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L:\業務\社会福祉法人関係（権限委譲）\01_佐倉市\08_監査年度計画（監査調書等の提出依頼を含む）\令和７年度\①監査調書提出依頼\"/>
    </mc:Choice>
  </mc:AlternateContent>
  <xr:revisionPtr revIDLastSave="0" documentId="8_{9BA7C077-787D-4079-826A-AC78B0BC6BDC}" xr6:coauthVersionLast="47" xr6:coauthVersionMax="47" xr10:uidLastSave="{00000000-0000-0000-0000-000000000000}"/>
  <bookViews>
    <workbookView xWindow="-120" yWindow="-120" windowWidth="29040" windowHeight="15720" firstSheet="14" activeTab="16" xr2:uid="{B88E80F8-F52C-4D4D-8F03-EEB11B41A713}"/>
  </bookViews>
  <sheets>
    <sheet name="表紙" sheetId="1" r:id="rId1"/>
    <sheet name="目次" sheetId="3" r:id="rId2"/>
    <sheet name="０ 前回指摘・助言" sheetId="2" r:id="rId3"/>
    <sheet name="【Ⅰ】（第１）定款" sheetId="5" r:id="rId4"/>
    <sheet name="【Ⅰ】（第２）内部管理体制" sheetId="6" r:id="rId5"/>
    <sheet name="【Ⅰ】（第３）評議員・評議員会" sheetId="7" r:id="rId6"/>
    <sheet name="【Ⅰ】（第４）理事" sheetId="8" r:id="rId7"/>
    <sheet name="【Ⅰ】（第５）監事" sheetId="9" r:id="rId8"/>
    <sheet name="【Ⅰ】（第６）理事会" sheetId="10" r:id="rId9"/>
    <sheet name="【Ⅰ】（第７）会計監査人" sheetId="11" r:id="rId10"/>
    <sheet name="【Ⅰ】（第８）報酬" sheetId="12" r:id="rId11"/>
    <sheet name="【Ⅱ】（第１）事業一般" sheetId="13" r:id="rId12"/>
    <sheet name="【Ⅱ】（第２）社会福祉事業" sheetId="14" r:id="rId13"/>
    <sheet name="【Ⅱ】（第３）公益事業" sheetId="15" r:id="rId14"/>
    <sheet name="【Ⅱ】（第４）収益事業" sheetId="16" r:id="rId15"/>
    <sheet name="【Ⅲ】（第１）人事管理" sheetId="17" r:id="rId16"/>
    <sheet name="【Ⅲ】（第２）資産管理" sheetId="18" r:id="rId17"/>
    <sheet name="【Ⅲ】（第３）会計管理" sheetId="19" r:id="rId18"/>
    <sheet name="【Ⅲ】（第４）その他" sheetId="4" r:id="rId19"/>
    <sheet name="◆その他確認事項" sheetId="22" r:id="rId20"/>
    <sheet name="元(4)" sheetId="20" state="hidden" r:id="rId21"/>
  </sheets>
  <definedNames>
    <definedName name="_xlnm.Print_Area" localSheetId="3">'【Ⅰ】（第１）定款'!$A$1:$AT$64</definedName>
    <definedName name="_xlnm.Print_Area" localSheetId="4">'【Ⅰ】（第２）内部管理体制'!$A$1:$AT$32</definedName>
    <definedName name="_xlnm.Print_Area" localSheetId="5">'【Ⅰ】（第３）評議員・評議員会'!$A$1:$AT$188</definedName>
    <definedName name="_xlnm.Print_Area" localSheetId="6">'【Ⅰ】（第４）理事'!$A$1:$AT$95</definedName>
    <definedName name="_xlnm.Print_Area" localSheetId="7">'【Ⅰ】（第５）監事'!$A$1:$AT$95</definedName>
    <definedName name="_xlnm.Print_Area" localSheetId="8">'【Ⅰ】（第６）理事会'!$A$1:$AT$219</definedName>
    <definedName name="_xlnm.Print_Area" localSheetId="9">'【Ⅰ】（第７）会計監査人'!$A$1:$AT$32</definedName>
    <definedName name="_xlnm.Print_Area" localSheetId="10">'【Ⅰ】（第８）報酬'!$A$1:$AT$64</definedName>
    <definedName name="_xlnm.Print_Area" localSheetId="11">'【Ⅱ】（第１）事業一般'!$A$1:$AT$64</definedName>
    <definedName name="_xlnm.Print_Area" localSheetId="12">'【Ⅱ】（第２）社会福祉事業'!$A$1:$AT$33</definedName>
    <definedName name="_xlnm.Print_Area" localSheetId="13">'【Ⅱ】（第３）公益事業'!$A$1:$AT$33</definedName>
    <definedName name="_xlnm.Print_Area" localSheetId="14">'【Ⅱ】（第４）収益事業'!$A$1:$AT$33</definedName>
    <definedName name="_xlnm.Print_Area" localSheetId="15">'【Ⅲ】（第１）人事管理'!$A$1:$AT$33</definedName>
    <definedName name="_xlnm.Print_Area" localSheetId="16">'【Ⅲ】（第２）資産管理'!$A$1:$AT$64</definedName>
    <definedName name="_xlnm.Print_Area" localSheetId="17">'【Ⅲ】（第３）会計管理'!$A$1:$AT$468</definedName>
    <definedName name="_xlnm.Print_Area" localSheetId="18">'【Ⅲ】（第４）その他'!$A$1:$AT$95</definedName>
    <definedName name="_xlnm.Print_Area" localSheetId="19">◆その他確認事項!$A$1:$AT$64</definedName>
    <definedName name="_xlnm.Print_Area" localSheetId="2">'０ 前回指摘・助言'!$A$1:$AV$61</definedName>
    <definedName name="_xlnm.Print_Area" localSheetId="0">表紙!$A$1:$AT$65</definedName>
    <definedName name="_xlnm.Print_Area" localSheetId="1">目次!$A$1:$AT$163</definedName>
    <definedName name="_xlnm.Print_Titles" localSheetId="3">'【Ⅰ】（第１）定款'!$1:$2</definedName>
    <definedName name="_xlnm.Print_Titles" localSheetId="5">'【Ⅰ】（第３）評議員・評議員会'!$1:$2</definedName>
    <definedName name="_xlnm.Print_Titles" localSheetId="6">'【Ⅰ】（第４）理事'!$1:$2</definedName>
    <definedName name="_xlnm.Print_Titles" localSheetId="7">'【Ⅰ】（第５）監事'!$1:$2</definedName>
    <definedName name="_xlnm.Print_Titles" localSheetId="8">'【Ⅰ】（第６）理事会'!$1:$2</definedName>
    <definedName name="_xlnm.Print_Titles" localSheetId="9">'【Ⅰ】（第７）会計監査人'!$1:$2</definedName>
    <definedName name="_xlnm.Print_Titles" localSheetId="10">'【Ⅰ】（第８）報酬'!$1:$2</definedName>
    <definedName name="_xlnm.Print_Titles" localSheetId="11">'【Ⅱ】（第１）事業一般'!$1:$2</definedName>
    <definedName name="_xlnm.Print_Titles" localSheetId="12">'【Ⅱ】（第２）社会福祉事業'!$1:$2</definedName>
    <definedName name="_xlnm.Print_Titles" localSheetId="13">'【Ⅱ】（第３）公益事業'!$1:$2</definedName>
    <definedName name="_xlnm.Print_Titles" localSheetId="14">'【Ⅱ】（第４）収益事業'!$1:$2</definedName>
    <definedName name="_xlnm.Print_Titles" localSheetId="15">'【Ⅲ】（第１）人事管理'!$1:$2</definedName>
    <definedName name="_xlnm.Print_Titles" localSheetId="16">'【Ⅲ】（第２）資産管理'!$1:$2</definedName>
    <definedName name="_xlnm.Print_Titles" localSheetId="17">'【Ⅲ】（第３）会計管理'!$1:$2</definedName>
    <definedName name="_xlnm.Print_Titles" localSheetId="18">'【Ⅲ】（第４）その他'!$1:$2</definedName>
    <definedName name="_xlnm.Print_Titles" localSheetId="19">◆その他確認事項!$1:$2</definedName>
    <definedName name="_xlnm.Print_Titles" localSheetId="2">'０ 前回指摘・助言'!$3:$4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44" i="18" l="1"/>
  <c r="AN43" i="18"/>
  <c r="AN42" i="18"/>
  <c r="AN40" i="18"/>
  <c r="AN38" i="18"/>
  <c r="AN36" i="18"/>
  <c r="AN47" i="18"/>
  <c r="AN46" i="18"/>
  <c r="AN45" i="18"/>
  <c r="AN41" i="18"/>
  <c r="AN39" i="18"/>
  <c r="AN37" i="18"/>
  <c r="AN56" i="18"/>
  <c r="AO5" i="22"/>
  <c r="AQ143" i="3"/>
  <c r="AG19" i="22"/>
  <c r="AG18" i="22"/>
  <c r="AG17" i="22"/>
  <c r="AJ20" i="4"/>
  <c r="AH32" i="12" l="1"/>
  <c r="AQ26" i="3"/>
  <c r="AM39" i="7"/>
  <c r="AM40" i="7"/>
  <c r="M12" i="8"/>
  <c r="Q11" i="8"/>
  <c r="M11" i="8"/>
  <c r="AN129" i="7"/>
  <c r="AN131" i="7"/>
  <c r="AN130" i="7"/>
  <c r="AN123" i="7"/>
  <c r="AN124" i="7"/>
  <c r="AN125" i="7"/>
  <c r="AN122" i="7"/>
  <c r="AR101" i="7"/>
  <c r="AR102" i="7"/>
  <c r="AR103" i="7"/>
  <c r="AR104" i="7"/>
  <c r="AR105" i="7"/>
  <c r="V98" i="7"/>
  <c r="AQ11" i="3"/>
  <c r="AL24" i="5"/>
  <c r="AL23" i="5"/>
  <c r="AL20" i="5"/>
  <c r="X10" i="5"/>
  <c r="X9" i="5"/>
  <c r="X8" i="5"/>
  <c r="AL27" i="5"/>
  <c r="AL26" i="5"/>
  <c r="AL25" i="5"/>
  <c r="AL22" i="5"/>
  <c r="AL21" i="5"/>
  <c r="AL19" i="5"/>
  <c r="AL18" i="5"/>
  <c r="AL17" i="5"/>
  <c r="AL16" i="5"/>
  <c r="AL15" i="5"/>
  <c r="AL14" i="5"/>
  <c r="V43" i="1" l="1"/>
  <c r="Q43" i="1"/>
  <c r="K43" i="1"/>
  <c r="AE128" i="19"/>
  <c r="X128" i="19"/>
  <c r="AJ40" i="22"/>
  <c r="AJ41" i="22"/>
  <c r="AJ43" i="22"/>
  <c r="AJ42" i="22"/>
  <c r="AJ39" i="22"/>
  <c r="AQ160" i="3" s="1"/>
  <c r="AQ159" i="3" s="1"/>
  <c r="AM134" i="19" l="1"/>
  <c r="AM133" i="19"/>
  <c r="AM131" i="19"/>
  <c r="AM130" i="19"/>
  <c r="AM129" i="19"/>
  <c r="AE135" i="19"/>
  <c r="AE132" i="19"/>
  <c r="AQ101" i="3"/>
  <c r="AR91" i="19"/>
  <c r="AR90" i="19"/>
  <c r="AR89" i="19"/>
  <c r="AR88" i="19"/>
  <c r="AR87" i="19"/>
  <c r="AR86" i="19"/>
  <c r="AE136" i="19" l="1"/>
  <c r="AQ156" i="3"/>
  <c r="AQ155" i="3" s="1"/>
  <c r="AQ154" i="3"/>
  <c r="AQ153" i="3"/>
  <c r="AQ152" i="3"/>
  <c r="AQ141" i="3"/>
  <c r="AG23" i="22"/>
  <c r="AR59" i="4"/>
  <c r="AG22" i="22"/>
  <c r="AQ151" i="3"/>
  <c r="AQ150" i="3" s="1"/>
  <c r="AQ147" i="3"/>
  <c r="AQ145" i="3"/>
  <c r="AQ136" i="3"/>
  <c r="AR94" i="4"/>
  <c r="AR93" i="4"/>
  <c r="AR92" i="4"/>
  <c r="AE72" i="4"/>
  <c r="AE71" i="4"/>
  <c r="AE70" i="4"/>
  <c r="AE69" i="4"/>
  <c r="AE68" i="4"/>
  <c r="AE67" i="4"/>
  <c r="AR63" i="4"/>
  <c r="AR62" i="4"/>
  <c r="AR61" i="4"/>
  <c r="AR60" i="4"/>
  <c r="AR58" i="4"/>
  <c r="AR57" i="4"/>
  <c r="AR56" i="4"/>
  <c r="AL53" i="4"/>
  <c r="AR145" i="19"/>
  <c r="AL50" i="4"/>
  <c r="AF38" i="4"/>
  <c r="AF37" i="4"/>
  <c r="AF36" i="4"/>
  <c r="AO12" i="4"/>
  <c r="AO11" i="4"/>
  <c r="AO10" i="4"/>
  <c r="AO9" i="4"/>
  <c r="AQ126" i="3"/>
  <c r="AQ125" i="3"/>
  <c r="AQ127" i="3"/>
  <c r="AQ128" i="3"/>
  <c r="AQ124" i="3"/>
  <c r="AQ122" i="3"/>
  <c r="AQ121" i="3"/>
  <c r="AQ119" i="3"/>
  <c r="AQ117" i="3"/>
  <c r="AQ110" i="3"/>
  <c r="AQ115" i="3"/>
  <c r="AQ111" i="3"/>
  <c r="AQ105" i="3"/>
  <c r="AQ98" i="3"/>
  <c r="AQ100" i="3"/>
  <c r="AQ95" i="3"/>
  <c r="AQ88" i="3"/>
  <c r="AJ458" i="19"/>
  <c r="AJ457" i="19"/>
  <c r="AJ456" i="19"/>
  <c r="AJ455" i="19"/>
  <c r="AJ454" i="19"/>
  <c r="AJ453" i="19"/>
  <c r="AJ452" i="19"/>
  <c r="AJ451" i="19"/>
  <c r="AJ450" i="19"/>
  <c r="AJ449" i="19"/>
  <c r="AJ448" i="19"/>
  <c r="AJ447" i="19"/>
  <c r="AJ446" i="19"/>
  <c r="AJ445" i="19"/>
  <c r="AJ444" i="19"/>
  <c r="AJ443" i="19"/>
  <c r="AJ435" i="19"/>
  <c r="AJ434" i="19"/>
  <c r="AJ433" i="19"/>
  <c r="AJ432" i="19"/>
  <c r="AJ431" i="19"/>
  <c r="AJ430" i="19"/>
  <c r="AJ429" i="19"/>
  <c r="AJ428" i="19"/>
  <c r="AJ427" i="19"/>
  <c r="AJ426" i="19"/>
  <c r="AJ425" i="19"/>
  <c r="AJ424" i="19"/>
  <c r="AJ423" i="19"/>
  <c r="AJ422" i="19"/>
  <c r="AJ421" i="19"/>
  <c r="AJ420" i="19"/>
  <c r="AQ412" i="19"/>
  <c r="AQ411" i="19"/>
  <c r="AQ410" i="19"/>
  <c r="AQ409" i="19"/>
  <c r="AQ408" i="19"/>
  <c r="AQ404" i="19"/>
  <c r="AQ403" i="19"/>
  <c r="AQ400" i="19"/>
  <c r="AQ399" i="19"/>
  <c r="AQ398" i="19"/>
  <c r="AQ397" i="19"/>
  <c r="AQ396" i="19"/>
  <c r="AQ395" i="19"/>
  <c r="AQ394" i="19"/>
  <c r="AQ393" i="19"/>
  <c r="AQ392" i="19"/>
  <c r="AQ391" i="19"/>
  <c r="AQ390" i="19"/>
  <c r="AQ389" i="19"/>
  <c r="AQ388" i="19"/>
  <c r="AQ387" i="19"/>
  <c r="AQ386" i="19"/>
  <c r="AQ385" i="19"/>
  <c r="AR361" i="19"/>
  <c r="AR360" i="19"/>
  <c r="AR359" i="19"/>
  <c r="AR358" i="19"/>
  <c r="AR357" i="19"/>
  <c r="AR354" i="19"/>
  <c r="AR352" i="19"/>
  <c r="AR351" i="19"/>
  <c r="AR350" i="19"/>
  <c r="AR346" i="19"/>
  <c r="AN336" i="19"/>
  <c r="AN335" i="19"/>
  <c r="AN332" i="19"/>
  <c r="AN331" i="19"/>
  <c r="AN330" i="19"/>
  <c r="AN329" i="19"/>
  <c r="AN326" i="19"/>
  <c r="AN325" i="19"/>
  <c r="AN324" i="19"/>
  <c r="AN323" i="19"/>
  <c r="AN319" i="19"/>
  <c r="AN318" i="19"/>
  <c r="AN317" i="19"/>
  <c r="AE312" i="19"/>
  <c r="AN284" i="19"/>
  <c r="AN283" i="19"/>
  <c r="J281" i="19"/>
  <c r="Q280" i="19"/>
  <c r="Q279" i="19"/>
  <c r="Q278" i="19"/>
  <c r="AR274" i="19"/>
  <c r="AR273" i="19"/>
  <c r="AR272" i="19"/>
  <c r="AR271" i="19"/>
  <c r="AR270" i="19"/>
  <c r="AR269" i="19"/>
  <c r="AR268" i="19"/>
  <c r="J265" i="19"/>
  <c r="Q264" i="19"/>
  <c r="Q263" i="19"/>
  <c r="Q262" i="19"/>
  <c r="AR258" i="19"/>
  <c r="AR257" i="19"/>
  <c r="AR256" i="19"/>
  <c r="AR255" i="19"/>
  <c r="AR254" i="19"/>
  <c r="AR253" i="19"/>
  <c r="AN249" i="19"/>
  <c r="AN248" i="19"/>
  <c r="AN247" i="19"/>
  <c r="Z243" i="19"/>
  <c r="AN241" i="19"/>
  <c r="AR218" i="19"/>
  <c r="AR217" i="19"/>
  <c r="AR216" i="19"/>
  <c r="AR215" i="19"/>
  <c r="AR201" i="19"/>
  <c r="AR200" i="19"/>
  <c r="AR199" i="19"/>
  <c r="AR196" i="19"/>
  <c r="AR195" i="19"/>
  <c r="AR194" i="19"/>
  <c r="AR193" i="19"/>
  <c r="AR192" i="19"/>
  <c r="AR191" i="19"/>
  <c r="AK187" i="19"/>
  <c r="AK186" i="19"/>
  <c r="AK185" i="19"/>
  <c r="AK183" i="19"/>
  <c r="AK179" i="19"/>
  <c r="Q179" i="19"/>
  <c r="AR177" i="19"/>
  <c r="AR176" i="19"/>
  <c r="AR167" i="19"/>
  <c r="AR166" i="19"/>
  <c r="AR165" i="19"/>
  <c r="AR164" i="19"/>
  <c r="AR163" i="19"/>
  <c r="AR162" i="19"/>
  <c r="AR161" i="19"/>
  <c r="AR160" i="19"/>
  <c r="AR157" i="19"/>
  <c r="AR156" i="19"/>
  <c r="AR155" i="19"/>
  <c r="AR154" i="19"/>
  <c r="AR153" i="19"/>
  <c r="AR152" i="19"/>
  <c r="U33" i="19"/>
  <c r="U32" i="19"/>
  <c r="AQ146" i="3" l="1"/>
  <c r="AQ148" i="3"/>
  <c r="AQ139" i="3"/>
  <c r="AQ158" i="3"/>
  <c r="AQ157" i="3" s="1"/>
  <c r="AQ149" i="3" s="1"/>
  <c r="AQ114" i="3"/>
  <c r="AQ97" i="3"/>
  <c r="AQ120" i="3"/>
  <c r="AQ102" i="3"/>
  <c r="AQ118" i="3"/>
  <c r="AQ107" i="3"/>
  <c r="AQ109" i="3"/>
  <c r="AQ112" i="3"/>
  <c r="AQ116" i="3"/>
  <c r="AQ130" i="3"/>
  <c r="AQ134" i="3"/>
  <c r="AQ135" i="3"/>
  <c r="AQ123" i="3"/>
  <c r="AQ129" i="3"/>
  <c r="AQ132" i="3"/>
  <c r="AQ106" i="3"/>
  <c r="AQ113" i="3" l="1"/>
  <c r="X135" i="19"/>
  <c r="X132" i="19"/>
  <c r="X136" i="19" l="1"/>
  <c r="X138" i="19" l="1"/>
  <c r="AQ104" i="3" s="1"/>
  <c r="AQ86" i="3"/>
  <c r="AQ80" i="3"/>
  <c r="AN59" i="18" l="1"/>
  <c r="AN57" i="18"/>
  <c r="AN62" i="18"/>
  <c r="AN61" i="18"/>
  <c r="AN60" i="18"/>
  <c r="AN58" i="18"/>
  <c r="AQ90" i="3"/>
  <c r="AQ74" i="3"/>
  <c r="AQ79" i="3"/>
  <c r="AE20" i="17"/>
  <c r="AE19" i="17"/>
  <c r="AE10" i="17"/>
  <c r="AE11" i="17"/>
  <c r="AE9" i="17"/>
  <c r="AQ83" i="3" s="1"/>
  <c r="AQ77" i="3"/>
  <c r="AQ72" i="3"/>
  <c r="AQ75" i="3"/>
  <c r="AQ71" i="3"/>
  <c r="W12" i="14"/>
  <c r="W11" i="14"/>
  <c r="W10" i="14"/>
  <c r="AH26" i="12"/>
  <c r="J13" i="14"/>
  <c r="P13" i="14" s="1"/>
  <c r="AQ66" i="3"/>
  <c r="AH24" i="12"/>
  <c r="AQ64" i="3" s="1"/>
  <c r="AQ68" i="3"/>
  <c r="AQ59" i="3"/>
  <c r="AQ62" i="3"/>
  <c r="AQ61" i="3"/>
  <c r="AQ60" i="3"/>
  <c r="AQ55" i="3"/>
  <c r="AM60" i="12"/>
  <c r="AM53" i="12"/>
  <c r="AM46" i="12"/>
  <c r="AH29" i="12"/>
  <c r="AH28" i="12"/>
  <c r="AH27" i="12"/>
  <c r="AQ56" i="3"/>
  <c r="AQ54" i="3"/>
  <c r="AQ139" i="10"/>
  <c r="AQ138" i="10"/>
  <c r="AQ134" i="10"/>
  <c r="AQ92" i="3" l="1"/>
  <c r="P10" i="14"/>
  <c r="P11" i="14"/>
  <c r="P12" i="14"/>
  <c r="AQ137" i="10"/>
  <c r="AQ52" i="3" l="1"/>
  <c r="AQ133" i="10"/>
  <c r="AO112" i="10"/>
  <c r="AO111" i="10"/>
  <c r="AO110" i="10"/>
  <c r="AO109" i="10"/>
  <c r="AO108" i="10"/>
  <c r="AO107" i="10"/>
  <c r="AQ50" i="3" s="1"/>
  <c r="AO106" i="10"/>
  <c r="AO105" i="10"/>
  <c r="V95" i="10"/>
  <c r="V94" i="10"/>
  <c r="V93" i="10"/>
  <c r="V92" i="10"/>
  <c r="AQ48" i="3" s="1"/>
  <c r="V90" i="10"/>
  <c r="V89" i="10"/>
  <c r="AP82" i="10"/>
  <c r="AP79" i="10"/>
  <c r="AP71" i="10"/>
  <c r="AP70" i="10"/>
  <c r="AP67" i="10"/>
  <c r="AP78" i="10"/>
  <c r="AP77" i="10"/>
  <c r="AP76" i="10"/>
  <c r="AP75" i="10"/>
  <c r="AP74" i="10"/>
  <c r="AP73" i="10"/>
  <c r="AP69" i="10"/>
  <c r="AP68" i="10"/>
  <c r="AP64" i="10"/>
  <c r="AF38" i="10"/>
  <c r="AP63" i="10"/>
  <c r="AP60" i="10"/>
  <c r="AP59" i="10"/>
  <c r="AP58" i="10"/>
  <c r="AP57" i="10"/>
  <c r="AP56" i="10"/>
  <c r="AP55" i="10"/>
  <c r="AP48" i="10"/>
  <c r="AP47" i="10"/>
  <c r="AP46" i="10"/>
  <c r="AP45" i="10"/>
  <c r="AP41" i="10"/>
  <c r="AQ46" i="3" s="1"/>
  <c r="AP44" i="10"/>
  <c r="AP42" i="10"/>
  <c r="AF36" i="10"/>
  <c r="AF32" i="10"/>
  <c r="AF31" i="10"/>
  <c r="AF30" i="10"/>
  <c r="AF29" i="10"/>
  <c r="AF28" i="10"/>
  <c r="AF27" i="10"/>
  <c r="AF26" i="10"/>
  <c r="AF25" i="10"/>
  <c r="AF24" i="10"/>
  <c r="AH14" i="10"/>
  <c r="AH13" i="10"/>
  <c r="AH12" i="10"/>
  <c r="AH11" i="10"/>
  <c r="AQ40" i="3"/>
  <c r="AQ39" i="3"/>
  <c r="AQ36" i="3"/>
  <c r="AE95" i="9"/>
  <c r="AE94" i="9"/>
  <c r="AE93" i="9"/>
  <c r="AE92" i="9"/>
  <c r="AE91" i="9"/>
  <c r="AE90" i="9"/>
  <c r="AE89" i="9"/>
  <c r="AE87" i="9"/>
  <c r="Z90" i="9"/>
  <c r="Z91" i="9"/>
  <c r="Z92" i="9"/>
  <c r="Z93" i="9"/>
  <c r="Z94" i="9"/>
  <c r="Z95" i="9"/>
  <c r="Z89" i="9"/>
  <c r="AO79" i="9"/>
  <c r="AO83" i="9"/>
  <c r="AO82" i="9"/>
  <c r="AO81" i="9"/>
  <c r="AO80" i="9"/>
  <c r="Y71" i="9"/>
  <c r="Y70" i="9"/>
  <c r="AH29" i="9"/>
  <c r="AH27" i="9"/>
  <c r="AH23" i="9"/>
  <c r="AH22" i="9"/>
  <c r="AQ38" i="3" s="1"/>
  <c r="AH21" i="9"/>
  <c r="Q12" i="9"/>
  <c r="Q11" i="9"/>
  <c r="AQ31" i="3"/>
  <c r="AQ30" i="3"/>
  <c r="AQ28" i="3"/>
  <c r="AF88" i="8"/>
  <c r="AF90" i="8"/>
  <c r="AF86" i="8"/>
  <c r="AQ33" i="3" s="1"/>
  <c r="AF83" i="8"/>
  <c r="AF82" i="8"/>
  <c r="AF72" i="8"/>
  <c r="AF74" i="8"/>
  <c r="AF73" i="8"/>
  <c r="AB27" i="8"/>
  <c r="AB25" i="8"/>
  <c r="AH22" i="8"/>
  <c r="AH21" i="8"/>
  <c r="AH20" i="8"/>
  <c r="AG160" i="7"/>
  <c r="AN119" i="7"/>
  <c r="AN118" i="7"/>
  <c r="AN117" i="7"/>
  <c r="AN116" i="7"/>
  <c r="AN115" i="7"/>
  <c r="AN114" i="7"/>
  <c r="AN113" i="7"/>
  <c r="AG168" i="7"/>
  <c r="AG167" i="7"/>
  <c r="AG166" i="7"/>
  <c r="AG165" i="7"/>
  <c r="AG164" i="7"/>
  <c r="AG163" i="7"/>
  <c r="AG162" i="7"/>
  <c r="AG161" i="7"/>
  <c r="AF89" i="7"/>
  <c r="AF87" i="7"/>
  <c r="AF83" i="7"/>
  <c r="AF82" i="7"/>
  <c r="AF81" i="7"/>
  <c r="AF80" i="7"/>
  <c r="AF79" i="7"/>
  <c r="AF78" i="7"/>
  <c r="AF77" i="7"/>
  <c r="AF76" i="7"/>
  <c r="AF75" i="7"/>
  <c r="AQ17" i="3"/>
  <c r="AF51" i="7"/>
  <c r="AF61" i="7"/>
  <c r="AF60" i="7"/>
  <c r="AF59" i="7"/>
  <c r="AF56" i="7"/>
  <c r="AF55" i="7"/>
  <c r="AF54" i="7"/>
  <c r="AF50" i="7"/>
  <c r="AF49" i="7"/>
  <c r="AH10" i="7"/>
  <c r="AH11" i="7"/>
  <c r="AH9" i="7"/>
  <c r="AQ45" i="3" l="1"/>
  <c r="AQ42" i="3"/>
  <c r="AQ41" i="3" s="1"/>
  <c r="AQ47" i="3"/>
  <c r="AQ23" i="3"/>
  <c r="AQ22" i="3"/>
  <c r="AQ20" i="3"/>
  <c r="AQ21" i="3"/>
  <c r="AQ18" i="3"/>
  <c r="AQ16" i="3"/>
  <c r="AM19" i="6"/>
  <c r="AM18" i="6"/>
  <c r="AM21" i="6"/>
  <c r="AM11" i="6"/>
  <c r="AM12" i="6"/>
  <c r="AM13" i="6"/>
  <c r="AM14" i="6"/>
  <c r="AM15" i="6"/>
  <c r="AM16" i="6"/>
  <c r="AM17" i="6"/>
  <c r="AM10" i="6"/>
  <c r="AS36" i="5"/>
  <c r="AS38" i="5"/>
  <c r="AL13" i="5"/>
  <c r="AQ9" i="3" s="1"/>
  <c r="AQ144" i="3"/>
  <c r="AQ142" i="3"/>
  <c r="AQ140" i="3"/>
  <c r="AQ108" i="3"/>
  <c r="AQ103" i="3"/>
  <c r="AQ138" i="3"/>
  <c r="AQ133" i="3"/>
  <c r="AQ131" i="3"/>
  <c r="AQ82" i="3"/>
  <c r="AQ85" i="3"/>
  <c r="AQ94" i="3"/>
  <c r="AQ96" i="3"/>
  <c r="AQ91" i="3"/>
  <c r="AQ89" i="3"/>
  <c r="AQ87" i="3"/>
  <c r="AQ76" i="3"/>
  <c r="AQ78" i="3"/>
  <c r="AQ73" i="3"/>
  <c r="AQ70" i="3"/>
  <c r="AQ67" i="3"/>
  <c r="AQ65" i="3"/>
  <c r="AQ63" i="3"/>
  <c r="AQ58" i="3"/>
  <c r="AQ53" i="3"/>
  <c r="AQ51" i="3"/>
  <c r="AQ49" i="3"/>
  <c r="AQ37" i="3"/>
  <c r="AQ35" i="3"/>
  <c r="AQ32" i="3"/>
  <c r="AQ29" i="3"/>
  <c r="AQ27" i="3"/>
  <c r="AQ25" i="3"/>
  <c r="AQ44" i="3" l="1"/>
  <c r="AQ43" i="3" s="1"/>
  <c r="AQ10" i="3"/>
  <c r="AQ13" i="3"/>
  <c r="AQ12" i="3" s="1"/>
  <c r="AQ99" i="3"/>
  <c r="AQ93" i="3" s="1"/>
  <c r="AQ137" i="3"/>
  <c r="AQ19" i="3"/>
  <c r="AQ15" i="3"/>
  <c r="AQ84" i="3"/>
  <c r="AQ69" i="3"/>
  <c r="AQ57" i="3"/>
  <c r="AQ34" i="3"/>
  <c r="AQ24" i="3"/>
  <c r="AQ8" i="3" l="1"/>
  <c r="AQ81" i="3"/>
  <c r="AQ14" i="3"/>
  <c r="AQ7" i="3" l="1"/>
  <c r="AQ6" i="3" s="1"/>
</calcChain>
</file>

<file path=xl/sharedStrings.xml><?xml version="1.0" encoding="utf-8"?>
<sst xmlns="http://schemas.openxmlformats.org/spreadsheetml/2006/main" count="3814" uniqueCount="1971">
  <si>
    <t>社会福祉法人指導監査調書</t>
    <rPh sb="0" eb="2">
      <t>シャカイ</t>
    </rPh>
    <rPh sb="2" eb="4">
      <t>フクシ</t>
    </rPh>
    <rPh sb="4" eb="6">
      <t>ホウジン</t>
    </rPh>
    <rPh sb="6" eb="8">
      <t>シドウ</t>
    </rPh>
    <rPh sb="8" eb="10">
      <t>カンサ</t>
    </rPh>
    <rPh sb="10" eb="12">
      <t>チョウショ</t>
    </rPh>
    <phoneticPr fontId="2"/>
  </si>
  <si>
    <t>1.</t>
    <phoneticPr fontId="2"/>
  </si>
  <si>
    <t>2.</t>
  </si>
  <si>
    <t>画面上の「ページレイアウト」タブ⇒「印刷タイトル」の順にクリック。</t>
    <rPh sb="0" eb="2">
      <t>ガメン</t>
    </rPh>
    <rPh sb="2" eb="3">
      <t>ウエ</t>
    </rPh>
    <rPh sb="18" eb="20">
      <t>インサツ</t>
    </rPh>
    <rPh sb="26" eb="27">
      <t>ジュン</t>
    </rPh>
    <phoneticPr fontId="2"/>
  </si>
  <si>
    <t>3.</t>
  </si>
  <si>
    <t>「ページ設定」ウィンドウが開くので「ページ」タブをクリックし、「次のページ数にあわせて印刷(Ｆ)」を選択。</t>
    <rPh sb="4" eb="6">
      <t>セッテイ</t>
    </rPh>
    <rPh sb="13" eb="14">
      <t>ヒラ</t>
    </rPh>
    <rPh sb="32" eb="33">
      <t>ツギ</t>
    </rPh>
    <rPh sb="37" eb="38">
      <t>スウ</t>
    </rPh>
    <rPh sb="43" eb="45">
      <t>インサツ</t>
    </rPh>
    <rPh sb="50" eb="52">
      <t>センタク</t>
    </rPh>
    <phoneticPr fontId="2"/>
  </si>
  <si>
    <t>4.</t>
    <phoneticPr fontId="2"/>
  </si>
  <si>
    <t>●参考（この監査調書「全体」をプリントアウトする場合の手順）</t>
    <rPh sb="11" eb="13">
      <t>ゼンタイ</t>
    </rPh>
    <rPh sb="27" eb="29">
      <t>テジュン</t>
    </rPh>
    <phoneticPr fontId="2"/>
  </si>
  <si>
    <t>社会福祉法人</t>
    <rPh sb="0" eb="2">
      <t>シャカイ</t>
    </rPh>
    <rPh sb="2" eb="6">
      <t>フクシホウジン</t>
    </rPh>
    <phoneticPr fontId="2"/>
  </si>
  <si>
    <t>(役職)</t>
    <rPh sb="1" eb="3">
      <t>ヤクショク</t>
    </rPh>
    <phoneticPr fontId="2"/>
  </si>
  <si>
    <t>理事長</t>
    <rPh sb="0" eb="3">
      <t>リジチョウ</t>
    </rPh>
    <phoneticPr fontId="2"/>
  </si>
  <si>
    <t>(氏名)</t>
    <rPh sb="1" eb="3">
      <t>シメイ</t>
    </rPh>
    <phoneticPr fontId="2"/>
  </si>
  <si>
    <t>(登記日)</t>
    <rPh sb="1" eb="3">
      <t>トウキ</t>
    </rPh>
    <rPh sb="3" eb="4">
      <t>ビ</t>
    </rPh>
    <phoneticPr fontId="2"/>
  </si>
  <si>
    <t>(就任(再任)日)</t>
    <rPh sb="1" eb="3">
      <t>シュウニン</t>
    </rPh>
    <rPh sb="4" eb="6">
      <t>サイニン</t>
    </rPh>
    <rPh sb="7" eb="8">
      <t>ビ</t>
    </rPh>
    <phoneticPr fontId="2"/>
  </si>
  <si>
    <t>令和</t>
    <rPh sb="0" eb="2">
      <t>レイワ</t>
    </rPh>
    <phoneticPr fontId="2"/>
  </si>
  <si>
    <t>年</t>
    <rPh sb="0" eb="1">
      <t>ネン</t>
    </rPh>
    <phoneticPr fontId="2"/>
  </si>
  <si>
    <t>月</t>
    <rPh sb="0" eb="1">
      <t>ガツ</t>
    </rPh>
    <phoneticPr fontId="2"/>
  </si>
  <si>
    <t>日</t>
    <rPh sb="0" eb="1">
      <t>ニチ</t>
    </rPh>
    <phoneticPr fontId="2"/>
  </si>
  <si>
    <t>(設立認可年月日)</t>
    <rPh sb="1" eb="3">
      <t>セツリツ</t>
    </rPh>
    <rPh sb="3" eb="5">
      <t>ニンカ</t>
    </rPh>
    <rPh sb="5" eb="7">
      <t>ネンゲツ</t>
    </rPh>
    <rPh sb="7" eb="8">
      <t>ビ</t>
    </rPh>
    <phoneticPr fontId="2"/>
  </si>
  <si>
    <t>(設立登記年月日)</t>
    <rPh sb="1" eb="3">
      <t>セツリツ</t>
    </rPh>
    <rPh sb="3" eb="5">
      <t>トウキ</t>
    </rPh>
    <rPh sb="5" eb="8">
      <t>ネンガッピ</t>
    </rPh>
    <rPh sb="7" eb="8">
      <t>ビ</t>
    </rPh>
    <phoneticPr fontId="2"/>
  </si>
  <si>
    <t>(主たる事務所)</t>
    <rPh sb="1" eb="2">
      <t>シュ</t>
    </rPh>
    <rPh sb="4" eb="6">
      <t>ジム</t>
    </rPh>
    <rPh sb="6" eb="7">
      <t>ショ</t>
    </rPh>
    <phoneticPr fontId="2"/>
  </si>
  <si>
    <t>円</t>
    <rPh sb="0" eb="1">
      <t>エン</t>
    </rPh>
    <phoneticPr fontId="2"/>
  </si>
  <si>
    <t>特定社会福祉法人</t>
    <rPh sb="0" eb="2">
      <t>トクテイ</t>
    </rPh>
    <rPh sb="2" eb="4">
      <t>シャカイ</t>
    </rPh>
    <rPh sb="4" eb="8">
      <t>フクシホウジン</t>
    </rPh>
    <phoneticPr fontId="2"/>
  </si>
  <si>
    <t>非該当</t>
  </si>
  <si>
    <t>法　　人　　名</t>
    <rPh sb="0" eb="1">
      <t>ホウ</t>
    </rPh>
    <rPh sb="3" eb="4">
      <t>ヒト</t>
    </rPh>
    <rPh sb="6" eb="7">
      <t>メイ</t>
    </rPh>
    <phoneticPr fontId="2"/>
  </si>
  <si>
    <t>代　表　者　名</t>
    <rPh sb="0" eb="1">
      <t>ダイ</t>
    </rPh>
    <rPh sb="2" eb="3">
      <t>オモテ</t>
    </rPh>
    <rPh sb="4" eb="5">
      <t>シャ</t>
    </rPh>
    <rPh sb="6" eb="7">
      <t>メイ</t>
    </rPh>
    <phoneticPr fontId="2"/>
  </si>
  <si>
    <t>所　　在　　地</t>
    <rPh sb="0" eb="1">
      <t>ショ</t>
    </rPh>
    <rPh sb="3" eb="4">
      <t>ザイ</t>
    </rPh>
    <rPh sb="6" eb="7">
      <t>チ</t>
    </rPh>
    <phoneticPr fontId="2"/>
  </si>
  <si>
    <t>資 産 の 総 額</t>
    <rPh sb="0" eb="1">
      <t>シ</t>
    </rPh>
    <rPh sb="2" eb="3">
      <t>サン</t>
    </rPh>
    <rPh sb="6" eb="7">
      <t>ソウ</t>
    </rPh>
    <rPh sb="8" eb="9">
      <t>ガク</t>
    </rPh>
    <phoneticPr fontId="2"/>
  </si>
  <si>
    <t>連　　絡　　先</t>
    <rPh sb="0" eb="1">
      <t>レン</t>
    </rPh>
    <rPh sb="3" eb="4">
      <t>ラク</t>
    </rPh>
    <rPh sb="6" eb="7">
      <t>サキ</t>
    </rPh>
    <phoneticPr fontId="2"/>
  </si>
  <si>
    <t>(電話番号)</t>
    <rPh sb="1" eb="5">
      <t>デンワバンゴウ</t>
    </rPh>
    <phoneticPr fontId="2"/>
  </si>
  <si>
    <t>(メールアドレス)</t>
    <phoneticPr fontId="2"/>
  </si>
  <si>
    <t>(変更)</t>
    <rPh sb="1" eb="3">
      <t>ヘンコウ</t>
    </rPh>
    <phoneticPr fontId="2"/>
  </si>
  <si>
    <t>(登記)</t>
    <rPh sb="1" eb="3">
      <t>トウキ</t>
    </rPh>
    <phoneticPr fontId="2"/>
  </si>
  <si>
    <t>資 料 作 成 者</t>
    <rPh sb="0" eb="1">
      <t>シ</t>
    </rPh>
    <rPh sb="2" eb="3">
      <t>リョウ</t>
    </rPh>
    <rPh sb="4" eb="5">
      <t>サク</t>
    </rPh>
    <rPh sb="6" eb="7">
      <t>シゲル</t>
    </rPh>
    <rPh sb="8" eb="9">
      <t>シャ</t>
    </rPh>
    <phoneticPr fontId="2"/>
  </si>
  <si>
    <t>法人単位事業活動計算書における年間のサービス活動収益の額が３０億円を超える、又は法人単位貸借対照表の
負債の額が６０億円を超える法人（社会福祉法施行令第１３条の３）</t>
    <rPh sb="0" eb="2">
      <t>ホウジン</t>
    </rPh>
    <rPh sb="2" eb="4">
      <t>タンイ</t>
    </rPh>
    <rPh sb="4" eb="6">
      <t>ジギョウ</t>
    </rPh>
    <rPh sb="6" eb="8">
      <t>カツドウ</t>
    </rPh>
    <rPh sb="8" eb="10">
      <t>ケイサン</t>
    </rPh>
    <rPh sb="10" eb="11">
      <t>ショ</t>
    </rPh>
    <rPh sb="15" eb="17">
      <t>ネンカン</t>
    </rPh>
    <rPh sb="22" eb="24">
      <t>カツドウ</t>
    </rPh>
    <rPh sb="24" eb="26">
      <t>シュウエキ</t>
    </rPh>
    <rPh sb="27" eb="28">
      <t>ガク</t>
    </rPh>
    <rPh sb="31" eb="33">
      <t>オクエン</t>
    </rPh>
    <rPh sb="34" eb="35">
      <t>コ</t>
    </rPh>
    <rPh sb="38" eb="39">
      <t>マタ</t>
    </rPh>
    <rPh sb="40" eb="42">
      <t>ホウジン</t>
    </rPh>
    <rPh sb="42" eb="44">
      <t>タンイ</t>
    </rPh>
    <rPh sb="44" eb="46">
      <t>タイシャク</t>
    </rPh>
    <rPh sb="46" eb="49">
      <t>タイショウヒョウ</t>
    </rPh>
    <rPh sb="51" eb="53">
      <t>フサイ</t>
    </rPh>
    <rPh sb="54" eb="55">
      <t>ガク</t>
    </rPh>
    <rPh sb="58" eb="60">
      <t>オクエン</t>
    </rPh>
    <rPh sb="61" eb="62">
      <t>コ</t>
    </rPh>
    <rPh sb="64" eb="66">
      <t>ホウジン</t>
    </rPh>
    <rPh sb="67" eb="71">
      <t>シャカイフクシ</t>
    </rPh>
    <rPh sb="71" eb="72">
      <t>ホウ</t>
    </rPh>
    <rPh sb="72" eb="75">
      <t>セコウレイ</t>
    </rPh>
    <rPh sb="75" eb="76">
      <t>ダイ</t>
    </rPh>
    <rPh sb="78" eb="79">
      <t>ジョウ</t>
    </rPh>
    <phoneticPr fontId="2"/>
  </si>
  <si>
    <t>◇監査調書の作成にあたって</t>
    <rPh sb="1" eb="3">
      <t>カンサ</t>
    </rPh>
    <rPh sb="3" eb="5">
      <t>チョウショ</t>
    </rPh>
    <rPh sb="6" eb="8">
      <t>サクセイ</t>
    </rPh>
    <phoneticPr fontId="2"/>
  </si>
  <si>
    <t>①</t>
    <phoneticPr fontId="2"/>
  </si>
  <si>
    <t>②</t>
    <phoneticPr fontId="2"/>
  </si>
  <si>
    <t>③</t>
    <phoneticPr fontId="2"/>
  </si>
  <si>
    <t>年度</t>
    <rPh sb="0" eb="2">
      <t>ネンド</t>
    </rPh>
    <phoneticPr fontId="2"/>
  </si>
  <si>
    <t>＜法令・通知の略号＞</t>
    <rPh sb="1" eb="3">
      <t>ホウレイ</t>
    </rPh>
    <rPh sb="4" eb="6">
      <t>ツウチ</t>
    </rPh>
    <rPh sb="7" eb="9">
      <t>リャクゴウ</t>
    </rPh>
    <phoneticPr fontId="2"/>
  </si>
  <si>
    <t>社会福祉法（昭和26年法律第45号）</t>
    <rPh sb="0" eb="2">
      <t>シャカイ</t>
    </rPh>
    <rPh sb="2" eb="5">
      <t>フクシホウ</t>
    </rPh>
    <rPh sb="6" eb="8">
      <t>ショウワ</t>
    </rPh>
    <rPh sb="10" eb="11">
      <t>ネン</t>
    </rPh>
    <rPh sb="11" eb="13">
      <t>ホウリツ</t>
    </rPh>
    <rPh sb="13" eb="14">
      <t>ダイ</t>
    </rPh>
    <rPh sb="16" eb="17">
      <t>ゴウ</t>
    </rPh>
    <phoneticPr fontId="2"/>
  </si>
  <si>
    <t>社会福祉法施行令（昭和33年政令第185号）</t>
    <rPh sb="0" eb="2">
      <t>シャカイ</t>
    </rPh>
    <rPh sb="2" eb="5">
      <t>フクシホウ</t>
    </rPh>
    <rPh sb="5" eb="8">
      <t>セコウレイ</t>
    </rPh>
    <rPh sb="9" eb="11">
      <t>ショウワ</t>
    </rPh>
    <rPh sb="13" eb="14">
      <t>ネン</t>
    </rPh>
    <rPh sb="14" eb="16">
      <t>セイレイ</t>
    </rPh>
    <rPh sb="16" eb="17">
      <t>ダイ</t>
    </rPh>
    <rPh sb="20" eb="21">
      <t>ゴウ</t>
    </rPh>
    <phoneticPr fontId="2"/>
  </si>
  <si>
    <t>社会福祉法施行規則（昭和26年厚生省令第28号）</t>
    <phoneticPr fontId="2"/>
  </si>
  <si>
    <t>一般社団法人及び一般財団法人に関する法律（平成18年法律第48号）</t>
    <phoneticPr fontId="2"/>
  </si>
  <si>
    <t>認可通知別紙１「社会福祉法人審査基準」</t>
    <phoneticPr fontId="2"/>
  </si>
  <si>
    <t>認可通知別紙２「社会福祉法人定款例」</t>
    <phoneticPr fontId="2"/>
  </si>
  <si>
    <t>社会福祉法等の一部を改正する法律（平成28年法律第21号）</t>
    <phoneticPr fontId="2"/>
  </si>
  <si>
    <t>社会福祉法等の一部を改正する法律の施行に伴う関係政令の整備等及び経過措置に関する政令（平成28年政令第349号）</t>
    <phoneticPr fontId="2"/>
  </si>
  <si>
    <t>会計監査及び専門家による支援等について（平成29年4月27日付け社援基発0427第１号厚生労働省社会・援護局福祉基盤課長通知）</t>
    <phoneticPr fontId="2"/>
  </si>
  <si>
    <t>法：</t>
    <rPh sb="0" eb="1">
      <t>ホウ</t>
    </rPh>
    <phoneticPr fontId="2"/>
  </si>
  <si>
    <t>平成28年改正法：</t>
    <phoneticPr fontId="2"/>
  </si>
  <si>
    <t>平成28年改正政令：</t>
    <phoneticPr fontId="2"/>
  </si>
  <si>
    <t>留意事項：</t>
    <phoneticPr fontId="2"/>
  </si>
  <si>
    <t>運用上の取扱い：</t>
    <phoneticPr fontId="2"/>
  </si>
  <si>
    <t>会計省令：</t>
    <phoneticPr fontId="2"/>
  </si>
  <si>
    <t>入札通知：</t>
    <phoneticPr fontId="2"/>
  </si>
  <si>
    <t>審査要領：</t>
    <phoneticPr fontId="2"/>
  </si>
  <si>
    <t>審査基準：</t>
    <phoneticPr fontId="2"/>
  </si>
  <si>
    <t>認可通知：</t>
    <phoneticPr fontId="2"/>
  </si>
  <si>
    <t>一般法人法：</t>
    <phoneticPr fontId="2"/>
  </si>
  <si>
    <t>令：</t>
    <rPh sb="0" eb="1">
      <t>レイ</t>
    </rPh>
    <phoneticPr fontId="2"/>
  </si>
  <si>
    <t>規則：</t>
    <rPh sb="0" eb="2">
      <t>キソク</t>
    </rPh>
    <phoneticPr fontId="2"/>
  </si>
  <si>
    <t>社会福祉法人会計基準（平成28年厚生労働省令第79号）</t>
    <phoneticPr fontId="2"/>
  </si>
  <si>
    <t>社会・援護局長、厚生省老人保健福祉局長及び厚生省児童家庭局長連名通知）</t>
    <phoneticPr fontId="2"/>
  </si>
  <si>
    <t>社会福祉法人の認可について(通知)（平成12年12月１日付け障第890号・社援第2618号・老発第794号・児発908号厚生省大臣官房障害保健福祉部長、厚生省</t>
    <phoneticPr fontId="2"/>
  </si>
  <si>
    <t>定款例:</t>
    <phoneticPr fontId="2"/>
  </si>
  <si>
    <t>社会福祉法人の認可について(通知)（平成12年12月１日付け障企第59号・社援企第35号・老計第52号・児企第33号厚生省大臣官房障害保健福祉部企画課長</t>
    <phoneticPr fontId="2"/>
  </si>
  <si>
    <t>厚生省社会・援護局企画課長、厚生省老人保健福祉局計画課長及び厚生省児童家庭局企画課長連名通知）別紙「社会福祉法人審査要領」</t>
    <phoneticPr fontId="2"/>
  </si>
  <si>
    <t>「社会福祉法人における入札契約等の取扱いについて」（平成29年3月29日付け雇児総発0329 第1号・社援基発0329 第1号・障企発0329 第1号・老高発0329</t>
    <phoneticPr fontId="2"/>
  </si>
  <si>
    <t>老健局高齢者支援課長連名通知）</t>
    <phoneticPr fontId="2"/>
  </si>
  <si>
    <t>第3号厚生労働省雇用均等・児童家庭局総務課長、厚生労働省社会・援護局福祉基盤課長、厚生労働省社会・援護局障害保健福祉部企画課長・厚生労働省</t>
    <phoneticPr fontId="2"/>
  </si>
  <si>
    <t>社会福祉法人会計基準の制定に伴う会計処理等に関する運用上の留意事項について（平成28年3月31日付け付け雇児総発0331第7号・社援基発0331第2号・</t>
    <phoneticPr fontId="2"/>
  </si>
  <si>
    <t>福祉部障害福祉課長、厚生労働省老健局総務課長連名通知）</t>
    <phoneticPr fontId="2"/>
  </si>
  <si>
    <t>障障発0331第2号・老総発0331第4号厚生労働省雇用均等・児童家庭局総務課長、厚生労働省社会・援護局福祉基盤課長、厚生労働省社会援護局障害保健</t>
    <phoneticPr fontId="2"/>
  </si>
  <si>
    <t>第45号厚生労働省雇用均等・児童家庭局長、厚生労働省社会・援護局長、厚生労働省老健局長連名通知）</t>
    <phoneticPr fontId="2"/>
  </si>
  <si>
    <t>社会福祉法人会計基準の制定に伴う会計処理等に関する運用上の取扱いについて（平成28年3月31日付け雇児発0331第15号・社援発0331第39号老発0331</t>
    <phoneticPr fontId="2"/>
  </si>
  <si>
    <t>Ⅰ</t>
    <phoneticPr fontId="2"/>
  </si>
  <si>
    <t>法人運営</t>
    <rPh sb="0" eb="2">
      <t>ホウジン</t>
    </rPh>
    <rPh sb="2" eb="4">
      <t>ウンエイ</t>
    </rPh>
    <phoneticPr fontId="2"/>
  </si>
  <si>
    <t>１</t>
    <phoneticPr fontId="2"/>
  </si>
  <si>
    <t>２</t>
  </si>
  <si>
    <t>３</t>
  </si>
  <si>
    <t>＜指導監査項目＞</t>
    <rPh sb="1" eb="5">
      <t>シドウカンサ</t>
    </rPh>
    <rPh sb="5" eb="7">
      <t>コウモク</t>
    </rPh>
    <phoneticPr fontId="2"/>
  </si>
  <si>
    <t>４</t>
  </si>
  <si>
    <t>評議員の選任</t>
    <rPh sb="0" eb="3">
      <t>ヒョウギイン</t>
    </rPh>
    <rPh sb="4" eb="6">
      <t>センニン</t>
    </rPh>
    <phoneticPr fontId="2"/>
  </si>
  <si>
    <t>評議員会の招集・運営</t>
    <rPh sb="0" eb="4">
      <t>ヒョウギインカイ</t>
    </rPh>
    <rPh sb="5" eb="7">
      <t>ショウシュウ</t>
    </rPh>
    <rPh sb="8" eb="10">
      <t>ウンエイ</t>
    </rPh>
    <phoneticPr fontId="2"/>
  </si>
  <si>
    <t>（１）</t>
    <phoneticPr fontId="2"/>
  </si>
  <si>
    <t>（２）</t>
    <phoneticPr fontId="2"/>
  </si>
  <si>
    <t>定款は、法令等に従い、必要事項が記載されているか。</t>
    <rPh sb="0" eb="2">
      <t>テイカン</t>
    </rPh>
    <rPh sb="4" eb="7">
      <t>ホウレイトウ</t>
    </rPh>
    <rPh sb="8" eb="9">
      <t>シタガ</t>
    </rPh>
    <rPh sb="11" eb="13">
      <t>ヒツヨウ</t>
    </rPh>
    <rPh sb="13" eb="15">
      <t>ジコウ</t>
    </rPh>
    <rPh sb="16" eb="18">
      <t>キサイ</t>
    </rPh>
    <phoneticPr fontId="2"/>
  </si>
  <si>
    <t>定款の変更が所定の手続きを経て行われているか。</t>
    <rPh sb="0" eb="2">
      <t>テイカン</t>
    </rPh>
    <rPh sb="3" eb="5">
      <t>ヘンコウ</t>
    </rPh>
    <rPh sb="6" eb="8">
      <t>ショテイ</t>
    </rPh>
    <rPh sb="9" eb="11">
      <t>テツヅ</t>
    </rPh>
    <rPh sb="13" eb="14">
      <t>ヘ</t>
    </rPh>
    <rPh sb="15" eb="16">
      <t>オコナ</t>
    </rPh>
    <phoneticPr fontId="2"/>
  </si>
  <si>
    <t>法令に従い、定款の備置き・公表がされているか。</t>
    <rPh sb="0" eb="2">
      <t>ホウレイ</t>
    </rPh>
    <rPh sb="3" eb="4">
      <t>シタガ</t>
    </rPh>
    <rPh sb="6" eb="8">
      <t>テイカン</t>
    </rPh>
    <rPh sb="9" eb="10">
      <t>ソナ</t>
    </rPh>
    <rPh sb="10" eb="11">
      <t>オ</t>
    </rPh>
    <rPh sb="13" eb="15">
      <t>コウヒョウ</t>
    </rPh>
    <phoneticPr fontId="2"/>
  </si>
  <si>
    <t>内部管理体制</t>
    <rPh sb="0" eb="2">
      <t>ナイブ</t>
    </rPh>
    <rPh sb="2" eb="4">
      <t>カンリ</t>
    </rPh>
    <rPh sb="4" eb="6">
      <t>タイセイ</t>
    </rPh>
    <phoneticPr fontId="2"/>
  </si>
  <si>
    <t>特定社会福祉法人において、内部管理体制が整備されているか。</t>
    <rPh sb="0" eb="2">
      <t>トクテイ</t>
    </rPh>
    <rPh sb="2" eb="6">
      <t>シャカイフクシ</t>
    </rPh>
    <rPh sb="6" eb="8">
      <t>ホウジン</t>
    </rPh>
    <rPh sb="13" eb="19">
      <t>ナイブカンリタイセイ</t>
    </rPh>
    <rPh sb="20" eb="22">
      <t>セイビ</t>
    </rPh>
    <phoneticPr fontId="2"/>
  </si>
  <si>
    <t>評議員・評議員会</t>
    <rPh sb="0" eb="3">
      <t>ヒョウギイン</t>
    </rPh>
    <rPh sb="4" eb="8">
      <t>ヒョウギインカイ</t>
    </rPh>
    <phoneticPr fontId="2"/>
  </si>
  <si>
    <t>法律の要件を満たす者が適正な手続きにより選任されているか。</t>
    <rPh sb="0" eb="2">
      <t>ホウリツ</t>
    </rPh>
    <rPh sb="3" eb="5">
      <t>ヨウケン</t>
    </rPh>
    <rPh sb="6" eb="7">
      <t>ミ</t>
    </rPh>
    <rPh sb="9" eb="10">
      <t>モノ</t>
    </rPh>
    <rPh sb="11" eb="13">
      <t>テキセイ</t>
    </rPh>
    <rPh sb="14" eb="16">
      <t>テツヅ</t>
    </rPh>
    <rPh sb="20" eb="22">
      <t>センニン</t>
    </rPh>
    <phoneticPr fontId="2"/>
  </si>
  <si>
    <t>議員となることができない者、または適当ではない者が選任されていないか。</t>
    <rPh sb="0" eb="2">
      <t>ギイン</t>
    </rPh>
    <rPh sb="12" eb="13">
      <t>モノ</t>
    </rPh>
    <rPh sb="17" eb="19">
      <t>テキトウ</t>
    </rPh>
    <rPh sb="23" eb="24">
      <t>モノ</t>
    </rPh>
    <rPh sb="25" eb="27">
      <t>センニン</t>
    </rPh>
    <phoneticPr fontId="2"/>
  </si>
  <si>
    <t>評議員の数は、法令及び定款に定める員数となっているか。</t>
    <rPh sb="0" eb="3">
      <t>ヒョウギイン</t>
    </rPh>
    <rPh sb="4" eb="5">
      <t>カズ</t>
    </rPh>
    <rPh sb="7" eb="9">
      <t>ホウレイ</t>
    </rPh>
    <rPh sb="9" eb="10">
      <t>オヨ</t>
    </rPh>
    <rPh sb="11" eb="13">
      <t>テイカン</t>
    </rPh>
    <rPh sb="14" eb="15">
      <t>サダ</t>
    </rPh>
    <rPh sb="17" eb="19">
      <t>インスウ</t>
    </rPh>
    <phoneticPr fontId="2"/>
  </si>
  <si>
    <t>評議員会の招集が適正に行われているか。</t>
    <rPh sb="0" eb="3">
      <t>ヒョウギイン</t>
    </rPh>
    <rPh sb="3" eb="4">
      <t>カイ</t>
    </rPh>
    <rPh sb="5" eb="7">
      <t>ショウシュウ</t>
    </rPh>
    <rPh sb="8" eb="10">
      <t>テキセイ</t>
    </rPh>
    <rPh sb="11" eb="12">
      <t>オコナ</t>
    </rPh>
    <phoneticPr fontId="2"/>
  </si>
  <si>
    <t>決議が適正に行われているか。</t>
    <rPh sb="0" eb="2">
      <t>ケツギ</t>
    </rPh>
    <rPh sb="3" eb="5">
      <t>テキセイ</t>
    </rPh>
    <rPh sb="6" eb="7">
      <t>オコナ</t>
    </rPh>
    <phoneticPr fontId="2"/>
  </si>
  <si>
    <t>評議員会について、適正に記録の作成・保存を行っているか。</t>
    <rPh sb="0" eb="3">
      <t>ヒョウギイン</t>
    </rPh>
    <rPh sb="3" eb="4">
      <t>カイ</t>
    </rPh>
    <rPh sb="9" eb="11">
      <t>テキセイ</t>
    </rPh>
    <rPh sb="12" eb="14">
      <t>キロク</t>
    </rPh>
    <rPh sb="15" eb="17">
      <t>サクセイ</t>
    </rPh>
    <rPh sb="18" eb="20">
      <t>ホゾン</t>
    </rPh>
    <rPh sb="21" eb="22">
      <t>オコナ</t>
    </rPh>
    <phoneticPr fontId="2"/>
  </si>
  <si>
    <t>決算手続は、法令及び定款の定めに従い適正に行われているか。</t>
    <rPh sb="0" eb="2">
      <t>ケッサン</t>
    </rPh>
    <rPh sb="2" eb="4">
      <t>テツヅ</t>
    </rPh>
    <rPh sb="6" eb="8">
      <t>ホウレイ</t>
    </rPh>
    <rPh sb="8" eb="9">
      <t>オヨ</t>
    </rPh>
    <rPh sb="10" eb="12">
      <t>テイカン</t>
    </rPh>
    <rPh sb="13" eb="14">
      <t>サダ</t>
    </rPh>
    <rPh sb="16" eb="17">
      <t>シタガ</t>
    </rPh>
    <rPh sb="18" eb="20">
      <t>テキセイ</t>
    </rPh>
    <rPh sb="21" eb="22">
      <t>オコナ</t>
    </rPh>
    <phoneticPr fontId="2"/>
  </si>
  <si>
    <t>理事</t>
    <rPh sb="0" eb="2">
      <t>リジ</t>
    </rPh>
    <phoneticPr fontId="2"/>
  </si>
  <si>
    <t>定数</t>
    <rPh sb="0" eb="2">
      <t>テイスウ</t>
    </rPh>
    <phoneticPr fontId="2"/>
  </si>
  <si>
    <t>選任及び解任</t>
    <rPh sb="0" eb="2">
      <t>センニン</t>
    </rPh>
    <rPh sb="2" eb="3">
      <t>オヨ</t>
    </rPh>
    <rPh sb="4" eb="6">
      <t>カイニン</t>
    </rPh>
    <phoneticPr fontId="2"/>
  </si>
  <si>
    <t>適格性</t>
    <rPh sb="0" eb="3">
      <t>テキカクセイ</t>
    </rPh>
    <phoneticPr fontId="2"/>
  </si>
  <si>
    <t>理事長</t>
    <rPh sb="0" eb="3">
      <t>リジチョウ</t>
    </rPh>
    <phoneticPr fontId="2"/>
  </si>
  <si>
    <t>（３）</t>
    <phoneticPr fontId="2"/>
  </si>
  <si>
    <t>（４）</t>
    <phoneticPr fontId="2"/>
  </si>
  <si>
    <t>【目次】※入力確認一覧</t>
    <rPh sb="1" eb="3">
      <t>モクジ</t>
    </rPh>
    <rPh sb="5" eb="7">
      <t>ニュウリョク</t>
    </rPh>
    <rPh sb="7" eb="9">
      <t>カクニン</t>
    </rPh>
    <rPh sb="9" eb="11">
      <t>イチラン</t>
    </rPh>
    <phoneticPr fontId="2"/>
  </si>
  <si>
    <t>入力確認</t>
    <rPh sb="0" eb="2">
      <t>ニュウリョク</t>
    </rPh>
    <rPh sb="2" eb="4">
      <t>カクニン</t>
    </rPh>
    <phoneticPr fontId="2"/>
  </si>
  <si>
    <t>監事</t>
    <rPh sb="0" eb="2">
      <t>カンジ</t>
    </rPh>
    <phoneticPr fontId="2"/>
  </si>
  <si>
    <t>法に規定された員数が定款に定められ、その定款に定める員数を満たす選任がされているか。</t>
    <phoneticPr fontId="2"/>
  </si>
  <si>
    <t>監事となることができない者が選任されていないか。</t>
    <phoneticPr fontId="2"/>
  </si>
  <si>
    <t>法に定める者が含まれているか。</t>
    <phoneticPr fontId="2"/>
  </si>
  <si>
    <t>職務・義務</t>
    <rPh sb="0" eb="2">
      <t>ショクム</t>
    </rPh>
    <rPh sb="3" eb="5">
      <t>ギム</t>
    </rPh>
    <phoneticPr fontId="2"/>
  </si>
  <si>
    <t>法令に定めるところにより業務を行っているか。</t>
    <rPh sb="0" eb="2">
      <t>ホウレイ</t>
    </rPh>
    <rPh sb="3" eb="4">
      <t>サダ</t>
    </rPh>
    <rPh sb="12" eb="14">
      <t>ギョウム</t>
    </rPh>
    <rPh sb="15" eb="16">
      <t>オコナ</t>
    </rPh>
    <phoneticPr fontId="2"/>
  </si>
  <si>
    <t>審議状況</t>
    <rPh sb="0" eb="2">
      <t>シンギ</t>
    </rPh>
    <rPh sb="2" eb="4">
      <t>ジョウキョウ</t>
    </rPh>
    <phoneticPr fontId="2"/>
  </si>
  <si>
    <t>理事会は法令及び定款の定めに従って開催されているか。</t>
    <phoneticPr fontId="2"/>
  </si>
  <si>
    <t>理事会の決議は、法令及び定款に定めるところにより行われているか。</t>
    <phoneticPr fontId="2"/>
  </si>
  <si>
    <t>理事への権限の委任は適切に行われているか。</t>
    <phoneticPr fontId="2"/>
  </si>
  <si>
    <t>法令又は定款に定めるところにより、理事長等が、職務の執行状況について、理事会に報告をしているか。</t>
    <phoneticPr fontId="2"/>
  </si>
  <si>
    <t>記録</t>
    <rPh sb="0" eb="2">
      <t>キロク</t>
    </rPh>
    <phoneticPr fontId="2"/>
  </si>
  <si>
    <t>法令で定めるところにより議事録が作成され、保存されているか。</t>
    <phoneticPr fontId="2"/>
  </si>
  <si>
    <t>債券債務の状況</t>
    <rPh sb="0" eb="2">
      <t>サイケン</t>
    </rPh>
    <rPh sb="2" eb="4">
      <t>サイム</t>
    </rPh>
    <rPh sb="5" eb="7">
      <t>ジョウキョウ</t>
    </rPh>
    <phoneticPr fontId="2"/>
  </si>
  <si>
    <t>借入は、適正に行われているか。</t>
    <rPh sb="0" eb="2">
      <t>カリイレ</t>
    </rPh>
    <rPh sb="4" eb="6">
      <t>テキセイ</t>
    </rPh>
    <rPh sb="7" eb="8">
      <t>オコナ</t>
    </rPh>
    <phoneticPr fontId="2"/>
  </si>
  <si>
    <t>第１</t>
    <rPh sb="0" eb="1">
      <t>ダイ</t>
    </rPh>
    <phoneticPr fontId="2"/>
  </si>
  <si>
    <t>定款</t>
    <rPh sb="0" eb="2">
      <t>テイカン</t>
    </rPh>
    <phoneticPr fontId="2"/>
  </si>
  <si>
    <t>第２</t>
    <rPh sb="0" eb="1">
      <t>ダイ</t>
    </rPh>
    <phoneticPr fontId="2"/>
  </si>
  <si>
    <t>第３</t>
    <rPh sb="0" eb="1">
      <t>ダイ</t>
    </rPh>
    <phoneticPr fontId="2"/>
  </si>
  <si>
    <t>第４</t>
    <rPh sb="0" eb="1">
      <t>ダイ</t>
    </rPh>
    <phoneticPr fontId="2"/>
  </si>
  <si>
    <t>第５</t>
    <rPh sb="0" eb="1">
      <t>ダイ</t>
    </rPh>
    <phoneticPr fontId="2"/>
  </si>
  <si>
    <t>第６</t>
    <rPh sb="0" eb="1">
      <t>ダイ</t>
    </rPh>
    <phoneticPr fontId="2"/>
  </si>
  <si>
    <t>理事会</t>
    <rPh sb="0" eb="3">
      <t>リジカイ</t>
    </rPh>
    <phoneticPr fontId="2"/>
  </si>
  <si>
    <t>第７</t>
    <rPh sb="0" eb="1">
      <t>ダイ</t>
    </rPh>
    <phoneticPr fontId="2"/>
  </si>
  <si>
    <t>会計監査人</t>
    <rPh sb="0" eb="2">
      <t>カイケイ</t>
    </rPh>
    <rPh sb="2" eb="5">
      <t>カンサニン</t>
    </rPh>
    <phoneticPr fontId="2"/>
  </si>
  <si>
    <t>会計監査人は定款の定めにより設置されているか。</t>
    <phoneticPr fontId="2"/>
  </si>
  <si>
    <t>法令に定めるところにより選任されているか。</t>
    <phoneticPr fontId="2"/>
  </si>
  <si>
    <t>法令に定めるところにより会計監査を行っているか。</t>
    <phoneticPr fontId="2"/>
  </si>
  <si>
    <t>第８</t>
    <rPh sb="0" eb="1">
      <t>ダイ</t>
    </rPh>
    <phoneticPr fontId="2"/>
  </si>
  <si>
    <t>評議員、理事、監事及び会計監査人の報酬</t>
    <rPh sb="0" eb="3">
      <t>ヒョウギイン</t>
    </rPh>
    <rPh sb="4" eb="6">
      <t>リジ</t>
    </rPh>
    <rPh sb="7" eb="9">
      <t>カンジ</t>
    </rPh>
    <rPh sb="9" eb="10">
      <t>オヨ</t>
    </rPh>
    <rPh sb="11" eb="16">
      <t>カイケイカンサニン</t>
    </rPh>
    <rPh sb="17" eb="19">
      <t>ホウシュウ</t>
    </rPh>
    <phoneticPr fontId="2"/>
  </si>
  <si>
    <t>報酬</t>
    <rPh sb="0" eb="2">
      <t>ホウシュウ</t>
    </rPh>
    <phoneticPr fontId="2"/>
  </si>
  <si>
    <t>報酬の支給</t>
    <rPh sb="0" eb="2">
      <t>ホウシュウ</t>
    </rPh>
    <rPh sb="3" eb="5">
      <t>シキュウ</t>
    </rPh>
    <phoneticPr fontId="2"/>
  </si>
  <si>
    <t>報酬等の総額の公表</t>
    <rPh sb="0" eb="3">
      <t>ホウシュウトウ</t>
    </rPh>
    <rPh sb="4" eb="6">
      <t>ソウガク</t>
    </rPh>
    <rPh sb="7" eb="9">
      <t>コウヒョウ</t>
    </rPh>
    <phoneticPr fontId="2"/>
  </si>
  <si>
    <t>評議員の報酬等の額が法令で定めるところにより定められているか。</t>
    <phoneticPr fontId="2"/>
  </si>
  <si>
    <t>理事の報酬等の額が法令で定めるところにより定められているか。</t>
    <rPh sb="0" eb="2">
      <t>リジ</t>
    </rPh>
    <phoneticPr fontId="2"/>
  </si>
  <si>
    <t>監事の報酬等の額が法令で定めるところにより定められているか。</t>
    <rPh sb="0" eb="2">
      <t>カンジ</t>
    </rPh>
    <phoneticPr fontId="2"/>
  </si>
  <si>
    <t>会計監査人の報酬等の額が法令で定めるところにより定められているか。</t>
    <rPh sb="0" eb="2">
      <t>カイケイ</t>
    </rPh>
    <rPh sb="2" eb="5">
      <t>カンサニン</t>
    </rPh>
    <phoneticPr fontId="2"/>
  </si>
  <si>
    <t>役員及び評議員に対する報酬等の支給基準について、法令に定める手続により定め、公表しているか。</t>
    <phoneticPr fontId="2"/>
  </si>
  <si>
    <t>役員及び評議員の報酬等が法令等に定めるところにより支給されているか。</t>
    <phoneticPr fontId="2"/>
  </si>
  <si>
    <t>役員及び評議員等の報酬について、法令に定めるところにより公表しているか。</t>
    <phoneticPr fontId="2"/>
  </si>
  <si>
    <t>Ⅱ</t>
    <phoneticPr fontId="2"/>
  </si>
  <si>
    <t>事業</t>
    <rPh sb="0" eb="2">
      <t>ジギョウ</t>
    </rPh>
    <phoneticPr fontId="2"/>
  </si>
  <si>
    <t>事業一般</t>
    <rPh sb="0" eb="2">
      <t>ジギョウ</t>
    </rPh>
    <rPh sb="2" eb="4">
      <t>イッパン</t>
    </rPh>
    <phoneticPr fontId="2"/>
  </si>
  <si>
    <t>〇</t>
    <phoneticPr fontId="2"/>
  </si>
  <si>
    <t>定款に従って事業を実施しているか。</t>
    <phoneticPr fontId="2"/>
  </si>
  <si>
    <t>「地域における公益的な取組」を実施しているか。</t>
    <phoneticPr fontId="2"/>
  </si>
  <si>
    <t>社会福祉事業を行うことを目的とする法人として適正に実施されているか。</t>
    <phoneticPr fontId="2"/>
  </si>
  <si>
    <t>社会福祉事業を行うために必要な資産を有しているか。</t>
    <phoneticPr fontId="2"/>
  </si>
  <si>
    <t>社会福祉事業</t>
    <rPh sb="0" eb="4">
      <t>シャカイフクシ</t>
    </rPh>
    <rPh sb="4" eb="6">
      <t>ジギョウ</t>
    </rPh>
    <phoneticPr fontId="2"/>
  </si>
  <si>
    <t>公益事業</t>
    <rPh sb="0" eb="2">
      <t>コウエキ</t>
    </rPh>
    <rPh sb="2" eb="4">
      <t>ジギョウ</t>
    </rPh>
    <phoneticPr fontId="2"/>
  </si>
  <si>
    <t>収益事業</t>
    <rPh sb="0" eb="2">
      <t>シュウエキ</t>
    </rPh>
    <rPh sb="2" eb="4">
      <t>ジギョウ</t>
    </rPh>
    <phoneticPr fontId="2"/>
  </si>
  <si>
    <t>社会福祉事業を行うことを目的とする法人が行う公益事業として適正に実施されているか。</t>
    <phoneticPr fontId="2"/>
  </si>
  <si>
    <t>法に基づき適正に実施されているか。</t>
    <phoneticPr fontId="2"/>
  </si>
  <si>
    <t>法人が行う事業として法令上認められるものであるか。</t>
    <phoneticPr fontId="2"/>
  </si>
  <si>
    <t>人事管理</t>
    <rPh sb="0" eb="2">
      <t>ジンジ</t>
    </rPh>
    <rPh sb="2" eb="4">
      <t>カンリ</t>
    </rPh>
    <phoneticPr fontId="2"/>
  </si>
  <si>
    <t>法令に従い、職員の任免等人事管理を行っているか。</t>
    <phoneticPr fontId="2"/>
  </si>
  <si>
    <t>資産管理</t>
    <rPh sb="0" eb="2">
      <t>シサン</t>
    </rPh>
    <rPh sb="2" eb="4">
      <t>カンリ</t>
    </rPh>
    <phoneticPr fontId="2"/>
  </si>
  <si>
    <t>基本財産</t>
    <rPh sb="0" eb="4">
      <t>キホンザイサン</t>
    </rPh>
    <phoneticPr fontId="2"/>
  </si>
  <si>
    <t>基本財産以外の財産</t>
    <rPh sb="0" eb="4">
      <t>キホンザイサン</t>
    </rPh>
    <rPh sb="4" eb="6">
      <t>イガイ</t>
    </rPh>
    <rPh sb="7" eb="9">
      <t>ザイサン</t>
    </rPh>
    <phoneticPr fontId="2"/>
  </si>
  <si>
    <t>株式保有</t>
    <rPh sb="0" eb="2">
      <t>カブシキ</t>
    </rPh>
    <rPh sb="2" eb="4">
      <t>ホユウ</t>
    </rPh>
    <phoneticPr fontId="2"/>
  </si>
  <si>
    <t>不動産の借用</t>
    <rPh sb="0" eb="3">
      <t>フドウサン</t>
    </rPh>
    <rPh sb="4" eb="6">
      <t>シャクヨウ</t>
    </rPh>
    <phoneticPr fontId="2"/>
  </si>
  <si>
    <t>基本財産の管理運用が、適切になされているか。</t>
    <phoneticPr fontId="2"/>
  </si>
  <si>
    <t>基本財産以外の資産の管理運用は適切になされているか。</t>
    <phoneticPr fontId="2"/>
  </si>
  <si>
    <t>株式の保有は適切になされているか。</t>
    <phoneticPr fontId="2"/>
  </si>
  <si>
    <t>不動産を借用している場合、適正な手続を行っているか。</t>
    <phoneticPr fontId="2"/>
  </si>
  <si>
    <t>会計管理①</t>
    <rPh sb="0" eb="2">
      <t>カイケイ</t>
    </rPh>
    <rPh sb="2" eb="4">
      <t>カンリ</t>
    </rPh>
    <phoneticPr fontId="2"/>
  </si>
  <si>
    <t>会計の原則</t>
    <rPh sb="0" eb="2">
      <t>カイケイ</t>
    </rPh>
    <rPh sb="3" eb="5">
      <t>ゲンソク</t>
    </rPh>
    <phoneticPr fontId="2"/>
  </si>
  <si>
    <t>「正規の簿記の原則」「明瞭性の原則」等の会計原則に従って会計処理が行われているか。</t>
    <rPh sb="1" eb="3">
      <t>セイキ</t>
    </rPh>
    <rPh sb="4" eb="6">
      <t>ボキ</t>
    </rPh>
    <rPh sb="7" eb="9">
      <t>ゲンソク</t>
    </rPh>
    <rPh sb="11" eb="13">
      <t>メイリョウ</t>
    </rPh>
    <rPh sb="13" eb="14">
      <t>セイ</t>
    </rPh>
    <rPh sb="15" eb="17">
      <t>ゲンソク</t>
    </rPh>
    <rPh sb="18" eb="19">
      <t>ナド</t>
    </rPh>
    <rPh sb="20" eb="22">
      <t>カイケイ</t>
    </rPh>
    <rPh sb="22" eb="24">
      <t>ゲンソク</t>
    </rPh>
    <rPh sb="25" eb="26">
      <t>シタガ</t>
    </rPh>
    <rPh sb="28" eb="32">
      <t>カイケイショリ</t>
    </rPh>
    <rPh sb="33" eb="34">
      <t>オコナ</t>
    </rPh>
    <phoneticPr fontId="2"/>
  </si>
  <si>
    <t>規律・体制</t>
    <rPh sb="0" eb="2">
      <t>キリツ</t>
    </rPh>
    <rPh sb="3" eb="5">
      <t>タイセイ</t>
    </rPh>
    <phoneticPr fontId="2"/>
  </si>
  <si>
    <t>経理規程を制定しているか。</t>
    <phoneticPr fontId="2"/>
  </si>
  <si>
    <t>予算の執行及び資金等の管理に関する体制が整備されているか。</t>
    <phoneticPr fontId="2"/>
  </si>
  <si>
    <t>５</t>
  </si>
  <si>
    <t>６</t>
  </si>
  <si>
    <t>会計処理</t>
    <rPh sb="0" eb="2">
      <t>カイケイ</t>
    </rPh>
    <rPh sb="2" eb="4">
      <t>ショリ</t>
    </rPh>
    <phoneticPr fontId="2"/>
  </si>
  <si>
    <t>資金収支計算書</t>
    <rPh sb="0" eb="1">
      <t>シキン</t>
    </rPh>
    <rPh sb="1" eb="3">
      <t>シュウシ</t>
    </rPh>
    <rPh sb="3" eb="6">
      <t>ケイサンショ</t>
    </rPh>
    <phoneticPr fontId="2"/>
  </si>
  <si>
    <t>事業活動計算書</t>
    <rPh sb="0" eb="1">
      <t>ジギョウ</t>
    </rPh>
    <rPh sb="1" eb="3">
      <t>カツドウ</t>
    </rPh>
    <rPh sb="3" eb="6">
      <t>ケイサンショ</t>
    </rPh>
    <phoneticPr fontId="2"/>
  </si>
  <si>
    <t>貸借対照表</t>
    <rPh sb="0" eb="1">
      <t>タイシャク</t>
    </rPh>
    <rPh sb="1" eb="3">
      <t>タイショウ</t>
    </rPh>
    <rPh sb="3" eb="4">
      <t>ヒョウ</t>
    </rPh>
    <phoneticPr fontId="2"/>
  </si>
  <si>
    <t>会計帳簿</t>
    <rPh sb="0" eb="2">
      <t>カイケイ</t>
    </rPh>
    <rPh sb="2" eb="4">
      <t>チョウボ</t>
    </rPh>
    <phoneticPr fontId="2"/>
  </si>
  <si>
    <t>（５）</t>
    <phoneticPr fontId="2"/>
  </si>
  <si>
    <t>附属明細書等</t>
    <rPh sb="0" eb="2">
      <t>フゾク</t>
    </rPh>
    <rPh sb="2" eb="5">
      <t>メイサイショ</t>
    </rPh>
    <rPh sb="5" eb="6">
      <t>トウ</t>
    </rPh>
    <phoneticPr fontId="2"/>
  </si>
  <si>
    <t>特別の利益供与の禁止</t>
    <rPh sb="0" eb="2">
      <t>トクベツ</t>
    </rPh>
    <rPh sb="3" eb="5">
      <t>リエキ</t>
    </rPh>
    <rPh sb="5" eb="7">
      <t>キョウヨ</t>
    </rPh>
    <rPh sb="8" eb="10">
      <t>キンシ</t>
    </rPh>
    <phoneticPr fontId="2"/>
  </si>
  <si>
    <t>社会福祉法人の関係者に対して特別の利益を与えていないか。</t>
    <rPh sb="0" eb="6">
      <t>シャカイフクシホウジン</t>
    </rPh>
    <rPh sb="7" eb="10">
      <t>カンケイシャ</t>
    </rPh>
    <rPh sb="11" eb="12">
      <t>タイ</t>
    </rPh>
    <rPh sb="14" eb="16">
      <t>トクベツ</t>
    </rPh>
    <rPh sb="17" eb="19">
      <t>リエキ</t>
    </rPh>
    <rPh sb="20" eb="21">
      <t>アタ</t>
    </rPh>
    <phoneticPr fontId="2"/>
  </si>
  <si>
    <t>事業区分等は適正に区分されているか。</t>
    <phoneticPr fontId="2"/>
  </si>
  <si>
    <t>会計処理の基本的取扱いに沿った会計処理を行っているか。</t>
    <phoneticPr fontId="2"/>
  </si>
  <si>
    <t>計算書類が法令に基づき適正に作成されているか。</t>
    <phoneticPr fontId="2"/>
  </si>
  <si>
    <t>計算書類に整合性がとれているか。</t>
    <phoneticPr fontId="2"/>
  </si>
  <si>
    <t>資金収支計算書の様式が会計基準に則しているか。</t>
    <rPh sb="0" eb="2">
      <t>シキン</t>
    </rPh>
    <rPh sb="2" eb="4">
      <t>シュウシ</t>
    </rPh>
    <rPh sb="4" eb="7">
      <t>ケイサンショ</t>
    </rPh>
    <rPh sb="8" eb="10">
      <t>ヨウシキ</t>
    </rPh>
    <rPh sb="11" eb="13">
      <t>カイケイ</t>
    </rPh>
    <rPh sb="13" eb="15">
      <t>キジュン</t>
    </rPh>
    <rPh sb="16" eb="17">
      <t>ソク</t>
    </rPh>
    <phoneticPr fontId="2"/>
  </si>
  <si>
    <t>資金収支予算書は、定款の定め等に従い適正な手続により作成されているか。</t>
    <rPh sb="0" eb="4">
      <t>シキンシュウシ</t>
    </rPh>
    <rPh sb="4" eb="7">
      <t>ヨサンショ</t>
    </rPh>
    <rPh sb="9" eb="11">
      <t>テイカン</t>
    </rPh>
    <rPh sb="12" eb="13">
      <t>サダ</t>
    </rPh>
    <rPh sb="14" eb="15">
      <t>トウ</t>
    </rPh>
    <rPh sb="16" eb="17">
      <t>シタガ</t>
    </rPh>
    <rPh sb="18" eb="20">
      <t>テキセイ</t>
    </rPh>
    <rPh sb="21" eb="23">
      <t>テツヅ</t>
    </rPh>
    <rPh sb="26" eb="28">
      <t>サクセイ</t>
    </rPh>
    <phoneticPr fontId="2"/>
  </si>
  <si>
    <t>予算の執行に当たって、変更を加えるときは、定款等に定める手続を経ているか。</t>
    <rPh sb="0" eb="2">
      <t>ヨサン</t>
    </rPh>
    <rPh sb="3" eb="5">
      <t>シッコウ</t>
    </rPh>
    <rPh sb="6" eb="7">
      <t>ア</t>
    </rPh>
    <rPh sb="11" eb="13">
      <t>ヘンコウ</t>
    </rPh>
    <rPh sb="14" eb="15">
      <t>クワ</t>
    </rPh>
    <rPh sb="21" eb="24">
      <t>テイカントウ</t>
    </rPh>
    <rPh sb="25" eb="26">
      <t>サダ</t>
    </rPh>
    <rPh sb="28" eb="30">
      <t>テツヅ</t>
    </rPh>
    <rPh sb="31" eb="32">
      <t>ヘ</t>
    </rPh>
    <phoneticPr fontId="2"/>
  </si>
  <si>
    <t>事業活動計算書の様式が会計基準に則しているか。</t>
    <rPh sb="0" eb="4">
      <t>ジギョウカツドウ</t>
    </rPh>
    <rPh sb="4" eb="7">
      <t>ケイサンショ</t>
    </rPh>
    <rPh sb="8" eb="10">
      <t>ヨウシキ</t>
    </rPh>
    <rPh sb="11" eb="13">
      <t>カイケイ</t>
    </rPh>
    <rPh sb="13" eb="15">
      <t>キジュン</t>
    </rPh>
    <rPh sb="16" eb="17">
      <t>ソク</t>
    </rPh>
    <phoneticPr fontId="2"/>
  </si>
  <si>
    <t>収益及び費用は適切な会計期間に計上されているか。</t>
    <rPh sb="0" eb="2">
      <t>シュウエキ</t>
    </rPh>
    <rPh sb="2" eb="3">
      <t>オヨ</t>
    </rPh>
    <rPh sb="4" eb="6">
      <t>ヒヨウ</t>
    </rPh>
    <rPh sb="7" eb="9">
      <t>テキセツ</t>
    </rPh>
    <rPh sb="10" eb="12">
      <t>カイケイ</t>
    </rPh>
    <rPh sb="12" eb="14">
      <t>キカン</t>
    </rPh>
    <rPh sb="15" eb="17">
      <t>ケイジョウ</t>
    </rPh>
    <phoneticPr fontId="2"/>
  </si>
  <si>
    <t>寄附金について適正に計上されているか。</t>
    <rPh sb="0" eb="3">
      <t>キフキン</t>
    </rPh>
    <rPh sb="7" eb="9">
      <t>テキセイ</t>
    </rPh>
    <rPh sb="10" eb="12">
      <t>ケイジョウ</t>
    </rPh>
    <phoneticPr fontId="2"/>
  </si>
  <si>
    <t>貸借対照表の様式が会計基準に則しているか。</t>
    <rPh sb="0" eb="2">
      <t>タイシャク</t>
    </rPh>
    <rPh sb="2" eb="5">
      <t>タイショウヒョウ</t>
    </rPh>
    <rPh sb="6" eb="8">
      <t>ヨウシキ</t>
    </rPh>
    <rPh sb="9" eb="11">
      <t>カイケイ</t>
    </rPh>
    <rPh sb="11" eb="13">
      <t>キジュン</t>
    </rPh>
    <rPh sb="14" eb="15">
      <t>ソク</t>
    </rPh>
    <phoneticPr fontId="2"/>
  </si>
  <si>
    <t>資産は実在しているか。</t>
    <rPh sb="0" eb="2">
      <t>シサン</t>
    </rPh>
    <rPh sb="3" eb="5">
      <t>ジツザイ</t>
    </rPh>
    <phoneticPr fontId="2"/>
  </si>
  <si>
    <t>資産を取得した場合、原則として取得価額を付しているか。</t>
    <rPh sb="0" eb="2">
      <t>シサン</t>
    </rPh>
    <rPh sb="3" eb="5">
      <t>シュトク</t>
    </rPh>
    <rPh sb="7" eb="9">
      <t>バアイ</t>
    </rPh>
    <rPh sb="10" eb="12">
      <t>ゲンソク</t>
    </rPh>
    <rPh sb="15" eb="17">
      <t>シュトク</t>
    </rPh>
    <rPh sb="17" eb="19">
      <t>カガク</t>
    </rPh>
    <rPh sb="20" eb="21">
      <t>フ</t>
    </rPh>
    <phoneticPr fontId="2"/>
  </si>
  <si>
    <t>有形固定資産及び無形固定資産に係る減価償却を行っているか。</t>
    <rPh sb="0" eb="2">
      <t>ユウケイ</t>
    </rPh>
    <rPh sb="2" eb="6">
      <t>コテイシサン</t>
    </rPh>
    <rPh sb="6" eb="7">
      <t>オヨ</t>
    </rPh>
    <rPh sb="8" eb="10">
      <t>ムケイ</t>
    </rPh>
    <rPh sb="10" eb="12">
      <t>コテイ</t>
    </rPh>
    <rPh sb="12" eb="14">
      <t>シサン</t>
    </rPh>
    <rPh sb="15" eb="16">
      <t>カカ</t>
    </rPh>
    <rPh sb="17" eb="19">
      <t>ゲンカ</t>
    </rPh>
    <rPh sb="19" eb="21">
      <t>ショウキャク</t>
    </rPh>
    <rPh sb="22" eb="23">
      <t>オコナ</t>
    </rPh>
    <phoneticPr fontId="2"/>
  </si>
  <si>
    <t>７</t>
  </si>
  <si>
    <t>８</t>
  </si>
  <si>
    <t>９</t>
  </si>
  <si>
    <t>10</t>
    <phoneticPr fontId="2"/>
  </si>
  <si>
    <t>11</t>
  </si>
  <si>
    <t>12</t>
  </si>
  <si>
    <t>13</t>
  </si>
  <si>
    <t>14</t>
  </si>
  <si>
    <t>資産について時価評価を適正に行っているか。</t>
    <rPh sb="0" eb="2">
      <t>シサン</t>
    </rPh>
    <rPh sb="6" eb="10">
      <t>ジカヒョウカ</t>
    </rPh>
    <rPh sb="11" eb="13">
      <t>テキセイ</t>
    </rPh>
    <rPh sb="14" eb="15">
      <t>オコナ</t>
    </rPh>
    <phoneticPr fontId="2"/>
  </si>
  <si>
    <t>有価証券の価額について適正に評価しているか。</t>
    <rPh sb="0" eb="4">
      <t>ユウカショウケン</t>
    </rPh>
    <rPh sb="5" eb="7">
      <t>カガク</t>
    </rPh>
    <rPh sb="11" eb="13">
      <t>テキセイ</t>
    </rPh>
    <rPh sb="14" eb="16">
      <t>ヒョウカ</t>
    </rPh>
    <phoneticPr fontId="2"/>
  </si>
  <si>
    <t>棚卸資産について適正に評価しているか。</t>
    <rPh sb="0" eb="2">
      <t>タナオロシ</t>
    </rPh>
    <rPh sb="2" eb="4">
      <t>シサン</t>
    </rPh>
    <rPh sb="8" eb="10">
      <t>テキセイ</t>
    </rPh>
    <rPh sb="11" eb="13">
      <t>ヒョウカ</t>
    </rPh>
    <phoneticPr fontId="2"/>
  </si>
  <si>
    <t>負債は網羅的に計上されているか（引当金を除く）。</t>
    <rPh sb="0" eb="2">
      <t>フサイ</t>
    </rPh>
    <rPh sb="3" eb="5">
      <t>モウラ</t>
    </rPh>
    <rPh sb="5" eb="6">
      <t>テキ</t>
    </rPh>
    <rPh sb="7" eb="9">
      <t>ケイジョウ</t>
    </rPh>
    <rPh sb="16" eb="18">
      <t>ヒキアテ</t>
    </rPh>
    <rPh sb="18" eb="19">
      <t>キン</t>
    </rPh>
    <rPh sb="20" eb="21">
      <t>ノゾ</t>
    </rPh>
    <phoneticPr fontId="2"/>
  </si>
  <si>
    <t>引当金は適正に計上されているか。</t>
    <rPh sb="0" eb="2">
      <t>ヒキアテ</t>
    </rPh>
    <rPh sb="2" eb="3">
      <t>キン</t>
    </rPh>
    <rPh sb="4" eb="6">
      <t>テキセイ</t>
    </rPh>
    <rPh sb="7" eb="9">
      <t>ケイジョウ</t>
    </rPh>
    <phoneticPr fontId="2"/>
  </si>
  <si>
    <t>債権について徴収不能引当金を適正に計上しているか。</t>
    <rPh sb="0" eb="2">
      <t>サイケン</t>
    </rPh>
    <rPh sb="6" eb="10">
      <t>チョウシュウフノウ</t>
    </rPh>
    <rPh sb="10" eb="13">
      <t>ヒキアテキン</t>
    </rPh>
    <rPh sb="14" eb="16">
      <t>テキセイ</t>
    </rPh>
    <rPh sb="17" eb="19">
      <t>ケイジョウ</t>
    </rPh>
    <phoneticPr fontId="2"/>
  </si>
  <si>
    <t>賞与引当金を適正に計上しているか。</t>
    <rPh sb="0" eb="5">
      <t>ショウヨヒキアテキン</t>
    </rPh>
    <rPh sb="6" eb="8">
      <t>テキセイ</t>
    </rPh>
    <rPh sb="9" eb="11">
      <t>ケイジョウ</t>
    </rPh>
    <phoneticPr fontId="2"/>
  </si>
  <si>
    <t>退職給付引当金を適正に計上しているか。</t>
    <rPh sb="0" eb="2">
      <t>タイショク</t>
    </rPh>
    <rPh sb="2" eb="4">
      <t>キュウフ</t>
    </rPh>
    <rPh sb="4" eb="7">
      <t>ヒキアテキン</t>
    </rPh>
    <rPh sb="8" eb="10">
      <t>テキセイ</t>
    </rPh>
    <rPh sb="11" eb="13">
      <t>ケイジョウ</t>
    </rPh>
    <phoneticPr fontId="2"/>
  </si>
  <si>
    <t>15</t>
  </si>
  <si>
    <t>16</t>
  </si>
  <si>
    <t>純資産は適正に計上されているか。</t>
    <rPh sb="0" eb="3">
      <t>ジュンシサン</t>
    </rPh>
    <rPh sb="4" eb="6">
      <t>テキセイ</t>
    </rPh>
    <rPh sb="7" eb="9">
      <t>ケイジョウ</t>
    </rPh>
    <phoneticPr fontId="2"/>
  </si>
  <si>
    <t>基本金について適正に計上されているか。</t>
    <rPh sb="0" eb="3">
      <t>キホンキン</t>
    </rPh>
    <rPh sb="7" eb="9">
      <t>テキセイ</t>
    </rPh>
    <rPh sb="10" eb="12">
      <t>ケイジョウ</t>
    </rPh>
    <phoneticPr fontId="2"/>
  </si>
  <si>
    <t>国庫補助金等特別積立金について適正に計上されているか。</t>
    <rPh sb="0" eb="2">
      <t>コッコ</t>
    </rPh>
    <rPh sb="2" eb="4">
      <t>ホジョ</t>
    </rPh>
    <rPh sb="4" eb="5">
      <t>キン</t>
    </rPh>
    <rPh sb="5" eb="6">
      <t>トウ</t>
    </rPh>
    <rPh sb="6" eb="8">
      <t>トクベツ</t>
    </rPh>
    <rPh sb="8" eb="11">
      <t>ツミタテキン</t>
    </rPh>
    <rPh sb="15" eb="17">
      <t>テキセイ</t>
    </rPh>
    <rPh sb="18" eb="20">
      <t>ケイジョウ</t>
    </rPh>
    <phoneticPr fontId="2"/>
  </si>
  <si>
    <t>その他の積立金について適正に計上されているか。</t>
    <rPh sb="2" eb="3">
      <t>タ</t>
    </rPh>
    <rPh sb="4" eb="7">
      <t>ツミタテキン</t>
    </rPh>
    <rPh sb="11" eb="13">
      <t>テキセイ</t>
    </rPh>
    <rPh sb="14" eb="16">
      <t>ケイジョウ</t>
    </rPh>
    <phoneticPr fontId="2"/>
  </si>
  <si>
    <t>社会福祉充実計画に従い事業が行われているか。</t>
    <rPh sb="0" eb="2">
      <t>シャカイ</t>
    </rPh>
    <rPh sb="2" eb="4">
      <t>フクシ</t>
    </rPh>
    <rPh sb="4" eb="6">
      <t>ジュウジツ</t>
    </rPh>
    <rPh sb="6" eb="8">
      <t>ケイカク</t>
    </rPh>
    <rPh sb="9" eb="10">
      <t>シタガ</t>
    </rPh>
    <rPh sb="11" eb="13">
      <t>ジギョウ</t>
    </rPh>
    <rPh sb="14" eb="15">
      <t>オコナ</t>
    </rPh>
    <phoneticPr fontId="2"/>
  </si>
  <si>
    <t>社会福祉充実計画</t>
    <rPh sb="0" eb="2">
      <t>シャカイ</t>
    </rPh>
    <rPh sb="2" eb="4">
      <t>フクシ</t>
    </rPh>
    <rPh sb="4" eb="6">
      <t>ジュウジツ</t>
    </rPh>
    <rPh sb="6" eb="8">
      <t>ケイカク</t>
    </rPh>
    <phoneticPr fontId="2"/>
  </si>
  <si>
    <t>情報の公表</t>
    <rPh sb="0" eb="2">
      <t>ジョウホウ</t>
    </rPh>
    <rPh sb="3" eb="5">
      <t>コウヒョウ</t>
    </rPh>
    <phoneticPr fontId="2"/>
  </si>
  <si>
    <t>法令に定める情報の公表を行っているか。</t>
    <rPh sb="0" eb="2">
      <t>ホウレイ</t>
    </rPh>
    <rPh sb="3" eb="4">
      <t>サダ</t>
    </rPh>
    <rPh sb="6" eb="8">
      <t>ジョウホウ</t>
    </rPh>
    <rPh sb="9" eb="11">
      <t>コウヒョウ</t>
    </rPh>
    <rPh sb="12" eb="13">
      <t>オコナ</t>
    </rPh>
    <phoneticPr fontId="2"/>
  </si>
  <si>
    <t>その他</t>
    <rPh sb="2" eb="3">
      <t>タ</t>
    </rPh>
    <phoneticPr fontId="2"/>
  </si>
  <si>
    <t>会計帳簿は適正に整備されているか。</t>
    <rPh sb="0" eb="4">
      <t>カイケイチョウボ</t>
    </rPh>
    <rPh sb="5" eb="7">
      <t>テキセイ</t>
    </rPh>
    <rPh sb="8" eb="10">
      <t>セイビ</t>
    </rPh>
    <phoneticPr fontId="2"/>
  </si>
  <si>
    <t>注記が法令に基づき適正に作成されているか。</t>
    <rPh sb="0" eb="2">
      <t>チュウキ</t>
    </rPh>
    <rPh sb="3" eb="5">
      <t>ホウレイ</t>
    </rPh>
    <rPh sb="6" eb="7">
      <t>モト</t>
    </rPh>
    <rPh sb="9" eb="11">
      <t>テキセイ</t>
    </rPh>
    <rPh sb="12" eb="14">
      <t>サクセイ</t>
    </rPh>
    <phoneticPr fontId="2"/>
  </si>
  <si>
    <t>附属明細書が法令に基づき適正に作成されているか。</t>
    <rPh sb="0" eb="2">
      <t>フゾク</t>
    </rPh>
    <rPh sb="2" eb="5">
      <t>メイサイショ</t>
    </rPh>
    <rPh sb="6" eb="8">
      <t>ホウレイ</t>
    </rPh>
    <rPh sb="9" eb="10">
      <t>モト</t>
    </rPh>
    <rPh sb="12" eb="14">
      <t>テキセイ</t>
    </rPh>
    <rPh sb="15" eb="17">
      <t>サクセイ</t>
    </rPh>
    <phoneticPr fontId="2"/>
  </si>
  <si>
    <t>財産目録が法令に基づき適正に作成されているか。</t>
    <rPh sb="0" eb="2">
      <t>ザイサン</t>
    </rPh>
    <rPh sb="2" eb="4">
      <t>モクロク</t>
    </rPh>
    <rPh sb="5" eb="7">
      <t>ホウレイ</t>
    </rPh>
    <rPh sb="8" eb="9">
      <t>モト</t>
    </rPh>
    <rPh sb="11" eb="13">
      <t>テキセイ</t>
    </rPh>
    <rPh sb="14" eb="16">
      <t>サクセイ</t>
    </rPh>
    <phoneticPr fontId="2"/>
  </si>
  <si>
    <t>福祉サービスの質の評価を行い、サービスの質の向上を図るための措置を講じているか。</t>
    <phoneticPr fontId="2"/>
  </si>
  <si>
    <t>福祉サービスに関する苦情解決の仕組みへの取組が行われているか。</t>
    <phoneticPr fontId="2"/>
  </si>
  <si>
    <t>当該法人が登記しなければならない事項について期限までに登記がなされているか。</t>
    <phoneticPr fontId="2"/>
  </si>
  <si>
    <t>契約等が適正に行われているか。</t>
    <phoneticPr fontId="2"/>
  </si>
  <si>
    <t>Ⅲ</t>
    <phoneticPr fontId="2"/>
  </si>
  <si>
    <t>管理</t>
    <rPh sb="0" eb="2">
      <t>カンリ</t>
    </rPh>
    <phoneticPr fontId="2"/>
  </si>
  <si>
    <t>０</t>
    <phoneticPr fontId="2"/>
  </si>
  <si>
    <t>区分</t>
    <rPh sb="0" eb="2">
      <t>クブン</t>
    </rPh>
    <phoneticPr fontId="2"/>
  </si>
  <si>
    <t>項目</t>
    <rPh sb="0" eb="2">
      <t>コウモク</t>
    </rPh>
    <phoneticPr fontId="2"/>
  </si>
  <si>
    <t>改善状況等</t>
    <rPh sb="0" eb="2">
      <t>カイゼン</t>
    </rPh>
    <rPh sb="2" eb="4">
      <t>ジョウキョウ</t>
    </rPh>
    <rPh sb="4" eb="5">
      <t>トウ</t>
    </rPh>
    <phoneticPr fontId="2"/>
  </si>
  <si>
    <t>【前回指導監査の指摘・助言に対する改善状況等】</t>
    <rPh sb="11" eb="13">
      <t>ジョゲン</t>
    </rPh>
    <rPh sb="14" eb="15">
      <t>タイ</t>
    </rPh>
    <phoneticPr fontId="2"/>
  </si>
  <si>
    <t>内容</t>
    <rPh sb="0" eb="2">
      <t>ナイヨウ</t>
    </rPh>
    <phoneticPr fontId="2"/>
  </si>
  <si>
    <t>前回指導監査の指摘・助言に対する改善状況等</t>
    <phoneticPr fontId="2"/>
  </si>
  <si>
    <t>【Ⅰ】法人運営 (第１)定款</t>
    <rPh sb="3" eb="5">
      <t>ホウジン</t>
    </rPh>
    <rPh sb="5" eb="7">
      <t>ウンエイ</t>
    </rPh>
    <rPh sb="9" eb="10">
      <t>ダイ</t>
    </rPh>
    <rPh sb="12" eb="14">
      <t>テイカン</t>
    </rPh>
    <phoneticPr fontId="2"/>
  </si>
  <si>
    <t>定款は、法令等に従い、必要事項が記載されているか。</t>
    <phoneticPr fontId="2"/>
  </si>
  <si>
    <r>
      <rPr>
        <b/>
        <sz val="10"/>
        <color rgb="FFFF0000"/>
        <rFont val="BIZ UDゴシック"/>
        <family val="3"/>
        <charset val="128"/>
      </rPr>
      <t>定款の必要的記載事項</t>
    </r>
    <r>
      <rPr>
        <b/>
        <sz val="10"/>
        <color theme="1"/>
        <rFont val="BIZ UDゴシック"/>
        <family val="3"/>
        <charset val="128"/>
      </rPr>
      <t>（法第31条第1項）が事実に反するものとなっていないか。</t>
    </r>
    <phoneticPr fontId="2"/>
  </si>
  <si>
    <t>第１号</t>
    <rPh sb="0" eb="1">
      <t>ダイ</t>
    </rPh>
    <rPh sb="2" eb="3">
      <t>ゴウ</t>
    </rPh>
    <phoneticPr fontId="2"/>
  </si>
  <si>
    <t>第２号</t>
    <rPh sb="0" eb="1">
      <t>ダイ</t>
    </rPh>
    <rPh sb="2" eb="3">
      <t>ゴウ</t>
    </rPh>
    <phoneticPr fontId="2"/>
  </si>
  <si>
    <t>第３号</t>
    <rPh sb="0" eb="1">
      <t>ダイ</t>
    </rPh>
    <rPh sb="2" eb="3">
      <t>ゴウ</t>
    </rPh>
    <phoneticPr fontId="2"/>
  </si>
  <si>
    <t>第４号</t>
    <rPh sb="0" eb="1">
      <t>ダイ</t>
    </rPh>
    <rPh sb="2" eb="3">
      <t>ゴウ</t>
    </rPh>
    <phoneticPr fontId="2"/>
  </si>
  <si>
    <t>第５号</t>
    <rPh sb="0" eb="1">
      <t>ダイ</t>
    </rPh>
    <rPh sb="2" eb="3">
      <t>ゴウ</t>
    </rPh>
    <phoneticPr fontId="2"/>
  </si>
  <si>
    <t>第６号</t>
    <rPh sb="0" eb="1">
      <t>ダイ</t>
    </rPh>
    <rPh sb="2" eb="3">
      <t>ゴウ</t>
    </rPh>
    <phoneticPr fontId="2"/>
  </si>
  <si>
    <t>第７号</t>
    <rPh sb="0" eb="1">
      <t>ダイ</t>
    </rPh>
    <rPh sb="2" eb="3">
      <t>ゴウ</t>
    </rPh>
    <phoneticPr fontId="2"/>
  </si>
  <si>
    <t>第８号</t>
    <rPh sb="0" eb="1">
      <t>ダイ</t>
    </rPh>
    <rPh sb="2" eb="3">
      <t>ゴウ</t>
    </rPh>
    <phoneticPr fontId="2"/>
  </si>
  <si>
    <t>第９号</t>
    <rPh sb="0" eb="1">
      <t>ダイ</t>
    </rPh>
    <rPh sb="2" eb="3">
      <t>ゴウ</t>
    </rPh>
    <phoneticPr fontId="2"/>
  </si>
  <si>
    <t>第10号</t>
    <rPh sb="0" eb="1">
      <t>ダイ</t>
    </rPh>
    <rPh sb="3" eb="4">
      <t>ゴウ</t>
    </rPh>
    <phoneticPr fontId="2"/>
  </si>
  <si>
    <t>第11号</t>
    <rPh sb="0" eb="1">
      <t>ダイ</t>
    </rPh>
    <rPh sb="3" eb="4">
      <t>ゴウ</t>
    </rPh>
    <phoneticPr fontId="2"/>
  </si>
  <si>
    <t>第12号</t>
    <rPh sb="0" eb="1">
      <t>ダイ</t>
    </rPh>
    <rPh sb="3" eb="4">
      <t>ゴウ</t>
    </rPh>
    <phoneticPr fontId="2"/>
  </si>
  <si>
    <t>第13号</t>
    <rPh sb="0" eb="1">
      <t>ダイ</t>
    </rPh>
    <rPh sb="3" eb="4">
      <t>ゴウ</t>
    </rPh>
    <phoneticPr fontId="2"/>
  </si>
  <si>
    <t>第14号</t>
    <rPh sb="0" eb="1">
      <t>ダイ</t>
    </rPh>
    <rPh sb="3" eb="4">
      <t>ゴウ</t>
    </rPh>
    <phoneticPr fontId="2"/>
  </si>
  <si>
    <t>第15号</t>
    <rPh sb="0" eb="1">
      <t>ダイ</t>
    </rPh>
    <rPh sb="3" eb="4">
      <t>ゴウ</t>
    </rPh>
    <phoneticPr fontId="2"/>
  </si>
  <si>
    <t>目的</t>
    <rPh sb="0" eb="2">
      <t>モクテキ</t>
    </rPh>
    <phoneticPr fontId="2"/>
  </si>
  <si>
    <t>名称</t>
    <rPh sb="0" eb="2">
      <t>メイショウ</t>
    </rPh>
    <phoneticPr fontId="2"/>
  </si>
  <si>
    <t>社会福祉事業の種類</t>
    <rPh sb="0" eb="4">
      <t>シャカイフクシ</t>
    </rPh>
    <rPh sb="4" eb="6">
      <t>ジギョウ</t>
    </rPh>
    <rPh sb="7" eb="9">
      <t>シュルイ</t>
    </rPh>
    <phoneticPr fontId="2"/>
  </si>
  <si>
    <t>事務所の所在地★</t>
    <rPh sb="0" eb="3">
      <t>ジムショ</t>
    </rPh>
    <rPh sb="4" eb="7">
      <t>ショザイチ</t>
    </rPh>
    <phoneticPr fontId="2"/>
  </si>
  <si>
    <t>評議員及び評議員会に関する事項</t>
    <phoneticPr fontId="2"/>
  </si>
  <si>
    <t>役員（理事及び監事）の定数その他役員に関する事項</t>
    <phoneticPr fontId="2"/>
  </si>
  <si>
    <t>理事会に関する事項</t>
    <phoneticPr fontId="2"/>
  </si>
  <si>
    <t>会計に関する事項</t>
    <phoneticPr fontId="2"/>
  </si>
  <si>
    <t>解散に関する事項</t>
    <phoneticPr fontId="2"/>
  </si>
  <si>
    <t>定款の変更に関する事項</t>
    <phoneticPr fontId="2"/>
  </si>
  <si>
    <t>公告の方法★</t>
    <phoneticPr fontId="2"/>
  </si>
  <si>
    <t>資産に関する事項★</t>
    <phoneticPr fontId="2"/>
  </si>
  <si>
    <t>第</t>
    <rPh sb="0" eb="1">
      <t>ダイ</t>
    </rPh>
    <phoneticPr fontId="2"/>
  </si>
  <si>
    <t>条</t>
    <rPh sb="0" eb="1">
      <t>ジョウ</t>
    </rPh>
    <phoneticPr fontId="2"/>
  </si>
  <si>
    <t>～</t>
    <phoneticPr fontId="2"/>
  </si>
  <si>
    <t>定款の該当条項</t>
    <rPh sb="0" eb="2">
      <t>テイカン</t>
    </rPh>
    <rPh sb="3" eb="5">
      <t>ガイトウ</t>
    </rPh>
    <rPh sb="5" eb="7">
      <t>ジョウコウ</t>
    </rPh>
    <phoneticPr fontId="2"/>
  </si>
  <si>
    <t>法第31条第1項で定める「必要的記載事項」</t>
    <rPh sb="0" eb="1">
      <t>ホウ</t>
    </rPh>
    <rPh sb="1" eb="2">
      <t>ダイ</t>
    </rPh>
    <rPh sb="4" eb="5">
      <t>ジョウ</t>
    </rPh>
    <rPh sb="5" eb="6">
      <t>ダイ</t>
    </rPh>
    <rPh sb="7" eb="8">
      <t>コウ</t>
    </rPh>
    <rPh sb="9" eb="10">
      <t>サダ</t>
    </rPh>
    <rPh sb="13" eb="16">
      <t>ヒツヨウテキ</t>
    </rPh>
    <rPh sb="16" eb="18">
      <t>キサイ</t>
    </rPh>
    <rPh sb="18" eb="20">
      <t>ジコウ</t>
    </rPh>
    <phoneticPr fontId="2"/>
  </si>
  <si>
    <t>２</t>
    <phoneticPr fontId="2"/>
  </si>
  <si>
    <t>定款の変更が所定の手続を経て行われているか。</t>
    <phoneticPr fontId="2"/>
  </si>
  <si>
    <t>※表中★についての変更は、認可申請ではなく「届出」のみで効力を生じる。（規則第4条）</t>
    <rPh sb="1" eb="3">
      <t>ヒョウチュウ</t>
    </rPh>
    <rPh sb="9" eb="11">
      <t>ヘンコウ</t>
    </rPh>
    <rPh sb="13" eb="15">
      <t>ニンカ</t>
    </rPh>
    <rPh sb="15" eb="17">
      <t>シンセイ</t>
    </rPh>
    <rPh sb="22" eb="24">
      <t>トドケデ</t>
    </rPh>
    <rPh sb="28" eb="30">
      <t>コウリョク</t>
    </rPh>
    <rPh sb="31" eb="32">
      <t>ショウ</t>
    </rPh>
    <rPh sb="36" eb="38">
      <t>キソク</t>
    </rPh>
    <rPh sb="38" eb="39">
      <t>ダイ</t>
    </rPh>
    <rPh sb="40" eb="41">
      <t>ジョウ</t>
    </rPh>
    <phoneticPr fontId="2"/>
  </si>
  <si>
    <r>
      <t>定款の変更が</t>
    </r>
    <r>
      <rPr>
        <b/>
        <sz val="10"/>
        <color rgb="FFFF0000"/>
        <rFont val="BIZ UDゴシック"/>
        <family val="3"/>
        <charset val="128"/>
      </rPr>
      <t>評議員会の特別決議</t>
    </r>
    <r>
      <rPr>
        <b/>
        <sz val="10"/>
        <color theme="1"/>
        <rFont val="BIZ UDゴシック"/>
        <family val="3"/>
        <charset val="128"/>
      </rPr>
      <t>を経て行われているか。</t>
    </r>
    <phoneticPr fontId="2"/>
  </si>
  <si>
    <r>
      <t>定款の変更が所轄庁の</t>
    </r>
    <r>
      <rPr>
        <b/>
        <sz val="10"/>
        <color rgb="FFFF0000"/>
        <rFont val="BIZ UDゴシック"/>
        <family val="3"/>
        <charset val="128"/>
      </rPr>
      <t>認可</t>
    </r>
    <r>
      <rPr>
        <b/>
        <sz val="10"/>
        <color theme="1"/>
        <rFont val="BIZ UDゴシック"/>
        <family val="3"/>
        <charset val="128"/>
      </rPr>
      <t>を受けて行われているか（認可が不要とされる事項★の変更については</t>
    </r>
    <r>
      <rPr>
        <b/>
        <sz val="10"/>
        <color rgb="FFFF0000"/>
        <rFont val="BIZ UDゴシック"/>
        <family val="3"/>
        <charset val="128"/>
      </rPr>
      <t>届出</t>
    </r>
    <r>
      <rPr>
        <b/>
        <sz val="10"/>
        <color theme="1"/>
        <rFont val="BIZ UDゴシック"/>
        <family val="3"/>
        <charset val="128"/>
      </rPr>
      <t>が行われているか）。</t>
    </r>
    <phoneticPr fontId="2"/>
  </si>
  <si>
    <t>入力</t>
    <rPh sb="0" eb="2">
      <t>ニュウリョク</t>
    </rPh>
    <phoneticPr fontId="2"/>
  </si>
  <si>
    <t>申請年月日</t>
    <rPh sb="0" eb="2">
      <t>シンセイ</t>
    </rPh>
    <rPh sb="2" eb="5">
      <t>ネンガッピ</t>
    </rPh>
    <phoneticPr fontId="2"/>
  </si>
  <si>
    <t>届出年月日</t>
    <rPh sb="0" eb="2">
      <t>トドケデ</t>
    </rPh>
    <rPh sb="2" eb="5">
      <t>ネンガッピ</t>
    </rPh>
    <phoneticPr fontId="2"/>
  </si>
  <si>
    <t>認可年月日</t>
    <rPh sb="0" eb="2">
      <t>ニンカ</t>
    </rPh>
    <rPh sb="2" eb="5">
      <t>ネンガッピ</t>
    </rPh>
    <phoneticPr fontId="2"/>
  </si>
  <si>
    <t>変更内容</t>
    <rPh sb="0" eb="2">
      <t>ヘンコウ</t>
    </rPh>
    <rPh sb="2" eb="4">
      <t>ナイヨウ</t>
    </rPh>
    <phoneticPr fontId="2"/>
  </si>
  <si>
    <t>変更登記の有無</t>
    <rPh sb="0" eb="2">
      <t>ヘンコウ</t>
    </rPh>
    <rPh sb="2" eb="4">
      <t>トウキ</t>
    </rPh>
    <rPh sb="5" eb="7">
      <t>ウム</t>
    </rPh>
    <phoneticPr fontId="2"/>
  </si>
  <si>
    <t>理事会
開催日</t>
    <rPh sb="0" eb="3">
      <t>リジカイ</t>
    </rPh>
    <rPh sb="4" eb="6">
      <t>カイサイ</t>
    </rPh>
    <rPh sb="6" eb="7">
      <t>ヒ</t>
    </rPh>
    <phoneticPr fontId="2"/>
  </si>
  <si>
    <r>
      <t>（</t>
    </r>
    <r>
      <rPr>
        <b/>
        <sz val="10"/>
        <color theme="1"/>
        <rFont val="BIZ UDゴシック"/>
        <family val="3"/>
        <charset val="128"/>
      </rPr>
      <t>認可</t>
    </r>
    <r>
      <rPr>
        <sz val="10"/>
        <color theme="1"/>
        <rFont val="BIZ UDゴシック"/>
        <family val="3"/>
        <charset val="128"/>
      </rPr>
      <t>）</t>
    </r>
    <rPh sb="1" eb="3">
      <t>ニンカ</t>
    </rPh>
    <phoneticPr fontId="2"/>
  </si>
  <si>
    <r>
      <t>（</t>
    </r>
    <r>
      <rPr>
        <b/>
        <sz val="10"/>
        <color theme="1"/>
        <rFont val="BIZ UDゴシック"/>
        <family val="3"/>
        <charset val="128"/>
      </rPr>
      <t>届出</t>
    </r>
    <r>
      <rPr>
        <sz val="10"/>
        <color theme="1"/>
        <rFont val="BIZ UDゴシック"/>
        <family val="3"/>
        <charset val="128"/>
      </rPr>
      <t>）</t>
    </r>
    <rPh sb="1" eb="3">
      <t>トドケデ</t>
    </rPh>
    <phoneticPr fontId="2"/>
  </si>
  <si>
    <r>
      <t>　</t>
    </r>
    <r>
      <rPr>
        <b/>
        <u/>
        <sz val="10"/>
        <color theme="0"/>
        <rFont val="BIZ UDゴシック"/>
        <family val="3"/>
        <charset val="128"/>
      </rPr>
      <t>直近の</t>
    </r>
    <r>
      <rPr>
        <sz val="10"/>
        <color theme="0"/>
        <rFont val="BIZ UDゴシック"/>
        <family val="3"/>
        <charset val="128"/>
      </rPr>
      <t>定款変更認可（又は届出）の状況 　</t>
    </r>
    <r>
      <rPr>
        <b/>
        <sz val="10"/>
        <color rgb="FFFFC000"/>
        <rFont val="BIZ UDゴシック"/>
        <family val="3"/>
        <charset val="128"/>
      </rPr>
      <t>※該当しない項目は「無」と記入。</t>
    </r>
    <rPh sb="1" eb="3">
      <t>チョッキン</t>
    </rPh>
    <rPh sb="4" eb="6">
      <t>テイカン</t>
    </rPh>
    <rPh sb="6" eb="8">
      <t>ヘンコウ</t>
    </rPh>
    <rPh sb="8" eb="10">
      <t>ニンカ</t>
    </rPh>
    <rPh sb="11" eb="12">
      <t>マタ</t>
    </rPh>
    <rPh sb="13" eb="15">
      <t>トドケデ</t>
    </rPh>
    <rPh sb="17" eb="19">
      <t>ジョウキョウ</t>
    </rPh>
    <rPh sb="22" eb="24">
      <t>ガイトウ</t>
    </rPh>
    <rPh sb="27" eb="29">
      <t>コウモク</t>
    </rPh>
    <rPh sb="31" eb="32">
      <t>ナシ</t>
    </rPh>
    <rPh sb="34" eb="36">
      <t>キニュウ</t>
    </rPh>
    <phoneticPr fontId="2"/>
  </si>
  <si>
    <t>＜指導監査ガイドラインより＞</t>
    <rPh sb="1" eb="3">
      <t>シドウ</t>
    </rPh>
    <rPh sb="3" eb="5">
      <t>カンサ</t>
    </rPh>
    <phoneticPr fontId="2"/>
  </si>
  <si>
    <t>【法人運営（全体）】</t>
    <rPh sb="1" eb="3">
      <t>ホウジン</t>
    </rPh>
    <rPh sb="3" eb="5">
      <t>ウンエイ</t>
    </rPh>
    <rPh sb="6" eb="8">
      <t>ゼンタイ</t>
    </rPh>
    <phoneticPr fontId="2"/>
  </si>
  <si>
    <t>【定款１】</t>
    <rPh sb="1" eb="3">
      <t>テイカン</t>
    </rPh>
    <phoneticPr fontId="2"/>
  </si>
  <si>
    <t>【定款２】</t>
    <rPh sb="1" eb="3">
      <t>テイカン</t>
    </rPh>
    <phoneticPr fontId="2"/>
  </si>
  <si>
    <r>
      <t xml:space="preserve">＜着眼点＞
○定款は、法人の基本的事項を定めるものであることから、その変更は、評議員会の特別決議（注）をもって行い（法第45条の９第７項第３号、法第45条の36第１項）、所轄庁の認可又は所轄庁への届出が必要とされるところ（法第45条の36第２項、第４項）、指導監査を行うに当たっては、これらの必要な手続がとられているかについて確認する。
　なお、定款に記載された事項の変更のうち、所轄庁の認可を要さない（所轄庁への届出で足りる）事項は、法第31条第１項に定める必要的記載事項のうち、事務所の所在地（第４号）の変更、資産に関する事項（第９号）の変更（基本財産が増加する場合に限る。）及び公告の方法（第15号）の変更のみであり（規則第４条）、相対的記載事項及び任意的記載事項の変更については、軽微な変更であっても所轄庁の認可が必要であることに留意する必要がある。
</t>
    </r>
    <r>
      <rPr>
        <b/>
        <sz val="9"/>
        <color theme="1"/>
        <rFont val="BIZ UDゴシック"/>
        <family val="3"/>
        <charset val="128"/>
      </rPr>
      <t>＜指摘基準＞
　次の場合は文書指摘によることとする。
・定款変更についての評議員会の特別決議が出席者不足又は賛成数不足により成立していないにもかかわらず
　認可の申請若しくは届出がされている場合
・定款変更の決議を行った評議員会の招集手続又は議案の提出手続が法令、通知又は定款に違反している場合
・定款変更について評議員会の決議が成立しているにもかかわらず、所轄庁の認可を受ける手続又は所轄庁の
　認可を要さない場合の所轄庁への届出の手続が行われていない場合</t>
    </r>
    <phoneticPr fontId="2"/>
  </si>
  <si>
    <r>
      <t xml:space="preserve">○法人の業務執行は、社会福祉法関係法令、通知、定款及び法人で定めた各種内部規程（以下「内部規程等」という。）に基づき、理事会の決定を経て、理事長等により行われるものである。そして、当該業務執行に対する法人内部の牽制の仕組みとして、法令上、理事会による理事長等の監督及び選定・解職、評議員会による定款変更・計算書類等の承認及び理事の選任・解任、監事による理事の職務の執行の監査、会計監査人による会計監査等が定められている。
○指導監査を行うに当たっては、そのような牽制の仕組みが適正に運営されているかどうかを確認するため、ガイドラインに定める事項を確認の対象としつつ、それ以外の事項についても、必要と認める場合には、その確認を行うことができる。確認の結果、法人に内部規程等の違反が見受けられた場合の当該法人に対して行う指導については、次のとおりとする。
</t>
    </r>
    <r>
      <rPr>
        <b/>
        <sz val="9"/>
        <color theme="1"/>
        <rFont val="BIZ UDゴシック"/>
        <family val="3"/>
        <charset val="128"/>
      </rPr>
      <t xml:space="preserve">＜指摘基準＞
・ガイドラインに定める指摘基準に該当しない内部規程等の違反があった場合には、原則として、当該内部
　規程等の違反の是正を求める口頭指摘によること。
・上記にかかわらず、重大な違反や直ちに是正が必要であって、口頭指摘によることでは是正が見込まれない
　場合等法人運営の適正を確保するために必要と判断する場合は文書指摘によることができること。
</t>
    </r>
    <r>
      <rPr>
        <sz val="9"/>
        <color theme="1"/>
        <rFont val="BIZ UDゴシック"/>
        <family val="3"/>
        <charset val="128"/>
      </rPr>
      <t xml:space="preserve">
※内部規程が法令、通知若しくは定款に違反する場合又は当該規程が法人の実情に即していない場合で、当該規程の変更により是正が可能な場合には、当該規程の変更のための適切な指導を行うこととする。
※指導に当たっては、違反の内容及びその根拠を明確にした上で行うこととする。</t>
    </r>
    <phoneticPr fontId="2"/>
  </si>
  <si>
    <r>
      <t xml:space="preserve">＜着眼点＞
○法人の定款については、平成28年改正法の施行に伴い、認可通知について、法人の自主性を尊重する観点から、別紙２が「定款準則」から「定款例」へと改められ、法人の定款に記載されることが一般的に多いと思われる事項についての定款の定め方の一例となり、定款例の文言の全てに法人が拘束されるものではなくなったことに留意する必要がある。
○各法人の定款に記載された必要的記載事項については、事実に反するものでないかの確認をする。なお、相対的記載事項及び任意的記載事項については、必要に応じ、事実に反するものでないかの確認をする。
○定款の必要的記載事項には「法第31条第１項各号に掲げる事項」等が該当し、当該事項の全てを定款に記載する必要があり、その一つでも記載が欠けると、当該定款の効力が生じないことに留意する必要がある。
</t>
    </r>
    <r>
      <rPr>
        <b/>
        <sz val="9"/>
        <color theme="1"/>
        <rFont val="BIZ UDゴシック"/>
        <family val="3"/>
        <charset val="128"/>
      </rPr>
      <t>＜指摘基準＞
・必要的記載事項が記載されていない場合、又は定款に記載された内容と事実とが異なる場合は、文書指摘に
　よることとする。</t>
    </r>
    <phoneticPr fontId="2"/>
  </si>
  <si>
    <t>３</t>
    <phoneticPr fontId="2"/>
  </si>
  <si>
    <t>法令に従い、定款の備置き・公表がされているか。</t>
    <phoneticPr fontId="2"/>
  </si>
  <si>
    <t>【定款３】</t>
    <rPh sb="1" eb="3">
      <t>テイカン</t>
    </rPh>
    <phoneticPr fontId="2"/>
  </si>
  <si>
    <r>
      <t>＜着眼点＞
○　法人の高い公益性に照らし、その事業の運営の透明性を確保するため、計算書類等と同様に、定款についても事務所への備置き（法第34条の２第１項）及び公表（法第59条の２第１項第１号）が法人に義務付けられている。なお、公表の範囲については、個人の権利利益が害されるおそれがある部分（例：公表することにより個人又は利用者の安全に支障を来す恐れがある母子生活支援施設や婦人保護施設等の所在地）を除く。
○　定款の事務所への備置きについては、主たる事務所及び従たる事務所において行われる必要があるが、従たる事務所については、定款が電磁的記録で作成され、従たる事務所の電子計算機（パソコン）に当該電磁的記録の内容が記録されている場合は、備置きが不要となる（法第34条の２第４項、規則第２条の５）。
  指導監査を行うに当たっては、定款が主たる事務所に実際に備え置かれているかについて確認し、また、従たる事務所の指導監査を実施する場合は、当該従たる事務所に実際に備え置かれているか、又は電子計算機（パソコン）に電磁的記録が記録されているかについて確認する。
○　定款の公表については、インターネットの利用により行うこととされており（規則第10条第１項）、原則として、法人（又は法人が加入する団体）のホームページへの掲載によるが、「社会福祉法人の財務諸表等電子開示システム」に記録する方法による届出を行い、内容が公表された場合には、インターネットの利用による公表が行われたものとみなされる（規則第10 条第２項）。指導監査を行うに当たっては、具体的な公表の方法に関する規程及び当該規程により実際に公表されていることを確認する。</t>
    </r>
    <r>
      <rPr>
        <b/>
        <sz val="9"/>
        <color theme="1"/>
        <rFont val="BIZ UDゴシック"/>
        <family val="3"/>
        <charset val="128"/>
      </rPr>
      <t xml:space="preserve">
＜指摘基準＞
　次の場合は文書指摘によることとする。
・主たる事務所における定款の備置きが行われていない場合、又は従たる事務所における定款の備置き若しくは
　電磁的記録で作成された定款の電子計算機（パソコン）への記録が行われていない場合
・定款がインターネットを利用（法人ホームページ等）により公表が行われていない場合
・備置き又は公表されている定款の内容が直近のものでない場合
※</t>
    </r>
    <r>
      <rPr>
        <sz val="9"/>
        <color theme="1"/>
        <rFont val="BIZ UDゴシック"/>
        <family val="3"/>
        <charset val="128"/>
      </rPr>
      <t>法人が法人ホームページ等の利用により公表を行うことができないやむを得ない事情があると認めるときは、文書指摘とはせず、法人が適切にインターネットの利用による公表を行うことができるよう、助言等適切な支援を行うものとする。</t>
    </r>
    <rPh sb="954" eb="956">
      <t>ブンショ</t>
    </rPh>
    <rPh sb="956" eb="958">
      <t>シテキ</t>
    </rPh>
    <phoneticPr fontId="2"/>
  </si>
  <si>
    <t>定款を事務所に備え置いているか。</t>
    <rPh sb="0" eb="1">
      <t>テイ</t>
    </rPh>
    <phoneticPr fontId="2"/>
  </si>
  <si>
    <t>公表している定款は直近のものであるか。</t>
    <rPh sb="0" eb="2">
      <t>コウヒョウ</t>
    </rPh>
    <rPh sb="6" eb="8">
      <t>テイカン</t>
    </rPh>
    <rPh sb="9" eb="11">
      <t>チョッキン</t>
    </rPh>
    <phoneticPr fontId="2"/>
  </si>
  <si>
    <r>
      <t>定款の内容を</t>
    </r>
    <r>
      <rPr>
        <b/>
        <sz val="10"/>
        <color rgb="FFFF0000"/>
        <rFont val="BIZ UDゴシック"/>
        <family val="3"/>
        <charset val="128"/>
      </rPr>
      <t>インターネットを利用して公表</t>
    </r>
    <r>
      <rPr>
        <b/>
        <sz val="10"/>
        <color theme="1"/>
        <rFont val="BIZ UDゴシック"/>
        <family val="3"/>
        <charset val="128"/>
      </rPr>
      <t>しているか。</t>
    </r>
    <phoneticPr fontId="2"/>
  </si>
  <si>
    <t>（根拠法令等）法第31条第1項</t>
    <rPh sb="1" eb="3">
      <t>コンキョ</t>
    </rPh>
    <rPh sb="3" eb="6">
      <t>ホウレイトウ</t>
    </rPh>
    <rPh sb="7" eb="8">
      <t>ホウ</t>
    </rPh>
    <rPh sb="8" eb="9">
      <t>ダイ</t>
    </rPh>
    <rPh sb="11" eb="12">
      <t>ジョウ</t>
    </rPh>
    <rPh sb="12" eb="13">
      <t>ダイ</t>
    </rPh>
    <rPh sb="14" eb="15">
      <t>コウ</t>
    </rPh>
    <phoneticPr fontId="2"/>
  </si>
  <si>
    <t>（根拠法令等）法第45条の36第1項・第2項・第4項、法第45条の9第7項第3号、規則第4条</t>
    <rPh sb="1" eb="3">
      <t>コンキョ</t>
    </rPh>
    <rPh sb="3" eb="6">
      <t>ホウレイトウ</t>
    </rPh>
    <rPh sb="7" eb="8">
      <t>ホウ</t>
    </rPh>
    <rPh sb="8" eb="9">
      <t>ダイ</t>
    </rPh>
    <rPh sb="11" eb="12">
      <t>ジョウ</t>
    </rPh>
    <rPh sb="15" eb="16">
      <t>ダイ</t>
    </rPh>
    <rPh sb="17" eb="18">
      <t>コウ</t>
    </rPh>
    <rPh sb="19" eb="20">
      <t>ダイ</t>
    </rPh>
    <rPh sb="21" eb="22">
      <t>コウ</t>
    </rPh>
    <rPh sb="23" eb="24">
      <t>ダイ</t>
    </rPh>
    <rPh sb="25" eb="26">
      <t>コウ</t>
    </rPh>
    <rPh sb="27" eb="28">
      <t>ホウ</t>
    </rPh>
    <rPh sb="28" eb="29">
      <t>ダイ</t>
    </rPh>
    <rPh sb="31" eb="32">
      <t>ジョウ</t>
    </rPh>
    <rPh sb="34" eb="35">
      <t>ダイ</t>
    </rPh>
    <rPh sb="36" eb="37">
      <t>コウ</t>
    </rPh>
    <rPh sb="37" eb="38">
      <t>ダイ</t>
    </rPh>
    <rPh sb="39" eb="40">
      <t>ゴウ</t>
    </rPh>
    <rPh sb="41" eb="43">
      <t>キソク</t>
    </rPh>
    <rPh sb="43" eb="44">
      <t>ダイ</t>
    </rPh>
    <rPh sb="45" eb="46">
      <t>ジョウ</t>
    </rPh>
    <phoneticPr fontId="2"/>
  </si>
  <si>
    <t>（根拠法令等）法第34条の2第1項・第4項、法第59条の2第1項第1号、規則第2条の5、規則第10条第1項</t>
    <rPh sb="1" eb="3">
      <t>コンキョ</t>
    </rPh>
    <rPh sb="3" eb="6">
      <t>ホウレイトウ</t>
    </rPh>
    <rPh sb="7" eb="8">
      <t>ホウ</t>
    </rPh>
    <rPh sb="8" eb="9">
      <t>ダイ</t>
    </rPh>
    <rPh sb="11" eb="12">
      <t>ジョウ</t>
    </rPh>
    <rPh sb="14" eb="15">
      <t>ダイ</t>
    </rPh>
    <rPh sb="16" eb="17">
      <t>コウ</t>
    </rPh>
    <rPh sb="18" eb="19">
      <t>ダイ</t>
    </rPh>
    <rPh sb="20" eb="21">
      <t>コウ</t>
    </rPh>
    <rPh sb="22" eb="23">
      <t>ホウ</t>
    </rPh>
    <rPh sb="23" eb="24">
      <t>ダイ</t>
    </rPh>
    <rPh sb="26" eb="27">
      <t>ジョウ</t>
    </rPh>
    <rPh sb="29" eb="30">
      <t>ダイ</t>
    </rPh>
    <rPh sb="31" eb="32">
      <t>コウ</t>
    </rPh>
    <rPh sb="32" eb="33">
      <t>ダイ</t>
    </rPh>
    <rPh sb="34" eb="35">
      <t>ゴウ</t>
    </rPh>
    <rPh sb="36" eb="38">
      <t>キソク</t>
    </rPh>
    <rPh sb="38" eb="39">
      <t>ダイ</t>
    </rPh>
    <rPh sb="40" eb="41">
      <t>ジョウ</t>
    </rPh>
    <rPh sb="44" eb="46">
      <t>キソク</t>
    </rPh>
    <rPh sb="46" eb="47">
      <t>ダイ</t>
    </rPh>
    <rPh sb="49" eb="50">
      <t>ジョウ</t>
    </rPh>
    <rPh sb="50" eb="51">
      <t>ダイ</t>
    </rPh>
    <rPh sb="52" eb="53">
      <t>コウ</t>
    </rPh>
    <phoneticPr fontId="2"/>
  </si>
  <si>
    <t>１</t>
    <phoneticPr fontId="2"/>
  </si>
  <si>
    <t>ア</t>
    <phoneticPr fontId="2"/>
  </si>
  <si>
    <t>イ</t>
    <phoneticPr fontId="2"/>
  </si>
  <si>
    <t>ウ</t>
    <phoneticPr fontId="2"/>
  </si>
  <si>
    <t>エ</t>
    <phoneticPr fontId="2"/>
  </si>
  <si>
    <t>貸借対照表</t>
    <rPh sb="0" eb="2">
      <t>タイシャク</t>
    </rPh>
    <rPh sb="2" eb="5">
      <t>タイショウヒョウ</t>
    </rPh>
    <phoneticPr fontId="2"/>
  </si>
  <si>
    <t>４</t>
    <phoneticPr fontId="2"/>
  </si>
  <si>
    <t>６</t>
    <phoneticPr fontId="2"/>
  </si>
  <si>
    <t>（主たる事務所、従たる事務所どちらも備置きが必要）</t>
    <rPh sb="1" eb="2">
      <t>シュ</t>
    </rPh>
    <rPh sb="4" eb="7">
      <t>ジムショ</t>
    </rPh>
    <rPh sb="8" eb="9">
      <t>ジュウ</t>
    </rPh>
    <rPh sb="11" eb="14">
      <t>ジムショ</t>
    </rPh>
    <rPh sb="18" eb="20">
      <t>ソナエオ</t>
    </rPh>
    <rPh sb="22" eb="24">
      <t>ヒツヨウ</t>
    </rPh>
    <phoneticPr fontId="2"/>
  </si>
  <si>
    <t>【Ⅰ】法人運営 (第２)内部管理体制</t>
    <rPh sb="3" eb="5">
      <t>ホウジン</t>
    </rPh>
    <rPh sb="5" eb="7">
      <t>ウンエイ</t>
    </rPh>
    <rPh sb="9" eb="10">
      <t>ダイ</t>
    </rPh>
    <rPh sb="12" eb="16">
      <t>ナイブカンリ</t>
    </rPh>
    <rPh sb="16" eb="18">
      <t>タイセイ</t>
    </rPh>
    <phoneticPr fontId="2"/>
  </si>
  <si>
    <t>特定社会福祉法人において、内部管理体制が整備されているか。</t>
    <phoneticPr fontId="2"/>
  </si>
  <si>
    <t>内部管理体制が理事会で決定されているか。</t>
    <phoneticPr fontId="2"/>
  </si>
  <si>
    <t>評議員会
開催日</t>
    <rPh sb="0" eb="3">
      <t>ヒョウギイン</t>
    </rPh>
    <rPh sb="3" eb="4">
      <t>カイ</t>
    </rPh>
    <rPh sb="5" eb="7">
      <t>カイサイ</t>
    </rPh>
    <rPh sb="7" eb="8">
      <t>ヒ</t>
    </rPh>
    <phoneticPr fontId="2"/>
  </si>
  <si>
    <t>内部管理体制に係る必要な規程の策定が行われているか。</t>
    <phoneticPr fontId="2"/>
  </si>
  <si>
    <t>④</t>
    <phoneticPr fontId="2"/>
  </si>
  <si>
    <t>⑤</t>
    <phoneticPr fontId="2"/>
  </si>
  <si>
    <t>⑥</t>
    <phoneticPr fontId="2"/>
  </si>
  <si>
    <t>⑦</t>
    <phoneticPr fontId="2"/>
  </si>
  <si>
    <t>⑧</t>
    <phoneticPr fontId="2"/>
  </si>
  <si>
    <t>⑨</t>
    <phoneticPr fontId="2"/>
  </si>
  <si>
    <t>⑩</t>
    <phoneticPr fontId="2"/>
  </si>
  <si>
    <t>⑪</t>
    <phoneticPr fontId="2"/>
  </si>
  <si>
    <t>　内部管理体制として決定しなければならない事項</t>
    <rPh sb="1" eb="3">
      <t>ナイブ</t>
    </rPh>
    <rPh sb="3" eb="5">
      <t>カンリ</t>
    </rPh>
    <rPh sb="5" eb="7">
      <t>タイセイ</t>
    </rPh>
    <rPh sb="10" eb="12">
      <t>ケッテイ</t>
    </rPh>
    <rPh sb="21" eb="23">
      <t>ジコウ</t>
    </rPh>
    <phoneticPr fontId="2"/>
  </si>
  <si>
    <t>理事の職務の執行に係る情報の保存及び管理に関する体制</t>
    <phoneticPr fontId="2"/>
  </si>
  <si>
    <t>損失の危険の管理に関する規程その他の体制</t>
    <phoneticPr fontId="2"/>
  </si>
  <si>
    <t>理事の職務の執行が効率的に行われることを確保するための体制</t>
    <phoneticPr fontId="2"/>
  </si>
  <si>
    <t>決定状況</t>
    <rPh sb="0" eb="2">
      <t>ケッテイ</t>
    </rPh>
    <rPh sb="2" eb="4">
      <t>ジョウキョウ</t>
    </rPh>
    <phoneticPr fontId="2"/>
  </si>
  <si>
    <t>監事の職務の執行について生ずる費用の前払又は償還の手続その他の当該職務の執行について生ずる費用
又は債務の処理に係る方針に関する事項</t>
    <phoneticPr fontId="2"/>
  </si>
  <si>
    <t>職員の職務の執行が法令及び定款に適合することを確保するための体制</t>
    <phoneticPr fontId="2"/>
  </si>
  <si>
    <t>監事がその職務を補助すべき職員を置くことを求めた場合における当該職員に関する事項</t>
    <phoneticPr fontId="2"/>
  </si>
  <si>
    <t>⑤の職員の理事からの独立性に関する事項</t>
    <phoneticPr fontId="2"/>
  </si>
  <si>
    <t>監事の⑤の職員に対する指示の実効性の確保に関する事項</t>
    <phoneticPr fontId="2"/>
  </si>
  <si>
    <t>理事及び職員が監事に報告をするための体制その他の監事への報告に関する体制</t>
    <phoneticPr fontId="2"/>
  </si>
  <si>
    <t>⑧の報告をした者が当該報告をしたことを理由として不利な取扱いを受けないことを確保するための体制</t>
    <phoneticPr fontId="2"/>
  </si>
  <si>
    <t>その他監事の監査が実効的に行われることを確保するための体制</t>
    <phoneticPr fontId="2"/>
  </si>
  <si>
    <t>【内部管理体制】</t>
    <rPh sb="1" eb="3">
      <t>ナイブ</t>
    </rPh>
    <rPh sb="3" eb="5">
      <t>カンリ</t>
    </rPh>
    <rPh sb="5" eb="7">
      <t>タイセイ</t>
    </rPh>
    <phoneticPr fontId="2"/>
  </si>
  <si>
    <r>
      <t>＜着眼点＞ 
○</t>
    </r>
    <r>
      <rPr>
        <b/>
        <sz val="9"/>
        <color theme="1"/>
        <rFont val="BIZ UDゴシック"/>
        <family val="3"/>
        <charset val="128"/>
      </rPr>
      <t>特定社会福祉法人</t>
    </r>
    <r>
      <rPr>
        <sz val="9"/>
        <color theme="1"/>
        <rFont val="BIZ UDゴシック"/>
        <family val="3"/>
        <charset val="128"/>
      </rPr>
      <t>（※）は、経営組織のガバナンスの強化を図るため、理事の職務の執行が法令及び定款に適合することを確保するための体制その他社会福祉法人の業務の適正を確保するために必要な体制（内部管理体制）の整備の決定を理事会で行うことが義務付けられている（法第45条の13第５項）。この内部管理体制の整備に係る決定については、理事会から理事（理事長等）に決定の権限を委任することができない事項であり（法第45条の13第４項第５号）、必ず理事会の決定によらなければならない。
（※）事業規模が政令で定める基準を超える法人をいう（７「会計監査人」の１において同じ。）。政令においては、内部管理体制の整備が義務付けられる法人の事業規模を</t>
    </r>
    <r>
      <rPr>
        <b/>
        <sz val="9"/>
        <color theme="1"/>
        <rFont val="BIZ UDゴシック"/>
        <family val="3"/>
        <charset val="128"/>
      </rPr>
      <t>「法人単位事業活動計算書の年間のサービス活動収益の額が30億円を超える法人又は貸借対照表の負債の額が60億円を超える法人」</t>
    </r>
    <r>
      <rPr>
        <sz val="9"/>
        <color theme="1"/>
        <rFont val="BIZ UDゴシック"/>
        <family val="3"/>
        <charset val="128"/>
      </rPr>
      <t xml:space="preserve">と規定している(令第13条の3)。
なお、特定社会福祉法人には、会計監査人の設置も義務付けられている(法第37条)。
○内部管理体制として決定しなければならない事項は左記のとおりであり（規則第２条の16）、指導監査を行うに当たっては、これらの決定がされているかについて確認する。なお、これらの体制の内容は法人の事務処理体制等に応じて法人（理事会）の自主的な判断に基づき決定されるべきものであり、その具体的内容の確認までは要さない。
</t>
    </r>
    <r>
      <rPr>
        <b/>
        <sz val="9"/>
        <color theme="1"/>
        <rFont val="BIZ UDゴシック"/>
        <family val="3"/>
        <charset val="128"/>
      </rPr>
      <t>＜指摘基準＞
・内部管理体制として理事会で決定されなければならない事項について、一部でも理事会の決定がされていない
　ものがある場合は、文書指摘によることとする。</t>
    </r>
    <rPh sb="467" eb="469">
      <t>サキ</t>
    </rPh>
    <phoneticPr fontId="2"/>
  </si>
  <si>
    <t>＜補足＞</t>
    <rPh sb="1" eb="3">
      <t>ホソク</t>
    </rPh>
    <phoneticPr fontId="2"/>
  </si>
  <si>
    <r>
      <t>　令第13条の3で規定される特定社会福祉法人の基準は、</t>
    </r>
    <r>
      <rPr>
        <b/>
        <sz val="10"/>
        <color theme="1"/>
        <rFont val="BIZ UDゴシック"/>
        <family val="3"/>
        <charset val="128"/>
      </rPr>
      <t>「法人単位事業活動計算書の年間のサービス活動収益の額が30億円を超える法人」又は</t>
    </r>
    <rPh sb="1" eb="2">
      <t>レイ</t>
    </rPh>
    <rPh sb="2" eb="3">
      <t>ダイ</t>
    </rPh>
    <rPh sb="5" eb="6">
      <t>ジョウ</t>
    </rPh>
    <rPh sb="9" eb="11">
      <t>キテイ</t>
    </rPh>
    <rPh sb="14" eb="16">
      <t>トクテイ</t>
    </rPh>
    <rPh sb="16" eb="22">
      <t>シャカイフクシホウジン</t>
    </rPh>
    <rPh sb="23" eb="25">
      <t>キジュン</t>
    </rPh>
    <rPh sb="62" eb="64">
      <t>ホウジン</t>
    </rPh>
    <rPh sb="65" eb="66">
      <t>マタ</t>
    </rPh>
    <phoneticPr fontId="2"/>
  </si>
  <si>
    <r>
      <t>（法人単位事業活動計算書：サービス活動収益の額　30億円⇒</t>
    </r>
    <r>
      <rPr>
        <b/>
        <sz val="10"/>
        <color rgb="FFFF0000"/>
        <rFont val="BIZ UDゴシック"/>
        <family val="3"/>
        <charset val="128"/>
      </rPr>
      <t>10億円</t>
    </r>
    <r>
      <rPr>
        <sz val="10"/>
        <color theme="1"/>
        <rFont val="BIZ UDゴシック"/>
        <family val="3"/>
        <charset val="128"/>
      </rPr>
      <t>、法人単位貸借対照表：負債の額　60億円⇒</t>
    </r>
    <r>
      <rPr>
        <b/>
        <sz val="10"/>
        <color rgb="FFFF0000"/>
        <rFont val="BIZ UDゴシック"/>
        <family val="3"/>
        <charset val="128"/>
      </rPr>
      <t>20億円</t>
    </r>
    <r>
      <rPr>
        <sz val="10"/>
        <color theme="1"/>
        <rFont val="BIZ UDゴシック"/>
        <family val="3"/>
        <charset val="128"/>
      </rPr>
      <t>）</t>
    </r>
    <rPh sb="1" eb="3">
      <t>ホウジン</t>
    </rPh>
    <rPh sb="3" eb="5">
      <t>タンイ</t>
    </rPh>
    <rPh sb="5" eb="7">
      <t>ジギョウ</t>
    </rPh>
    <rPh sb="7" eb="9">
      <t>カツドウ</t>
    </rPh>
    <rPh sb="9" eb="12">
      <t>ケイサンショ</t>
    </rPh>
    <rPh sb="31" eb="33">
      <t>オクエン</t>
    </rPh>
    <rPh sb="34" eb="36">
      <t>ホウジン</t>
    </rPh>
    <rPh sb="36" eb="38">
      <t>タンイ</t>
    </rPh>
    <rPh sb="38" eb="40">
      <t>タイシャク</t>
    </rPh>
    <rPh sb="40" eb="43">
      <t>タイショウヒョウ</t>
    </rPh>
    <rPh sb="44" eb="46">
      <t>フサイ</t>
    </rPh>
    <rPh sb="47" eb="48">
      <t>ガク</t>
    </rPh>
    <rPh sb="51" eb="53">
      <t>オクエン</t>
    </rPh>
    <rPh sb="56" eb="58">
      <t>オクエン</t>
    </rPh>
    <phoneticPr fontId="2"/>
  </si>
  <si>
    <r>
      <rPr>
        <b/>
        <sz val="10"/>
        <color theme="1"/>
        <rFont val="BIZ UDゴシック"/>
        <family val="3"/>
        <charset val="128"/>
      </rPr>
      <t>「貸借対照表の負債の額が60億円を超える法人」</t>
    </r>
    <r>
      <rPr>
        <sz val="10"/>
        <color theme="1"/>
        <rFont val="BIZ UDゴシック"/>
        <family val="3"/>
        <charset val="128"/>
      </rPr>
      <t>とされていますが、</t>
    </r>
    <r>
      <rPr>
        <u/>
        <sz val="10"/>
        <color theme="1"/>
        <rFont val="BIZ UDゴシック"/>
        <family val="3"/>
        <charset val="128"/>
      </rPr>
      <t>当基準は段階的に引き下げられていく予定でした</t>
    </r>
    <r>
      <rPr>
        <sz val="10"/>
        <color theme="1"/>
        <rFont val="BIZ UDゴシック"/>
        <family val="3"/>
        <charset val="128"/>
      </rPr>
      <t>。</t>
    </r>
    <rPh sb="32" eb="35">
      <t>トウキジュン</t>
    </rPh>
    <rPh sb="36" eb="39">
      <t>ダンカイテキ</t>
    </rPh>
    <rPh sb="40" eb="41">
      <t>ヒ</t>
    </rPh>
    <rPh sb="42" eb="43">
      <t>サ</t>
    </rPh>
    <rPh sb="49" eb="51">
      <t>ヨテイ</t>
    </rPh>
    <phoneticPr fontId="2"/>
  </si>
  <si>
    <t>　新型コロナウイルス感染拡大の混乱もあり、基準の引下げは現在も行われていませんが、社会福祉法人のガバナンスの強化と透明性の向上を</t>
    <rPh sb="1" eb="3">
      <t>シンガタ</t>
    </rPh>
    <rPh sb="10" eb="12">
      <t>カンセン</t>
    </rPh>
    <rPh sb="12" eb="14">
      <t>カクダイ</t>
    </rPh>
    <rPh sb="15" eb="17">
      <t>コンラン</t>
    </rPh>
    <rPh sb="21" eb="23">
      <t>キジュン</t>
    </rPh>
    <rPh sb="24" eb="26">
      <t>ヒキサ</t>
    </rPh>
    <rPh sb="28" eb="30">
      <t>ゲンザイ</t>
    </rPh>
    <rPh sb="31" eb="32">
      <t>オコナ</t>
    </rPh>
    <rPh sb="41" eb="43">
      <t>シャカイ</t>
    </rPh>
    <rPh sb="43" eb="45">
      <t>フクシ</t>
    </rPh>
    <rPh sb="45" eb="47">
      <t>ホウジン</t>
    </rPh>
    <rPh sb="54" eb="56">
      <t>キョウカ</t>
    </rPh>
    <rPh sb="57" eb="60">
      <t>トウメイセイ</t>
    </rPh>
    <rPh sb="61" eb="63">
      <t>コウジョウ</t>
    </rPh>
    <phoneticPr fontId="2"/>
  </si>
  <si>
    <t>　特定社会福祉法人は「会計監査人」の設置が義務付けられる等、特別の対応が求められることから、今後の国の動向の注視が必要です。</t>
    <rPh sb="1" eb="3">
      <t>トクテイ</t>
    </rPh>
    <rPh sb="3" eb="9">
      <t>シャカイフクシホウジン</t>
    </rPh>
    <rPh sb="11" eb="13">
      <t>カイケイ</t>
    </rPh>
    <rPh sb="13" eb="16">
      <t>カンサニン</t>
    </rPh>
    <rPh sb="18" eb="20">
      <t>セッチ</t>
    </rPh>
    <rPh sb="21" eb="24">
      <t>ギムヅ</t>
    </rPh>
    <rPh sb="28" eb="29">
      <t>ナド</t>
    </rPh>
    <rPh sb="30" eb="32">
      <t>トクベツ</t>
    </rPh>
    <rPh sb="33" eb="35">
      <t>タイオウ</t>
    </rPh>
    <rPh sb="36" eb="37">
      <t>モト</t>
    </rPh>
    <rPh sb="46" eb="48">
      <t>コンゴ</t>
    </rPh>
    <rPh sb="49" eb="50">
      <t>クニ</t>
    </rPh>
    <rPh sb="51" eb="53">
      <t>ドウコウ</t>
    </rPh>
    <rPh sb="54" eb="56">
      <t>チュウシ</t>
    </rPh>
    <rPh sb="57" eb="59">
      <t>ヒツヨウ</t>
    </rPh>
    <phoneticPr fontId="2"/>
  </si>
  <si>
    <t>さらに強化する目的で、段階的な引下げが再開される可能性があります。</t>
    <rPh sb="3" eb="5">
      <t>キョウカ</t>
    </rPh>
    <rPh sb="7" eb="9">
      <t>モクテキ</t>
    </rPh>
    <rPh sb="11" eb="14">
      <t>ダンカイテキ</t>
    </rPh>
    <rPh sb="15" eb="16">
      <t>ヒ</t>
    </rPh>
    <rPh sb="16" eb="17">
      <t>サ</t>
    </rPh>
    <rPh sb="19" eb="21">
      <t>サイカイ</t>
    </rPh>
    <rPh sb="24" eb="27">
      <t>カノウセイ</t>
    </rPh>
    <phoneticPr fontId="2"/>
  </si>
  <si>
    <t>【Ⅰ】法人運営 (第３)評議員・評議員会</t>
    <rPh sb="3" eb="5">
      <t>ホウジン</t>
    </rPh>
    <rPh sb="5" eb="7">
      <t>ウンエイ</t>
    </rPh>
    <rPh sb="9" eb="10">
      <t>ダイ</t>
    </rPh>
    <rPh sb="12" eb="15">
      <t>ヒョウギイン</t>
    </rPh>
    <rPh sb="16" eb="20">
      <t>ヒョウギインカイ</t>
    </rPh>
    <phoneticPr fontId="2"/>
  </si>
  <si>
    <t>法律の要件を満たす者が適正な手続により選任されているか。</t>
    <phoneticPr fontId="2"/>
  </si>
  <si>
    <t>定款の定めるところにより社会福祉法人の適正な運営に必要な識見を有する者が選任されているか。</t>
    <phoneticPr fontId="2"/>
  </si>
  <si>
    <t>評議員の選任に関する事項</t>
    <rPh sb="0" eb="3">
      <t>ヒョウギイン</t>
    </rPh>
    <rPh sb="4" eb="6">
      <t>センニン</t>
    </rPh>
    <rPh sb="7" eb="8">
      <t>カン</t>
    </rPh>
    <rPh sb="10" eb="12">
      <t>ジコウ</t>
    </rPh>
    <phoneticPr fontId="2"/>
  </si>
  <si>
    <t>年月日</t>
    <rPh sb="0" eb="3">
      <t>ネンガッピ</t>
    </rPh>
    <phoneticPr fontId="2"/>
  </si>
  <si>
    <r>
      <rPr>
        <u/>
        <sz val="10"/>
        <color theme="1"/>
        <rFont val="BIZ UDゴシック"/>
        <family val="3"/>
        <charset val="128"/>
      </rPr>
      <t>直近</t>
    </r>
    <r>
      <rPr>
        <sz val="10"/>
        <color theme="1"/>
        <rFont val="BIZ UDゴシック"/>
        <family val="3"/>
        <charset val="128"/>
      </rPr>
      <t>の評議員選任を決議した</t>
    </r>
    <r>
      <rPr>
        <b/>
        <sz val="10"/>
        <color theme="1"/>
        <rFont val="BIZ UDゴシック"/>
        <family val="3"/>
        <charset val="128"/>
      </rPr>
      <t>「評議員選任・解任委員会」の開催</t>
    </r>
    <rPh sb="0" eb="2">
      <t>チョッキン</t>
    </rPh>
    <rPh sb="3" eb="6">
      <t>ヒョウギイン</t>
    </rPh>
    <rPh sb="6" eb="8">
      <t>センニン</t>
    </rPh>
    <rPh sb="9" eb="11">
      <t>ケツギ</t>
    </rPh>
    <phoneticPr fontId="2"/>
  </si>
  <si>
    <r>
      <t>１の委員会に向けて、評議員選任候補者の推薦を決定した</t>
    </r>
    <r>
      <rPr>
        <b/>
        <sz val="10"/>
        <color theme="1"/>
        <rFont val="BIZ UDゴシック"/>
        <family val="3"/>
        <charset val="128"/>
      </rPr>
      <t>「理事会」の開催</t>
    </r>
    <rPh sb="2" eb="5">
      <t>イインカイ</t>
    </rPh>
    <rPh sb="6" eb="7">
      <t>ム</t>
    </rPh>
    <rPh sb="27" eb="30">
      <t>リジカイ</t>
    </rPh>
    <rPh sb="32" eb="34">
      <t>カイサイ</t>
    </rPh>
    <phoneticPr fontId="2"/>
  </si>
  <si>
    <r>
      <t>２の理事会の準備として、評議員選任候補者への</t>
    </r>
    <r>
      <rPr>
        <b/>
        <sz val="10"/>
        <color theme="1"/>
        <rFont val="BIZ UDゴシック"/>
        <family val="3"/>
        <charset val="128"/>
      </rPr>
      <t>「就任関係書類※」の徴取</t>
    </r>
    <rPh sb="2" eb="5">
      <t>リジカイ</t>
    </rPh>
    <rPh sb="6" eb="8">
      <t>ジュンビ</t>
    </rPh>
    <rPh sb="12" eb="15">
      <t>ヒョウギイン</t>
    </rPh>
    <rPh sb="15" eb="17">
      <t>センニン</t>
    </rPh>
    <rPh sb="17" eb="20">
      <t>コウホシャ</t>
    </rPh>
    <rPh sb="23" eb="25">
      <t>シュウニン</t>
    </rPh>
    <rPh sb="25" eb="27">
      <t>カンケイ</t>
    </rPh>
    <rPh sb="27" eb="29">
      <t>ショルイ</t>
    </rPh>
    <rPh sb="32" eb="34">
      <t>チョウシュ</t>
    </rPh>
    <phoneticPr fontId="2"/>
  </si>
  <si>
    <t>評議員となることができない者又は適当ではない者が選任されていないか。</t>
    <phoneticPr fontId="2"/>
  </si>
  <si>
    <t>＜参考＞</t>
    <rPh sb="1" eb="3">
      <t>サンコウ</t>
    </rPh>
    <phoneticPr fontId="2"/>
  </si>
  <si>
    <t>・</t>
    <phoneticPr fontId="2"/>
  </si>
  <si>
    <t>欠格事由に該当する者</t>
    <rPh sb="0" eb="2">
      <t>ケッカク</t>
    </rPh>
    <rPh sb="2" eb="4">
      <t>ジユウ</t>
    </rPh>
    <rPh sb="5" eb="7">
      <t>ガイトウ</t>
    </rPh>
    <rPh sb="9" eb="10">
      <t>モノ</t>
    </rPh>
    <phoneticPr fontId="2"/>
  </si>
  <si>
    <t>ア</t>
    <phoneticPr fontId="2"/>
  </si>
  <si>
    <t>法人</t>
    <rPh sb="0" eb="2">
      <t>ホウジン</t>
    </rPh>
    <phoneticPr fontId="2"/>
  </si>
  <si>
    <t>イ</t>
    <phoneticPr fontId="2"/>
  </si>
  <si>
    <t>成年被後見人、又は被保佐人</t>
    <rPh sb="0" eb="6">
      <t>セイネンヒコウケンニン</t>
    </rPh>
    <rPh sb="7" eb="8">
      <t>マタ</t>
    </rPh>
    <rPh sb="9" eb="10">
      <t>ヒ</t>
    </rPh>
    <rPh sb="10" eb="13">
      <t>ホサニン</t>
    </rPh>
    <phoneticPr fontId="2"/>
  </si>
  <si>
    <t>ウ</t>
    <phoneticPr fontId="2"/>
  </si>
  <si>
    <t>社会福祉法等の規定に違反して刑に処せられ、</t>
    <rPh sb="0" eb="5">
      <t>シャカイフクシホウ</t>
    </rPh>
    <rPh sb="5" eb="6">
      <t>トウ</t>
    </rPh>
    <rPh sb="7" eb="9">
      <t>キテイ</t>
    </rPh>
    <rPh sb="10" eb="12">
      <t>イハン</t>
    </rPh>
    <rPh sb="14" eb="15">
      <t>ケイ</t>
    </rPh>
    <rPh sb="16" eb="17">
      <t>ショ</t>
    </rPh>
    <phoneticPr fontId="2"/>
  </si>
  <si>
    <t>その執行を終わり、又は執行猶予中の者</t>
    <rPh sb="2" eb="4">
      <t>シッコウ</t>
    </rPh>
    <rPh sb="5" eb="6">
      <t>オ</t>
    </rPh>
    <rPh sb="9" eb="10">
      <t>マタ</t>
    </rPh>
    <rPh sb="11" eb="13">
      <t>シッコウ</t>
    </rPh>
    <rPh sb="13" eb="16">
      <t>ユウヨチュウ</t>
    </rPh>
    <rPh sb="17" eb="18">
      <t>モノ</t>
    </rPh>
    <phoneticPr fontId="2"/>
  </si>
  <si>
    <t>エ</t>
    <phoneticPr fontId="2"/>
  </si>
  <si>
    <t>ウのほか、禁固刑以上の刑に処せられ、</t>
    <rPh sb="5" eb="8">
      <t>キンコケイ</t>
    </rPh>
    <rPh sb="8" eb="10">
      <t>イジョウ</t>
    </rPh>
    <rPh sb="11" eb="12">
      <t>ケイ</t>
    </rPh>
    <rPh sb="13" eb="14">
      <t>ショ</t>
    </rPh>
    <phoneticPr fontId="2"/>
  </si>
  <si>
    <t>オ</t>
    <phoneticPr fontId="2"/>
  </si>
  <si>
    <t>所属庁に解散を命じられた法人の当時の役員</t>
    <rPh sb="0" eb="2">
      <t>ショゾク</t>
    </rPh>
    <rPh sb="2" eb="3">
      <t>チョウ</t>
    </rPh>
    <rPh sb="4" eb="6">
      <t>カイサン</t>
    </rPh>
    <rPh sb="7" eb="8">
      <t>メイ</t>
    </rPh>
    <rPh sb="12" eb="14">
      <t>ホウジン</t>
    </rPh>
    <rPh sb="15" eb="17">
      <t>トウジ</t>
    </rPh>
    <rPh sb="18" eb="20">
      <t>ヤクイン</t>
    </rPh>
    <phoneticPr fontId="2"/>
  </si>
  <si>
    <t>特殊の関係にある者</t>
    <rPh sb="0" eb="2">
      <t>トクシュ</t>
    </rPh>
    <rPh sb="3" eb="5">
      <t>カンケイ</t>
    </rPh>
    <rPh sb="8" eb="9">
      <t>モノ</t>
    </rPh>
    <phoneticPr fontId="2"/>
  </si>
  <si>
    <t>a</t>
    <phoneticPr fontId="2"/>
  </si>
  <si>
    <t>b</t>
    <phoneticPr fontId="2"/>
  </si>
  <si>
    <t>c</t>
    <phoneticPr fontId="2"/>
  </si>
  <si>
    <t>d</t>
    <phoneticPr fontId="2"/>
  </si>
  <si>
    <t>e</t>
    <phoneticPr fontId="2"/>
  </si>
  <si>
    <t>f</t>
    <phoneticPr fontId="2"/>
  </si>
  <si>
    <t>g</t>
    <phoneticPr fontId="2"/>
  </si>
  <si>
    <t>配偶者</t>
    <rPh sb="0" eb="3">
      <t>ハイグウシャ</t>
    </rPh>
    <phoneticPr fontId="2"/>
  </si>
  <si>
    <t>三親等以内の親族</t>
    <phoneticPr fontId="2"/>
  </si>
  <si>
    <t>当該評議員・役員と婚姻の届出をしていないが事実上婚姻関係と同様の事情にある者</t>
    <phoneticPr fontId="2"/>
  </si>
  <si>
    <t>当該評議員・役員の使用人</t>
    <phoneticPr fontId="2"/>
  </si>
  <si>
    <t>当該評議員・役員から受ける金銭その他の財産によって生計を維持している者</t>
    <phoneticPr fontId="2"/>
  </si>
  <si>
    <t>b、cの配偶者</t>
    <rPh sb="4" eb="7">
      <t>ハイグウシャ</t>
    </rPh>
    <phoneticPr fontId="2"/>
  </si>
  <si>
    <t>a～cの三親等以内の親族であって、これらの者と生計を一にする者</t>
    <phoneticPr fontId="2"/>
  </si>
  <si>
    <t>h</t>
    <phoneticPr fontId="2"/>
  </si>
  <si>
    <t>評議員の数は、法令及び定款に定める員数となっているか。</t>
    <phoneticPr fontId="2"/>
  </si>
  <si>
    <t>評議員の数は、定款で定めた理事の員数を超えているか。</t>
    <phoneticPr fontId="2"/>
  </si>
  <si>
    <t>定款で定めた評議員の定数</t>
    <rPh sb="0" eb="2">
      <t>テイカン</t>
    </rPh>
    <rPh sb="3" eb="4">
      <t>サダ</t>
    </rPh>
    <rPh sb="6" eb="9">
      <t>ヒョウギイン</t>
    </rPh>
    <rPh sb="10" eb="12">
      <t>テイスウ</t>
    </rPh>
    <phoneticPr fontId="2"/>
  </si>
  <si>
    <t>名</t>
    <rPh sb="0" eb="1">
      <t>メイ</t>
    </rPh>
    <phoneticPr fontId="2"/>
  </si>
  <si>
    <r>
      <t>　</t>
    </r>
    <r>
      <rPr>
        <b/>
        <sz val="10"/>
        <color theme="0"/>
        <rFont val="BIZ UDゴシック"/>
        <family val="3"/>
        <charset val="128"/>
      </rPr>
      <t>評議員</t>
    </r>
    <r>
      <rPr>
        <sz val="10"/>
        <color theme="0"/>
        <rFont val="BIZ UDゴシック"/>
        <family val="3"/>
        <charset val="128"/>
      </rPr>
      <t>の人員状況</t>
    </r>
    <rPh sb="1" eb="4">
      <t>ヒョウギイン</t>
    </rPh>
    <rPh sb="5" eb="7">
      <t>ジンイン</t>
    </rPh>
    <rPh sb="7" eb="9">
      <t>ジョウキョウ</t>
    </rPh>
    <phoneticPr fontId="2"/>
  </si>
  <si>
    <t>現在就任している評議員数</t>
    <rPh sb="0" eb="2">
      <t>ゲンザイ</t>
    </rPh>
    <rPh sb="2" eb="4">
      <t>シュウニン</t>
    </rPh>
    <rPh sb="8" eb="11">
      <t>ヒョウギイン</t>
    </rPh>
    <rPh sb="11" eb="12">
      <t>スウ</t>
    </rPh>
    <phoneticPr fontId="2"/>
  </si>
  <si>
    <r>
      <rPr>
        <b/>
        <sz val="10"/>
        <color theme="0"/>
        <rFont val="BIZ UDゴシック"/>
        <family val="3"/>
        <charset val="128"/>
      </rPr>
      <t>※理事</t>
    </r>
    <r>
      <rPr>
        <sz val="10"/>
        <color theme="0"/>
        <rFont val="BIZ UDゴシック"/>
        <family val="3"/>
        <charset val="128"/>
      </rPr>
      <t>の人員状況</t>
    </r>
    <rPh sb="1" eb="3">
      <t>リジ</t>
    </rPh>
    <rPh sb="4" eb="6">
      <t>ジンイン</t>
    </rPh>
    <rPh sb="6" eb="8">
      <t>ジョウキョウ</t>
    </rPh>
    <phoneticPr fontId="2"/>
  </si>
  <si>
    <t>定款で定めた理事の定数</t>
    <rPh sb="0" eb="2">
      <t>テイカン</t>
    </rPh>
    <rPh sb="3" eb="4">
      <t>サダ</t>
    </rPh>
    <rPh sb="6" eb="8">
      <t>リジ</t>
    </rPh>
    <rPh sb="9" eb="11">
      <t>テイスウ</t>
    </rPh>
    <phoneticPr fontId="2"/>
  </si>
  <si>
    <t>現在就任している理事数</t>
    <rPh sb="0" eb="2">
      <t>ゲンザイ</t>
    </rPh>
    <rPh sb="2" eb="4">
      <t>シュウニン</t>
    </rPh>
    <rPh sb="8" eb="10">
      <t>リジ</t>
    </rPh>
    <rPh sb="10" eb="11">
      <t>スウ</t>
    </rPh>
    <phoneticPr fontId="2"/>
  </si>
  <si>
    <t>評議員会の招集・運営</t>
    <rPh sb="0" eb="3">
      <t>ヒョウギイン</t>
    </rPh>
    <rPh sb="3" eb="4">
      <t>カイ</t>
    </rPh>
    <rPh sb="5" eb="7">
      <t>ショウシュウ</t>
    </rPh>
    <rPh sb="8" eb="10">
      <t>ウンエイ</t>
    </rPh>
    <phoneticPr fontId="2"/>
  </si>
  <si>
    <t>評議員会の招集が適正に行われているか。</t>
    <phoneticPr fontId="2"/>
  </si>
  <si>
    <t>評議員会の招集通知を期限までに評議員に通知をしているか。</t>
    <phoneticPr fontId="2"/>
  </si>
  <si>
    <t>招集通知に記載しなければならない事項は理事会の決議によっているか。</t>
    <phoneticPr fontId="2"/>
  </si>
  <si>
    <t>定時評議員会が毎会計年度終了後一定の時期に招集されているか。</t>
    <phoneticPr fontId="2"/>
  </si>
  <si>
    <t>評議員会の日時及び場所</t>
    <phoneticPr fontId="2"/>
  </si>
  <si>
    <t>評議員会の目的である事項がある場合は当該事項</t>
    <phoneticPr fontId="2"/>
  </si>
  <si>
    <t>評議員会の目的である事項に係る議案の概要（確定していない場合はその旨）</t>
    <phoneticPr fontId="2"/>
  </si>
  <si>
    <t>記載の有無</t>
    <rPh sb="0" eb="2">
      <t>キサイ</t>
    </rPh>
    <rPh sb="3" eb="5">
      <t>ウム</t>
    </rPh>
    <phoneticPr fontId="2"/>
  </si>
  <si>
    <r>
      <t>１の定時評議員会の招集を決議した</t>
    </r>
    <r>
      <rPr>
        <b/>
        <sz val="10"/>
        <color theme="1"/>
        <rFont val="BIZ UDゴシック"/>
        <family val="3"/>
        <charset val="128"/>
      </rPr>
      <t>理事会の開催</t>
    </r>
    <rPh sb="2" eb="4">
      <t>テイジ</t>
    </rPh>
    <rPh sb="4" eb="7">
      <t>ヒョウギイン</t>
    </rPh>
    <rPh sb="9" eb="11">
      <t>ショウシュウ</t>
    </rPh>
    <rPh sb="12" eb="14">
      <t>ケツギ</t>
    </rPh>
    <rPh sb="16" eb="19">
      <t>リジカイ</t>
    </rPh>
    <rPh sb="20" eb="22">
      <t>カイサイ</t>
    </rPh>
    <phoneticPr fontId="2"/>
  </si>
  <si>
    <r>
      <t>１の定時評議員会の</t>
    </r>
    <r>
      <rPr>
        <b/>
        <sz val="10"/>
        <color theme="1"/>
        <rFont val="BIZ UDゴシック"/>
        <family val="3"/>
        <charset val="128"/>
      </rPr>
      <t>招集通知</t>
    </r>
    <rPh sb="2" eb="4">
      <t>テイジ</t>
    </rPh>
    <rPh sb="4" eb="7">
      <t>ヒョウギイン</t>
    </rPh>
    <rPh sb="7" eb="8">
      <t>カイ</t>
    </rPh>
    <rPh sb="9" eb="13">
      <t>ショウシュウツウチ</t>
    </rPh>
    <phoneticPr fontId="2"/>
  </si>
  <si>
    <r>
      <rPr>
        <u/>
        <sz val="10"/>
        <color theme="1"/>
        <rFont val="BIZ UDゴシック"/>
        <family val="3"/>
        <charset val="128"/>
      </rPr>
      <t>前年度決算に係る計算書類等</t>
    </r>
    <r>
      <rPr>
        <sz val="10"/>
        <color theme="1"/>
        <rFont val="BIZ UDゴシック"/>
        <family val="3"/>
        <charset val="128"/>
      </rPr>
      <t>を承認した</t>
    </r>
    <r>
      <rPr>
        <b/>
        <sz val="10"/>
        <color theme="1"/>
        <rFont val="BIZ UDゴシック"/>
        <family val="3"/>
        <charset val="128"/>
      </rPr>
      <t>定時評議員会の開催</t>
    </r>
    <rPh sb="0" eb="3">
      <t>ゼンネンド</t>
    </rPh>
    <rPh sb="3" eb="5">
      <t>ケッサン</t>
    </rPh>
    <rPh sb="6" eb="7">
      <t>カカ</t>
    </rPh>
    <rPh sb="8" eb="10">
      <t>ケイサン</t>
    </rPh>
    <rPh sb="10" eb="12">
      <t>ショルイ</t>
    </rPh>
    <rPh sb="12" eb="13">
      <t>トウ</t>
    </rPh>
    <rPh sb="14" eb="16">
      <t>ショウニン</t>
    </rPh>
    <rPh sb="18" eb="24">
      <t>テイジヒョウギインカイ</t>
    </rPh>
    <rPh sb="25" eb="27">
      <t>カイサイ</t>
    </rPh>
    <phoneticPr fontId="2"/>
  </si>
  <si>
    <t>通知時期（</t>
    <rPh sb="0" eb="2">
      <t>ツウチ</t>
    </rPh>
    <rPh sb="2" eb="4">
      <t>ジキ</t>
    </rPh>
    <phoneticPr fontId="2"/>
  </si>
  <si>
    <t>通知方法</t>
    <rPh sb="0" eb="2">
      <t>ツウチ</t>
    </rPh>
    <rPh sb="2" eb="4">
      <t>ホウホウ</t>
    </rPh>
    <phoneticPr fontId="2"/>
  </si>
  <si>
    <t>（例）評議員会開催の１週間前迄に発出</t>
    <rPh sb="3" eb="7">
      <t>ヒョウギインカイ</t>
    </rPh>
    <rPh sb="7" eb="9">
      <t>カイサイ</t>
    </rPh>
    <rPh sb="11" eb="13">
      <t>シュウカン</t>
    </rPh>
    <rPh sb="13" eb="14">
      <t>マエ</t>
    </rPh>
    <rPh sb="14" eb="15">
      <t>マデ</t>
    </rPh>
    <rPh sb="16" eb="18">
      <t>ハッシュツ</t>
    </rPh>
    <phoneticPr fontId="2"/>
  </si>
  <si>
    <t>　招集通知の運用状況</t>
    <rPh sb="1" eb="3">
      <t>ショウシュウ</t>
    </rPh>
    <rPh sb="3" eb="5">
      <t>ツウチ</t>
    </rPh>
    <rPh sb="6" eb="8">
      <t>ウンヨウ</t>
    </rPh>
    <rPh sb="8" eb="10">
      <t>ジョウキョウ</t>
    </rPh>
    <phoneticPr fontId="2"/>
  </si>
  <si>
    <t>招集通知に記載しなければならない事項</t>
    <rPh sb="0" eb="2">
      <t>ショウシュウ</t>
    </rPh>
    <rPh sb="2" eb="4">
      <t>ツウチ</t>
    </rPh>
    <rPh sb="5" eb="7">
      <t>キサイ</t>
    </rPh>
    <rPh sb="16" eb="18">
      <t>ジコウ</t>
    </rPh>
    <phoneticPr fontId="2"/>
  </si>
  <si>
    <t>定時評議員会　開催スケジュール</t>
    <rPh sb="0" eb="2">
      <t>テイジ</t>
    </rPh>
    <rPh sb="2" eb="5">
      <t>ヒョウギイン</t>
    </rPh>
    <rPh sb="5" eb="6">
      <t>カイ</t>
    </rPh>
    <rPh sb="7" eb="9">
      <t>カイサイ</t>
    </rPh>
    <phoneticPr fontId="2"/>
  </si>
  <si>
    <t>（例）郵送・メール</t>
    <phoneticPr fontId="2"/>
  </si>
  <si>
    <t>省略した評議員会開催日</t>
    <rPh sb="0" eb="2">
      <t>ショウリャク</t>
    </rPh>
    <rPh sb="4" eb="7">
      <t>ヒョウギイン</t>
    </rPh>
    <rPh sb="7" eb="8">
      <t>カイ</t>
    </rPh>
    <rPh sb="8" eb="11">
      <t>カイサイビ</t>
    </rPh>
    <phoneticPr fontId="2"/>
  </si>
  <si>
    <r>
      <t>招集通知</t>
    </r>
    <r>
      <rPr>
        <b/>
        <sz val="10"/>
        <color theme="1"/>
        <rFont val="BIZ UDゴシック"/>
        <family val="3"/>
        <charset val="128"/>
      </rPr>
      <t>「省略」</t>
    </r>
    <r>
      <rPr>
        <sz val="10"/>
        <color theme="1"/>
        <rFont val="BIZ UDゴシック"/>
        <family val="3"/>
        <charset val="128"/>
      </rPr>
      <t>実施の有無</t>
    </r>
    <rPh sb="0" eb="4">
      <t>ショウシュウツウチ</t>
    </rPh>
    <rPh sb="5" eb="7">
      <t>ショウリャク</t>
    </rPh>
    <rPh sb="8" eb="10">
      <t>ジッシ</t>
    </rPh>
    <rPh sb="11" eb="13">
      <t>ウム</t>
    </rPh>
    <phoneticPr fontId="2"/>
  </si>
  <si>
    <t>決議が適正に行われているか。</t>
    <phoneticPr fontId="2"/>
  </si>
  <si>
    <t>決議に必要な数の評議員が出席し、必要な数の賛成をもって行われているか。</t>
    <phoneticPr fontId="2"/>
  </si>
  <si>
    <t>決議が必要な事項について決議が行われているか。</t>
    <phoneticPr fontId="2"/>
  </si>
  <si>
    <t>　評議員会の要決議事項である議案の有無</t>
    <rPh sb="1" eb="4">
      <t>ヒョウギイン</t>
    </rPh>
    <rPh sb="4" eb="5">
      <t>カイ</t>
    </rPh>
    <rPh sb="6" eb="7">
      <t>ヨウ</t>
    </rPh>
    <rPh sb="7" eb="9">
      <t>ケツギ</t>
    </rPh>
    <rPh sb="9" eb="11">
      <t>ジコウ</t>
    </rPh>
    <rPh sb="14" eb="16">
      <t>ギアン</t>
    </rPh>
    <rPh sb="17" eb="19">
      <t>ウム</t>
    </rPh>
    <phoneticPr fontId="2"/>
  </si>
  <si>
    <t>理事、監事、会計監査人の選任及び解任（うち、監事の解任★）</t>
    <rPh sb="22" eb="24">
      <t>カンジ</t>
    </rPh>
    <rPh sb="25" eb="27">
      <t>カイニン</t>
    </rPh>
    <phoneticPr fontId="2"/>
  </si>
  <si>
    <t>理事、監事の報酬等の決議（定款に報酬等の額を定める場合を除く。）</t>
    <phoneticPr fontId="2"/>
  </si>
  <si>
    <t>前年度</t>
    <rPh sb="0" eb="3">
      <t>ゼンネンド</t>
    </rPh>
    <phoneticPr fontId="2"/>
  </si>
  <si>
    <t>今年度</t>
    <rPh sb="0" eb="3">
      <t>コンネンド</t>
    </rPh>
    <phoneticPr fontId="2"/>
  </si>
  <si>
    <t>理事等の責任の免除★</t>
    <phoneticPr fontId="2"/>
  </si>
  <si>
    <t>役員報酬等基準の承認</t>
    <phoneticPr fontId="2"/>
  </si>
  <si>
    <t>計算書類の承認</t>
    <phoneticPr fontId="2"/>
  </si>
  <si>
    <t>定款の変更★</t>
    <rPh sb="0" eb="2">
      <t>テイカン</t>
    </rPh>
    <rPh sb="3" eb="5">
      <t>ヘンコウ</t>
    </rPh>
    <phoneticPr fontId="2"/>
  </si>
  <si>
    <t>解散の決議★</t>
    <rPh sb="0" eb="2">
      <t>カイサン</t>
    </rPh>
    <rPh sb="3" eb="5">
      <t>ケツギ</t>
    </rPh>
    <phoneticPr fontId="2"/>
  </si>
  <si>
    <t>合併の承認★</t>
    <rPh sb="0" eb="2">
      <t>ガッペイ</t>
    </rPh>
    <rPh sb="3" eb="5">
      <t>ショウニン</t>
    </rPh>
    <phoneticPr fontId="2"/>
  </si>
  <si>
    <t>社会福祉充実計画の承認</t>
    <rPh sb="0" eb="2">
      <t>シャカイ</t>
    </rPh>
    <rPh sb="2" eb="4">
      <t>フクシ</t>
    </rPh>
    <rPh sb="4" eb="6">
      <t>ジュウジツ</t>
    </rPh>
    <rPh sb="6" eb="8">
      <t>ケイカク</t>
    </rPh>
    <rPh sb="9" eb="11">
      <t>ショウニン</t>
    </rPh>
    <phoneticPr fontId="2"/>
  </si>
  <si>
    <t>※</t>
    <phoneticPr fontId="2"/>
  </si>
  <si>
    <t>★は「特別決議」が必要な案件。</t>
    <phoneticPr fontId="2"/>
  </si>
  <si>
    <r>
      <t>　</t>
    </r>
    <r>
      <rPr>
        <b/>
        <u/>
        <sz val="10"/>
        <color theme="0"/>
        <rFont val="BIZ UDゴシック"/>
        <family val="3"/>
        <charset val="128"/>
      </rPr>
      <t>特別の利害関係</t>
    </r>
    <r>
      <rPr>
        <sz val="10"/>
        <color theme="0"/>
        <rFont val="BIZ UDゴシック"/>
        <family val="3"/>
        <charset val="128"/>
      </rPr>
      <t>を有する評議員の確認方法　　</t>
    </r>
    <r>
      <rPr>
        <b/>
        <sz val="10"/>
        <color rgb="FFFFC000"/>
        <rFont val="BIZ UDゴシック"/>
        <family val="3"/>
        <charset val="128"/>
      </rPr>
      <t>※プルダウンから選択してください。</t>
    </r>
    <rPh sb="1" eb="3">
      <t>トクベツ</t>
    </rPh>
    <rPh sb="4" eb="6">
      <t>リガイ</t>
    </rPh>
    <rPh sb="6" eb="8">
      <t>カンケイ</t>
    </rPh>
    <rPh sb="9" eb="10">
      <t>ユウ</t>
    </rPh>
    <rPh sb="12" eb="15">
      <t>ヒョウギイン</t>
    </rPh>
    <rPh sb="16" eb="18">
      <t>カクニン</t>
    </rPh>
    <rPh sb="18" eb="20">
      <t>ホウホウ</t>
    </rPh>
    <rPh sb="30" eb="32">
      <t>センタク</t>
    </rPh>
    <phoneticPr fontId="2"/>
  </si>
  <si>
    <r>
      <t>※</t>
    </r>
    <r>
      <rPr>
        <b/>
        <sz val="10"/>
        <color theme="0"/>
        <rFont val="BIZ UDゴシック"/>
        <family val="3"/>
        <charset val="128"/>
      </rPr>
      <t>「その他」</t>
    </r>
    <r>
      <rPr>
        <sz val="10"/>
        <color theme="0"/>
        <rFont val="BIZ UDゴシック"/>
        <family val="3"/>
        <charset val="128"/>
      </rPr>
      <t>を選択した場合は、以下に具体的な方法を記入してください。</t>
    </r>
    <rPh sb="4" eb="5">
      <t>タ</t>
    </rPh>
    <rPh sb="7" eb="9">
      <t>センタク</t>
    </rPh>
    <rPh sb="11" eb="13">
      <t>バアイ</t>
    </rPh>
    <rPh sb="15" eb="17">
      <t>イカ</t>
    </rPh>
    <rPh sb="18" eb="21">
      <t>グタイテキ</t>
    </rPh>
    <rPh sb="22" eb="24">
      <t>ホウホウ</t>
    </rPh>
    <rPh sb="25" eb="27">
      <t>キニュウ</t>
    </rPh>
    <phoneticPr fontId="2"/>
  </si>
  <si>
    <t>特別な利害関係を有する評議員</t>
    <rPh sb="0" eb="2">
      <t>トクベツ</t>
    </rPh>
    <rPh sb="3" eb="7">
      <t>リガイカンケイ</t>
    </rPh>
    <rPh sb="8" eb="9">
      <t>ユウ</t>
    </rPh>
    <rPh sb="11" eb="14">
      <t>ヒョウギイン</t>
    </rPh>
    <phoneticPr fontId="2"/>
  </si>
  <si>
    <t>　法人運営に係る重要事項の議決機関である評議員会を構成する評議員は、社会福祉法人から委任を受けた立場にあるため、民法の規程（第644条）</t>
    <phoneticPr fontId="2"/>
  </si>
  <si>
    <r>
      <t>により</t>
    </r>
    <r>
      <rPr>
        <b/>
        <sz val="10"/>
        <color rgb="FFFF0000"/>
        <rFont val="BIZ UDゴシック"/>
        <family val="3"/>
        <charset val="128"/>
      </rPr>
      <t>善管注意義務</t>
    </r>
    <r>
      <rPr>
        <sz val="10"/>
        <color theme="1"/>
        <rFont val="BIZ UDゴシック"/>
        <family val="3"/>
        <charset val="128"/>
      </rPr>
      <t>を負います。</t>
    </r>
    <r>
      <rPr>
        <u/>
        <sz val="10"/>
        <color theme="1"/>
        <rFont val="BIZ UDゴシック"/>
        <family val="3"/>
        <charset val="128"/>
      </rPr>
      <t>議案と特別な利害関係が生じ、当該義務の履行が難しい立場にある</t>
    </r>
    <r>
      <rPr>
        <sz val="10"/>
        <color theme="1"/>
        <rFont val="BIZ UDゴシック"/>
        <family val="3"/>
        <charset val="128"/>
      </rPr>
      <t>とみなされる評議員は議決に加われません。</t>
    </r>
    <rPh sb="10" eb="11">
      <t>オ</t>
    </rPh>
    <rPh sb="15" eb="17">
      <t>ギアン</t>
    </rPh>
    <rPh sb="18" eb="20">
      <t>トクベツ</t>
    </rPh>
    <rPh sb="21" eb="23">
      <t>リガイ</t>
    </rPh>
    <rPh sb="23" eb="25">
      <t>カンケイ</t>
    </rPh>
    <rPh sb="26" eb="27">
      <t>ショウ</t>
    </rPh>
    <rPh sb="29" eb="31">
      <t>トウガイ</t>
    </rPh>
    <rPh sb="31" eb="33">
      <t>ギム</t>
    </rPh>
    <rPh sb="34" eb="36">
      <t>リコウ</t>
    </rPh>
    <rPh sb="37" eb="38">
      <t>ムズカ</t>
    </rPh>
    <rPh sb="40" eb="42">
      <t>タチバ</t>
    </rPh>
    <rPh sb="51" eb="54">
      <t>ヒョウギイン</t>
    </rPh>
    <rPh sb="55" eb="57">
      <t>ギケツ</t>
    </rPh>
    <rPh sb="58" eb="59">
      <t>クワ</t>
    </rPh>
    <phoneticPr fontId="2"/>
  </si>
  <si>
    <t>全員の同意</t>
    <rPh sb="0" eb="2">
      <t>ゼンイン</t>
    </rPh>
    <rPh sb="3" eb="5">
      <t>ドウイ</t>
    </rPh>
    <phoneticPr fontId="2"/>
  </si>
  <si>
    <r>
      <t>⑤で</t>
    </r>
    <r>
      <rPr>
        <b/>
        <sz val="10"/>
        <color theme="1"/>
        <rFont val="BIZ UDゴシック"/>
        <family val="3"/>
        <charset val="128"/>
      </rPr>
      <t>「該当なし」</t>
    </r>
    <r>
      <rPr>
        <sz val="10"/>
        <color theme="1"/>
        <rFont val="BIZ UDゴシック"/>
        <family val="3"/>
        <charset val="128"/>
      </rPr>
      <t>と回答した場合は</t>
    </r>
    <r>
      <rPr>
        <u/>
        <sz val="10"/>
        <color theme="1"/>
        <rFont val="BIZ UDゴシック"/>
        <family val="3"/>
        <charset val="128"/>
      </rPr>
      <t>入力不要</t>
    </r>
    <r>
      <rPr>
        <sz val="10"/>
        <color theme="1"/>
        <rFont val="BIZ UDゴシック"/>
        <family val="3"/>
        <charset val="128"/>
      </rPr>
      <t>です。</t>
    </r>
    <rPh sb="3" eb="5">
      <t>ガイトウ</t>
    </rPh>
    <rPh sb="9" eb="11">
      <t>カイトウ</t>
    </rPh>
    <rPh sb="13" eb="15">
      <t>バアイ</t>
    </rPh>
    <rPh sb="16" eb="18">
      <t>ニュウリョク</t>
    </rPh>
    <rPh sb="18" eb="20">
      <t>フヨウ</t>
    </rPh>
    <phoneticPr fontId="2"/>
  </si>
  <si>
    <r>
      <t>　評議員会の</t>
    </r>
    <r>
      <rPr>
        <b/>
        <sz val="10"/>
        <color theme="0"/>
        <rFont val="BIZ UDゴシック"/>
        <family val="3"/>
        <charset val="128"/>
      </rPr>
      <t>「決議（報告）の省略」</t>
    </r>
    <r>
      <rPr>
        <sz val="10"/>
        <color theme="0"/>
        <rFont val="BIZ UDゴシック"/>
        <family val="3"/>
        <charset val="128"/>
      </rPr>
      <t>状況</t>
    </r>
    <rPh sb="1" eb="4">
      <t>ヒョウギイン</t>
    </rPh>
    <rPh sb="4" eb="5">
      <t>カイ</t>
    </rPh>
    <rPh sb="7" eb="9">
      <t>ケツギ</t>
    </rPh>
    <rPh sb="10" eb="12">
      <t>ホウコク</t>
    </rPh>
    <rPh sb="14" eb="16">
      <t>ショウリャク</t>
    </rPh>
    <rPh sb="17" eb="19">
      <t>ジョウキョウ</t>
    </rPh>
    <phoneticPr fontId="2"/>
  </si>
  <si>
    <t>意思表示の方法</t>
    <rPh sb="0" eb="2">
      <t>イシ</t>
    </rPh>
    <rPh sb="2" eb="4">
      <t>ヒョウジ</t>
    </rPh>
    <rPh sb="5" eb="7">
      <t>ホウホウ</t>
    </rPh>
    <phoneticPr fontId="2"/>
  </si>
  <si>
    <t>議案の数</t>
    <rPh sb="0" eb="2">
      <t>ギアン</t>
    </rPh>
    <rPh sb="3" eb="4">
      <t>スウ</t>
    </rPh>
    <phoneticPr fontId="2"/>
  </si>
  <si>
    <t>決議(報告)があったとみなされた日</t>
    <rPh sb="0" eb="2">
      <t>ケツギ</t>
    </rPh>
    <rPh sb="3" eb="5">
      <t>ホウコク</t>
    </rPh>
    <rPh sb="16" eb="17">
      <t>ヒ</t>
    </rPh>
    <phoneticPr fontId="2"/>
  </si>
  <si>
    <t>決議(報告)の省略が実施された評議員会の総開催数</t>
    <rPh sb="0" eb="2">
      <t>ケツギ</t>
    </rPh>
    <rPh sb="3" eb="5">
      <t>ホウコク</t>
    </rPh>
    <rPh sb="7" eb="9">
      <t>ショウリャク</t>
    </rPh>
    <rPh sb="10" eb="12">
      <t>ジッシ</t>
    </rPh>
    <rPh sb="15" eb="19">
      <t>ヒョウギインカイ</t>
    </rPh>
    <rPh sb="20" eb="21">
      <t>ソウ</t>
    </rPh>
    <rPh sb="21" eb="23">
      <t>カイサイ</t>
    </rPh>
    <rPh sb="23" eb="24">
      <t>スウ</t>
    </rPh>
    <phoneticPr fontId="2"/>
  </si>
  <si>
    <t>４</t>
    <phoneticPr fontId="2"/>
  </si>
  <si>
    <t>５</t>
    <phoneticPr fontId="2"/>
  </si>
  <si>
    <t>評議員会について、適正に記録の作成、保存を行っているか。</t>
    <phoneticPr fontId="2"/>
  </si>
  <si>
    <t>厚生労働省令で定めるところにより、議事録を作成しているか。</t>
    <phoneticPr fontId="2"/>
  </si>
  <si>
    <t>評議員会が開催された日時及び場所</t>
    <phoneticPr fontId="2"/>
  </si>
  <si>
    <t>評議員会の議事の経過の要領及びその結果</t>
    <phoneticPr fontId="2"/>
  </si>
  <si>
    <t>決議を要する事項について特別の利害関係を有する評議員があるときは、当該評議員の氏名</t>
    <phoneticPr fontId="2"/>
  </si>
  <si>
    <t>評議員会に出席した評議員、理事、監事又は会計監査人の氏名又は名称</t>
    <phoneticPr fontId="2"/>
  </si>
  <si>
    <t>議長の氏名</t>
    <phoneticPr fontId="2"/>
  </si>
  <si>
    <t>議事録の作成に係る職務を行った者の氏名</t>
    <phoneticPr fontId="2"/>
  </si>
  <si>
    <t>会計監査人による法人の計算書類及び附属明細書が法令又は定款に適合するかどうかについて、監事と意見を異にするときの意見</t>
    <phoneticPr fontId="2"/>
  </si>
  <si>
    <t>決議を省略した事項の内容</t>
    <phoneticPr fontId="2"/>
  </si>
  <si>
    <t>決議を省略した事項の提案をした者の氏名</t>
    <phoneticPr fontId="2"/>
  </si>
  <si>
    <t>評議員会の決議があったものとみなされた日</t>
    <phoneticPr fontId="2"/>
  </si>
  <si>
    <r>
      <rPr>
        <b/>
        <u/>
        <sz val="10"/>
        <color theme="1"/>
        <rFont val="BIZ UDゴシック"/>
        <family val="3"/>
        <charset val="128"/>
      </rPr>
      <t>法の規定に基づき評議員会において述べられた意見又は発言</t>
    </r>
    <r>
      <rPr>
        <sz val="10"/>
        <color theme="1"/>
        <rFont val="BIZ UDゴシック"/>
        <family val="3"/>
        <charset val="128"/>
      </rPr>
      <t>があるときは、その意見又は発言の内容の概要</t>
    </r>
    <phoneticPr fontId="2"/>
  </si>
  <si>
    <t>法の規定に基づき評議員会において述べられた意見又は発言</t>
    <rPh sb="0" eb="1">
      <t>ホウ</t>
    </rPh>
    <rPh sb="2" eb="4">
      <t>キテイ</t>
    </rPh>
    <rPh sb="5" eb="6">
      <t>モト</t>
    </rPh>
    <rPh sb="8" eb="11">
      <t>ヒョウギイン</t>
    </rPh>
    <rPh sb="11" eb="12">
      <t>カイ</t>
    </rPh>
    <rPh sb="16" eb="17">
      <t>ノ</t>
    </rPh>
    <rPh sb="21" eb="23">
      <t>イケン</t>
    </rPh>
    <rPh sb="23" eb="24">
      <t>マタ</t>
    </rPh>
    <rPh sb="25" eb="27">
      <t>ハツゲン</t>
    </rPh>
    <phoneticPr fontId="2"/>
  </si>
  <si>
    <t>監事による監事の選任若しくは解任又は辞任に関する意見（法第43条第3項において準用する一般法人法第74条第1項）</t>
    <phoneticPr fontId="2"/>
  </si>
  <si>
    <t>監事を辞任した者による監事を辞任した旨及びその理由（法第43条第3項において準用する一般法人法第74条第2項）</t>
    <phoneticPr fontId="2"/>
  </si>
  <si>
    <t>辞任後最初に開催される評議員会に限る。</t>
    <phoneticPr fontId="2"/>
  </si>
  <si>
    <t>会計監査人による会計監査人の選任、解任若しくは不再任又は辞任に関する意見（法第43条第3項において準用する一般法人法第74条第4項）</t>
    <phoneticPr fontId="2"/>
  </si>
  <si>
    <t>会計監査人を辞任した又は解任された者による会計監査人を辞任した旨及びその理由又は解任についての意見（同上）</t>
    <rPh sb="50" eb="52">
      <t>ドウジョウ</t>
    </rPh>
    <phoneticPr fontId="2"/>
  </si>
  <si>
    <t>辞任又は解任後最初に開催される評議員会に限る</t>
    <phoneticPr fontId="2"/>
  </si>
  <si>
    <t>カ</t>
    <phoneticPr fontId="2"/>
  </si>
  <si>
    <t>監事による監事の報酬等についての意見（法第45条の18第3項において準用する一般法人法第105条第3項）</t>
    <phoneticPr fontId="2"/>
  </si>
  <si>
    <t>キ</t>
    <phoneticPr fontId="2"/>
  </si>
  <si>
    <t>（法第45条の19第6項において準用する一般法人法第109条第1項）</t>
    <phoneticPr fontId="2"/>
  </si>
  <si>
    <t>ク</t>
    <phoneticPr fontId="2"/>
  </si>
  <si>
    <t>定時評議員会において会計監査人の出席を求める決議があったときの会計監査人の意見（法第45条の19第6項において準用する一般法人法第109条第2項）</t>
    <phoneticPr fontId="2"/>
  </si>
  <si>
    <t>監事による理事が評議員会に提出しようとする議案、書類、電磁的記録、その他の資料が法令若しくは定款に違反し、若しくは不当な事項があると認める場合の</t>
    <phoneticPr fontId="2"/>
  </si>
  <si>
    <t>調査結果（法第45条の18第3項において準用する一般法人法第102条）</t>
    <phoneticPr fontId="2"/>
  </si>
  <si>
    <r>
      <t>　開催された評議員会の内容に関する</t>
    </r>
    <r>
      <rPr>
        <b/>
        <sz val="10"/>
        <color theme="0"/>
        <rFont val="BIZ UDゴシック"/>
        <family val="3"/>
        <charset val="128"/>
      </rPr>
      <t>議事録</t>
    </r>
    <r>
      <rPr>
        <sz val="10"/>
        <color theme="0"/>
        <rFont val="BIZ UDゴシック"/>
        <family val="3"/>
        <charset val="128"/>
      </rPr>
      <t>の記載事項</t>
    </r>
    <rPh sb="1" eb="3">
      <t>カイサイ</t>
    </rPh>
    <rPh sb="6" eb="9">
      <t>ヒョウギイン</t>
    </rPh>
    <rPh sb="9" eb="10">
      <t>カイ</t>
    </rPh>
    <rPh sb="11" eb="13">
      <t>ナイヨウ</t>
    </rPh>
    <rPh sb="14" eb="15">
      <t>カン</t>
    </rPh>
    <rPh sb="17" eb="20">
      <t>ギジロク</t>
    </rPh>
    <rPh sb="21" eb="23">
      <t>キサイ</t>
    </rPh>
    <rPh sb="23" eb="25">
      <t>ジコウ</t>
    </rPh>
    <phoneticPr fontId="2"/>
  </si>
  <si>
    <r>
      <t>　評議員会の「</t>
    </r>
    <r>
      <rPr>
        <u/>
        <sz val="10"/>
        <color theme="0"/>
        <rFont val="BIZ UDゴシック"/>
        <family val="3"/>
        <charset val="128"/>
      </rPr>
      <t>決議を省略</t>
    </r>
    <r>
      <rPr>
        <sz val="10"/>
        <color theme="0"/>
        <rFont val="BIZ UDゴシック"/>
        <family val="3"/>
        <charset val="128"/>
      </rPr>
      <t>」した場合の</t>
    </r>
    <r>
      <rPr>
        <b/>
        <sz val="10"/>
        <color theme="0"/>
        <rFont val="BIZ UDゴシック"/>
        <family val="3"/>
        <charset val="128"/>
      </rPr>
      <t>議事録</t>
    </r>
    <r>
      <rPr>
        <sz val="10"/>
        <color theme="0"/>
        <rFont val="BIZ UDゴシック"/>
        <family val="3"/>
        <charset val="128"/>
      </rPr>
      <t>の記載事項</t>
    </r>
    <rPh sb="18" eb="21">
      <t>ギジロク</t>
    </rPh>
    <rPh sb="22" eb="24">
      <t>キサイ</t>
    </rPh>
    <rPh sb="24" eb="26">
      <t>ジコウ</t>
    </rPh>
    <phoneticPr fontId="2"/>
  </si>
  <si>
    <t>評議員会への報告があったものとみなされた事項の内容</t>
    <phoneticPr fontId="2"/>
  </si>
  <si>
    <r>
      <t>　理事による評議員会への「</t>
    </r>
    <r>
      <rPr>
        <u/>
        <sz val="10"/>
        <color theme="0"/>
        <rFont val="BIZ UDゴシック"/>
        <family val="3"/>
        <charset val="128"/>
      </rPr>
      <t>報告を省略</t>
    </r>
    <r>
      <rPr>
        <sz val="10"/>
        <color theme="0"/>
        <rFont val="BIZ UDゴシック"/>
        <family val="3"/>
        <charset val="128"/>
      </rPr>
      <t>」した場合の</t>
    </r>
    <r>
      <rPr>
        <b/>
        <sz val="10"/>
        <color theme="0"/>
        <rFont val="BIZ UDゴシック"/>
        <family val="3"/>
        <charset val="128"/>
      </rPr>
      <t>議事録</t>
    </r>
    <r>
      <rPr>
        <sz val="10"/>
        <color theme="0"/>
        <rFont val="BIZ UDゴシック"/>
        <family val="3"/>
        <charset val="128"/>
      </rPr>
      <t>の記載事項</t>
    </r>
    <rPh sb="1" eb="3">
      <t>リジ</t>
    </rPh>
    <rPh sb="13" eb="15">
      <t>ホウコク</t>
    </rPh>
    <rPh sb="24" eb="27">
      <t>ギジロク</t>
    </rPh>
    <rPh sb="28" eb="30">
      <t>キサイ</t>
    </rPh>
    <rPh sb="30" eb="32">
      <t>ジコウ</t>
    </rPh>
    <phoneticPr fontId="2"/>
  </si>
  <si>
    <t>評議員会への報告があったものとみなされた日</t>
    <phoneticPr fontId="2"/>
  </si>
  <si>
    <t>決算手続は法令及び定款の定めに従い適正に行われているか。</t>
    <phoneticPr fontId="2"/>
  </si>
  <si>
    <r>
      <t>会計監査人の設置は、</t>
    </r>
    <r>
      <rPr>
        <b/>
        <sz val="10"/>
        <color theme="1"/>
        <rFont val="BIZ UDゴシック"/>
        <family val="3"/>
        <charset val="128"/>
      </rPr>
      <t>特定社会福祉法人</t>
    </r>
    <r>
      <rPr>
        <sz val="10"/>
        <color theme="1"/>
        <rFont val="BIZ UDゴシック"/>
        <family val="3"/>
        <charset val="128"/>
      </rPr>
      <t>で義務付けられている制度ですが、</t>
    </r>
    <r>
      <rPr>
        <u/>
        <sz val="10"/>
        <color theme="1"/>
        <rFont val="BIZ UDゴシック"/>
        <family val="3"/>
        <charset val="128"/>
      </rPr>
      <t>一般の社会福祉法人も任意で設置が可能</t>
    </r>
    <r>
      <rPr>
        <sz val="10"/>
        <color theme="1"/>
        <rFont val="BIZ UDゴシック"/>
        <family val="3"/>
        <charset val="128"/>
      </rPr>
      <t>です。</t>
    </r>
    <rPh sb="0" eb="2">
      <t>カイケイ</t>
    </rPh>
    <rPh sb="2" eb="4">
      <t>カンサ</t>
    </rPh>
    <rPh sb="4" eb="5">
      <t>ニン</t>
    </rPh>
    <rPh sb="6" eb="8">
      <t>セッチ</t>
    </rPh>
    <rPh sb="10" eb="12">
      <t>トクテイ</t>
    </rPh>
    <rPh sb="12" eb="18">
      <t>シャカイフクシホウジン</t>
    </rPh>
    <rPh sb="19" eb="22">
      <t>ギムヅ</t>
    </rPh>
    <rPh sb="28" eb="30">
      <t>セイド</t>
    </rPh>
    <rPh sb="34" eb="36">
      <t>イッパン</t>
    </rPh>
    <rPh sb="37" eb="43">
      <t>シャカイフクシホウジン</t>
    </rPh>
    <rPh sb="44" eb="46">
      <t>ニンイ</t>
    </rPh>
    <rPh sb="47" eb="49">
      <t>セッチ</t>
    </rPh>
    <rPh sb="50" eb="52">
      <t>カノウ</t>
    </rPh>
    <phoneticPr fontId="2"/>
  </si>
  <si>
    <t>＜補足＞</t>
    <rPh sb="1" eb="3">
      <t>ホソク</t>
    </rPh>
    <phoneticPr fontId="2"/>
  </si>
  <si>
    <t>　前年度決算における計算関係書類等の承認等の状況</t>
    <rPh sb="1" eb="4">
      <t>ゼンネンド</t>
    </rPh>
    <rPh sb="4" eb="6">
      <t>ケッサン</t>
    </rPh>
    <rPh sb="10" eb="12">
      <t>ケイサン</t>
    </rPh>
    <rPh sb="12" eb="14">
      <t>カンケイ</t>
    </rPh>
    <rPh sb="14" eb="17">
      <t>ショルイトウ</t>
    </rPh>
    <rPh sb="18" eb="20">
      <t>ショウニン</t>
    </rPh>
    <rPh sb="20" eb="21">
      <t>トウ</t>
    </rPh>
    <rPh sb="22" eb="24">
      <t>ジョウキョウ</t>
    </rPh>
    <phoneticPr fontId="2"/>
  </si>
  <si>
    <t>９</t>
    <phoneticPr fontId="2"/>
  </si>
  <si>
    <t>（根拠法令等）法第45条の13第5項、令第13条の3、規則第2条の16</t>
    <rPh sb="1" eb="3">
      <t>コンキョ</t>
    </rPh>
    <rPh sb="3" eb="6">
      <t>ホウレイトウ</t>
    </rPh>
    <rPh sb="7" eb="8">
      <t>ホウ</t>
    </rPh>
    <rPh sb="8" eb="9">
      <t>ダイ</t>
    </rPh>
    <rPh sb="11" eb="12">
      <t>ジョウ</t>
    </rPh>
    <rPh sb="15" eb="16">
      <t>ダイ</t>
    </rPh>
    <rPh sb="17" eb="18">
      <t>コウ</t>
    </rPh>
    <rPh sb="19" eb="20">
      <t>レイ</t>
    </rPh>
    <rPh sb="20" eb="21">
      <t>ダイ</t>
    </rPh>
    <rPh sb="23" eb="24">
      <t>ジョウ</t>
    </rPh>
    <rPh sb="27" eb="29">
      <t>キソク</t>
    </rPh>
    <rPh sb="29" eb="30">
      <t>ダイ</t>
    </rPh>
    <rPh sb="31" eb="32">
      <t>ジョウ</t>
    </rPh>
    <phoneticPr fontId="2"/>
  </si>
  <si>
    <t>（根拠法令等）法第39条</t>
    <rPh sb="1" eb="3">
      <t>コンキョ</t>
    </rPh>
    <rPh sb="3" eb="6">
      <t>ホウレイトウ</t>
    </rPh>
    <rPh sb="7" eb="8">
      <t>ホウ</t>
    </rPh>
    <rPh sb="8" eb="9">
      <t>ダイ</t>
    </rPh>
    <rPh sb="11" eb="12">
      <t>ジョウ</t>
    </rPh>
    <phoneticPr fontId="2"/>
  </si>
  <si>
    <t>（根拠法令等）法第40条第1項、第2項、第4項、第5項、第61条第1項、審査基準第3の1の(1)(3)(4)(5)(6)</t>
    <rPh sb="1" eb="3">
      <t>コンキョ</t>
    </rPh>
    <rPh sb="3" eb="6">
      <t>ホウレイトウ</t>
    </rPh>
    <rPh sb="7" eb="8">
      <t>ホウ</t>
    </rPh>
    <rPh sb="8" eb="9">
      <t>ダイ</t>
    </rPh>
    <rPh sb="11" eb="12">
      <t>ジョウ</t>
    </rPh>
    <rPh sb="12" eb="13">
      <t>ダイ</t>
    </rPh>
    <rPh sb="14" eb="15">
      <t>コウ</t>
    </rPh>
    <rPh sb="16" eb="17">
      <t>ダイ</t>
    </rPh>
    <rPh sb="18" eb="19">
      <t>コウ</t>
    </rPh>
    <rPh sb="20" eb="21">
      <t>ダイ</t>
    </rPh>
    <rPh sb="22" eb="23">
      <t>コウ</t>
    </rPh>
    <rPh sb="24" eb="25">
      <t>ダイ</t>
    </rPh>
    <rPh sb="26" eb="27">
      <t>コウ</t>
    </rPh>
    <rPh sb="28" eb="29">
      <t>ダイ</t>
    </rPh>
    <rPh sb="31" eb="32">
      <t>ジョウ</t>
    </rPh>
    <rPh sb="32" eb="33">
      <t>ダイ</t>
    </rPh>
    <rPh sb="34" eb="35">
      <t>コウ</t>
    </rPh>
    <rPh sb="36" eb="38">
      <t>シンサ</t>
    </rPh>
    <rPh sb="38" eb="40">
      <t>キジュン</t>
    </rPh>
    <rPh sb="40" eb="41">
      <t>ダイ</t>
    </rPh>
    <phoneticPr fontId="2"/>
  </si>
  <si>
    <t>（根拠法令等）法第40条第3項</t>
    <rPh sb="1" eb="3">
      <t>コンキョ</t>
    </rPh>
    <rPh sb="3" eb="6">
      <t>ホウレイトウ</t>
    </rPh>
    <rPh sb="7" eb="8">
      <t>ホウ</t>
    </rPh>
    <rPh sb="8" eb="9">
      <t>ダイ</t>
    </rPh>
    <rPh sb="11" eb="12">
      <t>ジョウ</t>
    </rPh>
    <rPh sb="12" eb="13">
      <t>ダイ</t>
    </rPh>
    <rPh sb="14" eb="15">
      <t>コウ</t>
    </rPh>
    <phoneticPr fontId="2"/>
  </si>
  <si>
    <t>（根拠法令等）法第45条の9第1項、同条第10項により準用される一般法人法第181条、第182条、法第45条の29、</t>
    <rPh sb="1" eb="3">
      <t>コンキョ</t>
    </rPh>
    <rPh sb="3" eb="6">
      <t>ホウレイトウ</t>
    </rPh>
    <rPh sb="7" eb="8">
      <t>ホウ</t>
    </rPh>
    <rPh sb="8" eb="9">
      <t>ダイ</t>
    </rPh>
    <rPh sb="11" eb="12">
      <t>ジョウ</t>
    </rPh>
    <rPh sb="14" eb="15">
      <t>ダイ</t>
    </rPh>
    <rPh sb="16" eb="17">
      <t>コウ</t>
    </rPh>
    <rPh sb="18" eb="20">
      <t>ドウジョウ</t>
    </rPh>
    <rPh sb="20" eb="21">
      <t>ダイ</t>
    </rPh>
    <rPh sb="23" eb="24">
      <t>コウ</t>
    </rPh>
    <rPh sb="27" eb="29">
      <t>ジュンヨウ</t>
    </rPh>
    <rPh sb="32" eb="34">
      <t>イッパン</t>
    </rPh>
    <rPh sb="34" eb="36">
      <t>ホウジン</t>
    </rPh>
    <rPh sb="36" eb="37">
      <t>ホウ</t>
    </rPh>
    <rPh sb="37" eb="38">
      <t>ダイ</t>
    </rPh>
    <rPh sb="41" eb="42">
      <t>ジョウ</t>
    </rPh>
    <rPh sb="43" eb="44">
      <t>ダイ</t>
    </rPh>
    <rPh sb="47" eb="48">
      <t>ジョウ</t>
    </rPh>
    <rPh sb="49" eb="50">
      <t>ホウ</t>
    </rPh>
    <rPh sb="50" eb="51">
      <t>ダイ</t>
    </rPh>
    <rPh sb="53" eb="54">
      <t>ジョウ</t>
    </rPh>
    <phoneticPr fontId="2"/>
  </si>
  <si>
    <t>　　　　　　　規則第2条の12</t>
    <phoneticPr fontId="2"/>
  </si>
  <si>
    <t>（根拠法令等）法第45条の9第6項から第8項まで、同条第10項により準用される一般法人法第194条第1項、第195条</t>
    <rPh sb="1" eb="3">
      <t>コンキョ</t>
    </rPh>
    <rPh sb="3" eb="6">
      <t>ホウレイトウ</t>
    </rPh>
    <phoneticPr fontId="2"/>
  </si>
  <si>
    <r>
      <t>＜着眼点＞ 
○評議員会は、法人の基本的事項についての決議を行う機関であり、その議事内容は法人にとって重要な資料であることから、法人においては、評議員会の決議の内容等について記録した</t>
    </r>
    <r>
      <rPr>
        <b/>
        <sz val="9"/>
        <color theme="1"/>
        <rFont val="BIZ UDゴシック"/>
        <family val="3"/>
        <charset val="128"/>
      </rPr>
      <t>議事録</t>
    </r>
    <r>
      <rPr>
        <sz val="9"/>
        <color theme="1"/>
        <rFont val="BIZ UDゴシック"/>
        <family val="3"/>
        <charset val="128"/>
      </rPr>
      <t>を作成し（法第45条の11第１項）、評議員及び債権者が閲覧できるようにすることが義務付けられている（同条第４項）。そこで、指導監査を行うに当たり、</t>
    </r>
    <r>
      <rPr>
        <u/>
        <sz val="9"/>
        <color theme="1"/>
        <rFont val="BIZ UDゴシック"/>
        <family val="3"/>
        <charset val="128"/>
      </rPr>
      <t>評議員会の議事録が法令に基づき書面又は電磁的記録により作成され、必要事項が記載されているか</t>
    </r>
    <r>
      <rPr>
        <sz val="9"/>
        <color theme="1"/>
        <rFont val="BIZ UDゴシック"/>
        <family val="3"/>
        <charset val="128"/>
      </rPr>
      <t>（規則第2条の15）、</t>
    </r>
    <r>
      <rPr>
        <u/>
        <sz val="9"/>
        <color theme="1"/>
        <rFont val="BIZ UDゴシック"/>
        <family val="3"/>
        <charset val="128"/>
      </rPr>
      <t>評議員会の日から法人の主たる事務所に10年間、従たる事務所に5年間備え置かれているか</t>
    </r>
    <r>
      <rPr>
        <sz val="9"/>
        <color theme="1"/>
        <rFont val="BIZ UDゴシック"/>
        <family val="3"/>
        <charset val="128"/>
      </rPr>
      <t>（法第45条の11第2項、第3項）について確認する。また、</t>
    </r>
    <r>
      <rPr>
        <b/>
        <sz val="9"/>
        <color theme="1"/>
        <rFont val="BIZ UDゴシック"/>
        <family val="3"/>
        <charset val="128"/>
      </rPr>
      <t>評議員会の決議が省略された場合</t>
    </r>
    <r>
      <rPr>
        <sz val="9"/>
        <color theme="1"/>
        <rFont val="BIZ UDゴシック"/>
        <family val="3"/>
        <charset val="128"/>
      </rPr>
      <t>には、</t>
    </r>
    <r>
      <rPr>
        <u/>
        <sz val="9"/>
        <color theme="1"/>
        <rFont val="BIZ UDゴシック"/>
        <family val="3"/>
        <charset val="128"/>
      </rPr>
      <t>同意の意思表示の書面又は電磁的記録が、法人の主たる事務所に決議があったとみなされた日から10年間備え置かれているか</t>
    </r>
    <r>
      <rPr>
        <sz val="9"/>
        <color theme="1"/>
        <rFont val="BIZ UDゴシック"/>
        <family val="3"/>
        <charset val="128"/>
      </rPr>
      <t>（法第45条の9第10項により準用される一般法人法第194条第2項）について確認する。
○定款に</t>
    </r>
    <r>
      <rPr>
        <b/>
        <sz val="9"/>
        <color theme="1"/>
        <rFont val="BIZ UDゴシック"/>
        <family val="3"/>
        <charset val="128"/>
      </rPr>
      <t>議事録署名人（議事録に署名又は記名押印することと定められた者）</t>
    </r>
    <r>
      <rPr>
        <sz val="9"/>
        <color theme="1"/>
        <rFont val="BIZ UDゴシック"/>
        <family val="3"/>
        <charset val="128"/>
      </rPr>
      <t>が定められている場合には、定款に従ってその署名又は記名押印がされているかを確認する。なお、法令上は、評議員会の議事録に、出席した評議員が署名又は記名押印をすることを必要とする旨の規定はないが、議事録の内容が適正なものであることを担保する観点から、定款に議事録署名人に関する規定を設けることが望ましい（定款例第14条参照）。
○議事録の記載事項としては、開催された評議員会に関する事項（規則第2条の15第3項）、評議員会の決議を省略した場合（評議員会の決議があったとみなされた場合）の事項（同条第4項第1号）及び理事の評議員会への報告を省略した場合（報告があったとみなされた場合）の事項（同項第2号）があり、必要な記載事項が記載されているかについて確認する。（左記参照）
※なお「報告の省略」の場合は、全評議員の同意の意思表示に係る書面等を事務所に備え置く必要はない。
○</t>
    </r>
    <r>
      <rPr>
        <u/>
        <sz val="9"/>
        <color theme="1"/>
        <rFont val="BIZ UDゴシック"/>
        <family val="3"/>
        <charset val="128"/>
      </rPr>
      <t>議事録については、記載された事項の全てについて、評議員や債権者等が、その関係書類と併せて内容の確認ができるよう明確に記載する方法によらなければならない</t>
    </r>
    <r>
      <rPr>
        <sz val="9"/>
        <color theme="1"/>
        <rFont val="BIZ UDゴシック"/>
        <family val="3"/>
        <charset val="128"/>
      </rPr>
      <t xml:space="preserve">。
</t>
    </r>
    <r>
      <rPr>
        <b/>
        <sz val="9"/>
        <color theme="1"/>
        <rFont val="BIZ UDゴシック"/>
        <family val="3"/>
        <charset val="128"/>
      </rPr>
      <t>＜指摘基準＞
　次の場合は文書指摘によることとする。
・議事録が作成されていない場合
・ 議事録の必要事項が記載されていない又は不十分である場合
・議事録が、評議員会の日から主たる事務所に10年間、従たる事務所に５年間備え置かれていない場合
・評議員会の決議を省略した場合に、同意の意思表示が行われた書面又は電磁的記録が、法人の主たる事務所に
　評議員会の決議があったとみなされた日から10年間備え置かれていない場合
・定款に議事録署名人に関する規定がある場合に、当該規定による署名又は記名押印がなされていない場合</t>
    </r>
    <rPh sb="777" eb="779">
      <t>サキ</t>
    </rPh>
    <rPh sb="779" eb="781">
      <t>サンショウ</t>
    </rPh>
    <rPh sb="787" eb="789">
      <t>ホウコク</t>
    </rPh>
    <rPh sb="790" eb="792">
      <t>ショウリャク</t>
    </rPh>
    <phoneticPr fontId="2"/>
  </si>
  <si>
    <t>（根拠法令等）法第45条の9第10項により準用される一般法人法第194条第1項、第2項、法第45条の11第1項から</t>
    <rPh sb="1" eb="3">
      <t>コンキョ</t>
    </rPh>
    <rPh sb="3" eb="6">
      <t>ホウレイトウ</t>
    </rPh>
    <phoneticPr fontId="2"/>
  </si>
  <si>
    <t>　　　　　　　第3項まで、規則第2条の15</t>
    <phoneticPr fontId="2"/>
  </si>
  <si>
    <r>
      <t>＜着眼点＞
○決算に際しては、</t>
    </r>
    <r>
      <rPr>
        <b/>
        <sz val="9"/>
        <color theme="1"/>
        <rFont val="BIZ UDゴシック"/>
        <family val="3"/>
        <charset val="128"/>
      </rPr>
      <t>毎会計年度終了後3か月以内</t>
    </r>
    <r>
      <rPr>
        <sz val="9"/>
        <color theme="1"/>
        <rFont val="BIZ UDゴシック"/>
        <family val="3"/>
        <charset val="128"/>
      </rPr>
      <t>に、計算関係書類（計算書類及びその附属明細書）及び財産目録（以下「計算関係書類等」）を作成し、所轄庁に提出しなければならない（法第59条）。
○計算関係書類等を所轄庁に提出するに当たっては、</t>
    </r>
    <r>
      <rPr>
        <u/>
        <sz val="9"/>
        <color theme="1"/>
        <rFont val="BIZ UDゴシック"/>
        <family val="3"/>
        <charset val="128"/>
      </rPr>
      <t>理事会の承認を受け、このうち計算書類及び財産目録については定時評議員会の承認を受けたものでなければならない</t>
    </r>
    <r>
      <rPr>
        <sz val="9"/>
        <color theme="1"/>
        <rFont val="BIZ UDゴシック"/>
        <family val="3"/>
        <charset val="128"/>
      </rPr>
      <t xml:space="preserve">（法第45条の30、規則第2条の40）。ただし、会計監査人設置法人においては、一定の要件（※）を満たす場合には、計算書類及び財産目録については定時評議員会においてその内容を報告することで足りる（法第45条の31、規則第2条の40）。
（※）会計監査人設置法人が、次の①から③の全ての要件を満たす場合には、計算書類又は財産目録について、
　　　評議員会の承認を要さず、報告で足りることとなる（規則第2条の39、第2条の40）。
　①計算書類又は財産目録についての会計監査報告に無限定適正意見が付されていること
　②会計監査報告に関する監事の監査報告に、会計監査人の監査の方法又は結果を相当でないと認める
　　意見がないこと
　③計算書類又は財産目録について、特定監事が期限までに監査報告の内容を通知しなかったことにより
　　監事の監査を受けたものとみなされたものでないこと
○計算関係書類等について理事会の承認を受けるにあたっては、監事の監査を受けなければならない。会計監査人を置く場合は、監事の監査に加え、計算関係書類等について会計監査人の監査を受けなければならない。
○指導監査を行うに当たっては、必要な機関の承認や報告の手続が行われているかを確認する。
</t>
    </r>
    <r>
      <rPr>
        <b/>
        <sz val="9"/>
        <color theme="1"/>
        <rFont val="BIZ UDゴシック"/>
        <family val="3"/>
        <charset val="128"/>
      </rPr>
      <t xml:space="preserve">
＜指摘基準＞
　計算関係書類等に関して、必要な機関の承認を受けていない場合及び必要な報告が行われていない場合は、
　文書指摘によることとする。</t>
    </r>
    <rPh sb="473" eb="474">
      <t>ミト</t>
    </rPh>
    <phoneticPr fontId="2"/>
  </si>
  <si>
    <t>（根拠法令等）法第45条の19、第45条の30、第45条の31、規則第2条の39、第2条の40</t>
    <rPh sb="1" eb="3">
      <t>コンキョ</t>
    </rPh>
    <rPh sb="3" eb="6">
      <t>ホウレイトウ</t>
    </rPh>
    <phoneticPr fontId="2"/>
  </si>
  <si>
    <r>
      <t>＜着眼点＞
○評議員については</t>
    </r>
    <r>
      <rPr>
        <b/>
        <sz val="9"/>
        <color theme="1"/>
        <rFont val="BIZ UDゴシック"/>
        <family val="3"/>
        <charset val="128"/>
      </rPr>
      <t>「社会福祉法人の適正な運営に必要な識見を有する者」</t>
    </r>
    <r>
      <rPr>
        <sz val="9"/>
        <color theme="1"/>
        <rFont val="BIZ UDゴシック"/>
        <family val="3"/>
        <charset val="128"/>
      </rPr>
      <t>のうちから、定款の定めるところにより選任する（法第39条）。そのため、</t>
    </r>
    <r>
      <rPr>
        <u/>
        <sz val="9"/>
        <color theme="1"/>
        <rFont val="BIZ UDゴシック"/>
        <family val="3"/>
        <charset val="128"/>
      </rPr>
      <t>法人は、定款で評議員の選任のために必要な事項（例：評議員選任・解任委員会を設置し、当該委員会により評議員を選任する）を定め、その定めに基づき評議員の選任を行う</t>
    </r>
    <r>
      <rPr>
        <sz val="9"/>
        <color theme="1"/>
        <rFont val="BIZ UDゴシック"/>
        <family val="3"/>
        <charset val="128"/>
      </rPr>
      <t>。ただし、理事又は理事会が評議員を選任し、又は解任する旨の定款の定めは効力を有しない（法第31条第5項）。
○指導監査を行うに当たっては、評議員が「社会福祉法人の適正な運営に必要な識見を有する者」として選任された者であること、及び法令又は定款に定められた方法によりその選任が行われていることを確認する。
この評議員の資格については、「社会福祉法人の適正な運営に必要な識見を有する者」として法人において適正な手続により選任されている限り、制限を受けるものではない。そのため、指導監査を行うに当たっては、監査担当者の主観的な判断で、必要な識見を有していない等の指摘を行うことや、識見を有する者であることの証明を求めることがないよう留意する必要がある。
○法人における評議員の選任の手続においては、評議員候補者が「社会福祉法人の適正な運営に必要な識見を有する者」である旨を説明することが必要である。
○法人と評議員との関係は、</t>
    </r>
    <r>
      <rPr>
        <b/>
        <sz val="9"/>
        <color theme="1"/>
        <rFont val="BIZ UDゴシック"/>
        <family val="3"/>
        <charset val="128"/>
      </rPr>
      <t>委任</t>
    </r>
    <r>
      <rPr>
        <sz val="9"/>
        <color theme="1"/>
        <rFont val="BIZ UDゴシック"/>
        <family val="3"/>
        <charset val="128"/>
      </rPr>
      <t xml:space="preserve">に関する規定に従う（法第38条）。そのため、定款の規定に基づき評議員として選任された者が就任を承諾することで、その時点（承諾のときに評議員の任期が開始していない場合は任期の開始時）から評議員となるものであるため、この就任の承諾の有無についての指導監査を行うに当たっては、評議員の役割の重要性に鑑み、文書による確認（就任承諾書の徴収等）によって行う必要があり、当該文書は法人において保存される必要がある。なお、評議員の選任の手続において、選任された者に対する委嘱状による委嘱が必要とされるものではないが、法人において、選任された者に委嘱状により評議員に選任された旨を伝達するとともに、就任の意思の確認を行うことは差し支えない。
</t>
    </r>
    <r>
      <rPr>
        <b/>
        <sz val="9"/>
        <color theme="1"/>
        <rFont val="BIZ UDゴシック"/>
        <family val="3"/>
        <charset val="128"/>
      </rPr>
      <t>＜指摘基準＞
　次の場合は文書指摘によることとする。
・法令又は定款に定められた方法により評議員の選任が行われていない場合
・評議員として選任された者について「社会福祉法人の適正な運営に必要な識見を有する者」として、
　定款及び評議員の選任に関する規程に基づく適正な手続による選任がされていない場合
・評議員について、就任承諾書等により、就任の意思表示があったことが確認できない場合</t>
    </r>
    <rPh sb="881" eb="885">
      <t>シテキキジュン</t>
    </rPh>
    <phoneticPr fontId="2"/>
  </si>
  <si>
    <t>就任承諾書・履歴書・誓約書等</t>
    <rPh sb="0" eb="2">
      <t>シュウニン</t>
    </rPh>
    <rPh sb="2" eb="5">
      <t>ショウダクショ</t>
    </rPh>
    <rPh sb="6" eb="9">
      <t>リレキショ</t>
    </rPh>
    <rPh sb="10" eb="13">
      <t>セイヤクショ</t>
    </rPh>
    <rPh sb="13" eb="14">
      <t>トウ</t>
    </rPh>
    <phoneticPr fontId="2"/>
  </si>
  <si>
    <r>
      <t>＜着眼点＞
○評議員会は、役員の選任・解任の権限や定款変更の承認等の法人の基本的事項について決議する権限を有し、これらを通じて中立・公正な立場から理事等を牽制・監督する役割を担う機関である。そして、その評議員会を構成する評議員の職務については、個々の評議員の責任に基づき行われるものであることから、当該責任を全うさせるため、一定の場合が</t>
    </r>
    <r>
      <rPr>
        <b/>
        <sz val="9"/>
        <color theme="1"/>
        <rFont val="BIZ UDゴシック"/>
        <family val="3"/>
        <charset val="128"/>
      </rPr>
      <t>欠格事由</t>
    </r>
    <r>
      <rPr>
        <sz val="9"/>
        <color theme="1"/>
        <rFont val="BIZ UDゴシック"/>
        <family val="3"/>
        <charset val="128"/>
      </rPr>
      <t>として定められる（法第40条第１項。左記参照）とともに、当該法人の役員若しくは職員を兼ねることができないこと（法第40条第2項）、当該法人の</t>
    </r>
    <r>
      <rPr>
        <b/>
        <sz val="9"/>
        <color theme="1"/>
        <rFont val="BIZ UDゴシック"/>
        <family val="3"/>
        <charset val="128"/>
      </rPr>
      <t>各評議員若しくは各役員と特殊の関係にある者</t>
    </r>
    <r>
      <rPr>
        <sz val="9"/>
        <color theme="1"/>
        <rFont val="BIZ UDゴシック"/>
        <family val="3"/>
        <charset val="128"/>
      </rPr>
      <t>を評議員として選任することができないこと（法第40条第4項及び第5項。左記参照）が定められている。また、法人の高い公益性に鑑み、法人は暴力団員等の反社会的勢力の者と関わりを持ってはならず、暴力団員等の反社会的勢力の者が評議員になることはできない。
※</t>
    </r>
    <r>
      <rPr>
        <u/>
        <sz val="9"/>
        <color theme="1"/>
        <rFont val="BIZ UDゴシック"/>
        <family val="3"/>
        <charset val="128"/>
      </rPr>
      <t>法人運営の基本的事項を決定する者と業務執行を行う者を分離する観点から、評議員が業務執行に該当する業務を行うことは適当ではない</t>
    </r>
    <r>
      <rPr>
        <sz val="9"/>
        <color theme="1"/>
        <rFont val="BIZ UDゴシック"/>
        <family val="3"/>
        <charset val="128"/>
      </rPr>
      <t>。このため、例えば、法人から委託を受けて記帳代行業務や税理士業務を行う顧問弁護士等については、評議員に選任することは適当ではない。一方、法律面や経営面のアドバイスのみを行う契約となっている顧問弁護士等については、評議員に選任することは可能である。
○法人は、評議員の選任に当たり、評議員候補者が欠格事由に該当しないか、各評議員又は各役員と特殊の関係にないか、暴力団員等の反社会的勢力の者でないかについて、確認を行う必要がある。確認方法としては、履歴書若しくは誓約書等により候補者本人にこれらの者に該当しないことの確認を行う方法で差し支えないものであるが、法人の判断により官公署が発行する書類により確認することも考えられる。特に、欠格事由の②「精神の機能の障害により職務を適正に執行するに当たって必要な認知、判断及び意思疎通を適切に行うことができない者」の確認方法としては、誓約書等により候補者本人にこれらの者に該当しないことの確認を行う方法で差し支えないが、必要 に応じて 法人の判断により医師の診断書等により確認することが考えられる。なお、成年被後見人又は被保佐人であることのみをもって当該欠格事由に当たるとすることはできないことに留意が必要である。指導監査を行うに当たっては、法人が何らかの方法によりこれらの事項を確認した上で選任を行っているかについて確認する。
○当該法人の役員又は職員との兼職の有無の確認については、法人が保有する関係書類により、該当する者がいないかを確認する。
○特殊の関係にある者に該当しない場合であっても、関係行政庁の職員が法人の評議員になることは、法第61条に「国及び地方公共団体は法人の自主性を重んじ、不当な関与を行わないこと」（第1項第2号）及び「法人が国及び地方公共団体に対して不当に管理的援助を求めないこと」（同項第3号）と規定し、公私分離の原則を定める趣旨に照らすと適当ではないことに所轄庁等関係行政庁は留意する必要がある。
○社会福祉協議会については、公私の関係者の協力によって組織され運営されるものであることから、関係行政庁の職員が評議員となることのみをもって不当な関与であるとはいえないが、役員と同様に、評議員総数の5分の1を超える割合を占める場合は、不当な関与に当たるものと考えられる（法第109条第5項（役員に関する規定）参照）。
○評議員会の役割の重要性に鑑みると、</t>
    </r>
    <r>
      <rPr>
        <u/>
        <sz val="9"/>
        <color theme="1"/>
        <rFont val="BIZ UDゴシック"/>
        <family val="3"/>
        <charset val="128"/>
      </rPr>
      <t>実際に評議員会に参加できない者や地方公共団体の長等の特定の公職にある者が名目的・慣例的に評議員として選任され、その結果、評議員会を欠席することとなることは適当ではない</t>
    </r>
    <r>
      <rPr>
        <sz val="9"/>
        <color theme="1"/>
        <rFont val="BIZ UDゴシック"/>
        <family val="3"/>
        <charset val="128"/>
      </rPr>
      <t xml:space="preserve">ため、評議員にこのような者がいないかについて確認する。
　この場合に、評議員として不適当であるとの判断を行う基準は、原則として、前年度から当該年度までの間における評議員会を全て欠席している者であることとする。ただし、指導監査を行う時点において、前記の評議員会の開催が1回のみである場合には、直近2回の評議員会を欠席している者であることとする（なお、決議の省略を行った場合は、出席とみなして差し支えない）。
</t>
    </r>
    <r>
      <rPr>
        <b/>
        <sz val="9"/>
        <color theme="1"/>
        <rFont val="BIZ UDゴシック"/>
        <family val="3"/>
        <charset val="128"/>
      </rPr>
      <t>＜指摘基準＞
　次の場合は文書指摘によることとする。
・評議員の選任手続において、評議員候補者が欠格事由に該当しないこと、当該法人の各評議員若しくは
　各役員と特殊の関係にある者がいないこと
　又は暴力団等の反社会的勢力に属する者でないことについて、法人において確認がされていない場合
・欠格事由や特殊の関係にある者に該当する者がいることが判明した場合
・評議員が当該法人の役員又は職員を兼ねている場合
・暴力団員等の反社会的勢力の者が評議員となっている場合
・社会福祉協議会において、関係行政庁の職員が評議員総数の５分の１を超えている場合
・欠席が継続し、名目的・慣例的に選任されていると考えられる評議員がいる場合</t>
    </r>
    <rPh sb="190" eb="192">
      <t>サキ</t>
    </rPh>
    <rPh sb="192" eb="194">
      <t>サンショウ</t>
    </rPh>
    <rPh sb="298" eb="300">
      <t>サキ</t>
    </rPh>
    <rPh sb="300" eb="302">
      <t>サンショウ</t>
    </rPh>
    <rPh sb="490" eb="491">
      <t>トウ</t>
    </rPh>
    <rPh sb="549" eb="550">
      <t>トウ</t>
    </rPh>
    <phoneticPr fontId="2"/>
  </si>
  <si>
    <r>
      <t>＜着眼点＞
○</t>
    </r>
    <r>
      <rPr>
        <u/>
        <sz val="9"/>
        <color theme="1"/>
        <rFont val="BIZ UDゴシック"/>
        <family val="3"/>
        <charset val="128"/>
      </rPr>
      <t>評議員の数は定款で定めた理事の員数を超える数でなければならない</t>
    </r>
    <r>
      <rPr>
        <sz val="9"/>
        <color theme="1"/>
        <rFont val="BIZ UDゴシック"/>
        <family val="3"/>
        <charset val="128"/>
      </rPr>
      <t>（法第40条第3項）。指導監査を行うに当たっては、在任する評議員の人数が定款で定めた理事の員数及び在任する理事の人数を超えているかについて確認する。なお、定款で定めた評議員の員数が定款で定めた理事の員数を超えていればよいということではないことに留意する必要がある。　
　</t>
    </r>
    <r>
      <rPr>
        <b/>
        <sz val="9"/>
        <color theme="1"/>
        <rFont val="BIZ UDゴシック"/>
        <family val="3"/>
        <charset val="128"/>
      </rPr>
      <t xml:space="preserve">
＜指摘基準＞
　次の場合は文書指摘によることとする。
・在任する評議員の人数が定款で定めた理事の員数及び在任する理事の人数を超えていない場合</t>
    </r>
    <phoneticPr fontId="2"/>
  </si>
  <si>
    <r>
      <t>＜着眼点＞
○評議員会の招集については、理事会の決議により評議員会の日時及び場所等を定め、理事が</t>
    </r>
    <r>
      <rPr>
        <b/>
        <sz val="9"/>
        <color theme="1"/>
        <rFont val="BIZ UDゴシック"/>
        <family val="3"/>
        <charset val="128"/>
      </rPr>
      <t>評議員会の1週間（中7日間）又は定款においてこれを下回るものとして定めた期間以上前までに</t>
    </r>
    <r>
      <rPr>
        <sz val="9"/>
        <color theme="1"/>
        <rFont val="BIZ UDゴシック"/>
        <family val="3"/>
        <charset val="128"/>
      </rPr>
      <t>評議員に書面又は電磁的方法（電子メール等）により通知をする方法で行われなければならない（法第45条の9第10項により準用される一般法人法第181条及び第182条、規則第2条の12）。ただし、</t>
    </r>
    <r>
      <rPr>
        <b/>
        <sz val="9"/>
        <color theme="1"/>
        <rFont val="BIZ UDゴシック"/>
        <family val="3"/>
        <charset val="128"/>
      </rPr>
      <t>定時評議員会</t>
    </r>
    <r>
      <rPr>
        <sz val="9"/>
        <color theme="1"/>
        <rFont val="BIZ UDゴシック"/>
        <family val="3"/>
        <charset val="128"/>
      </rPr>
      <t>の場合は、計算書類等の備置き及び閲覧に係る規定（法第45条の32第1項）との関連から、</t>
    </r>
    <r>
      <rPr>
        <u/>
        <sz val="9"/>
        <color theme="1"/>
        <rFont val="BIZ UDゴシック"/>
        <family val="3"/>
        <charset val="128"/>
      </rPr>
      <t>開催日は理事会と2週間（中14日間）以上の間隔を確保する</t>
    </r>
    <r>
      <rPr>
        <sz val="9"/>
        <color theme="1"/>
        <rFont val="BIZ UDゴシック"/>
        <family val="3"/>
        <charset val="128"/>
      </rPr>
      <t>）。
なお、電磁的方法で通知をする場合には、評議員の承諾を得なければならない。指導監査を行うに当たっては、これらの手続が適正になされているかについて確認する。
※</t>
    </r>
    <r>
      <rPr>
        <u/>
        <sz val="9"/>
        <color theme="1"/>
        <rFont val="BIZ UDゴシック"/>
        <family val="3"/>
        <charset val="128"/>
      </rPr>
      <t>評議員の全員の同意があるときは、招集の手続を経ることなく評議員会を開催することができる</t>
    </r>
    <r>
      <rPr>
        <sz val="9"/>
        <color theme="1"/>
        <rFont val="BIZ UDゴシック"/>
        <family val="3"/>
        <charset val="128"/>
      </rPr>
      <t>こととされており（法第45条の9第10項により準用される一般法人法第183条）、この場合には招集の通知を省略できるが、評議員会の日時等に関する理事会の決議は省略できないことに留意するとともに、評議員全員の同意があったことが客観的に確認できる書類の保存が必要である。
○定時評議員会は毎会計年度終了後一定の時期に招集されなければならず（法第45条の9第1項）、また、</t>
    </r>
    <r>
      <rPr>
        <b/>
        <sz val="9"/>
        <color theme="1"/>
        <rFont val="BIZ UDゴシック"/>
        <family val="3"/>
        <charset val="128"/>
      </rPr>
      <t>計算書類等</t>
    </r>
    <r>
      <rPr>
        <sz val="9"/>
        <color theme="1"/>
        <rFont val="BIZ UDゴシック"/>
        <family val="3"/>
        <charset val="128"/>
      </rPr>
      <t>については、</t>
    </r>
    <r>
      <rPr>
        <b/>
        <u/>
        <sz val="9"/>
        <color theme="1"/>
        <rFont val="BIZ UDゴシック"/>
        <family val="3"/>
        <charset val="128"/>
      </rPr>
      <t>毎年6月末日</t>
    </r>
    <r>
      <rPr>
        <u/>
        <sz val="9"/>
        <color theme="1"/>
        <rFont val="BIZ UDゴシック"/>
        <family val="3"/>
        <charset val="128"/>
      </rPr>
      <t>までに定時評議員会の承認を受けた若しくは定時評議員会に報告した上で、所轄庁に届出をしなければならない</t>
    </r>
    <r>
      <rPr>
        <sz val="9"/>
        <color theme="1"/>
        <rFont val="BIZ UDゴシック"/>
        <family val="3"/>
        <charset val="128"/>
      </rPr>
      <t xml:space="preserve">（第45条の30、第45条の31、第59条第1項）。そのため、計算書類等を所轄庁に届け出る毎年6月末日（定款に開催時期の定めがある場合にはそのとき）までに定時評議員会が開催されているかについて確認する。なお、定時評議員会の開催時期については、定款に具体的に記載されることが望ましいものであり、当該時期を定款に記載した場合には、当該時期までに開催される必要がある（定款例第11条参照）。
</t>
    </r>
    <r>
      <rPr>
        <b/>
        <sz val="9"/>
        <color theme="1"/>
        <rFont val="BIZ UDゴシック"/>
        <family val="3"/>
        <charset val="128"/>
      </rPr>
      <t>＜指摘基準＞
　次の場合には、文書指摘によることとする。
・評議員会の日時及び場所等が理事会の決議により定められていない場合
・評議員会の1週間前（又は定款に定めた期間）までに評議員に通知がなされていない場合
・電磁的方法により通知をした場合に、評議員の承諾を得ていない場合
・評議員会の招集通知に必要事項が記載されていない場合
・評議員会の招集通知が省略された場合に、評議員全員の同意が確認できない場合
・定時評議員会が計算書類等を所轄庁に届け出る毎年6月末日（定款に時期の定めがある場合はそのとき）
　までに招集されていない場合</t>
    </r>
    <phoneticPr fontId="2"/>
  </si>
  <si>
    <t>【評議員会の招集・運営４】決算手続</t>
    <rPh sb="1" eb="4">
      <t>ヒョウギイン</t>
    </rPh>
    <rPh sb="4" eb="5">
      <t>カイ</t>
    </rPh>
    <rPh sb="6" eb="8">
      <t>ショウシュウ</t>
    </rPh>
    <rPh sb="9" eb="11">
      <t>ウンエイ</t>
    </rPh>
    <rPh sb="13" eb="15">
      <t>ケッサン</t>
    </rPh>
    <rPh sb="15" eb="17">
      <t>テツヅ</t>
    </rPh>
    <phoneticPr fontId="2"/>
  </si>
  <si>
    <t>【評議員会の招集・運営３】議事録</t>
    <rPh sb="1" eb="4">
      <t>ヒョウギイン</t>
    </rPh>
    <rPh sb="4" eb="5">
      <t>カイ</t>
    </rPh>
    <rPh sb="6" eb="8">
      <t>ショウシュウ</t>
    </rPh>
    <rPh sb="9" eb="11">
      <t>ウンエイ</t>
    </rPh>
    <rPh sb="13" eb="16">
      <t>ギジロク</t>
    </rPh>
    <phoneticPr fontId="2"/>
  </si>
  <si>
    <t>【評議員会の招集・運営２】決議</t>
    <rPh sb="1" eb="4">
      <t>ヒョウギイン</t>
    </rPh>
    <rPh sb="4" eb="5">
      <t>カイ</t>
    </rPh>
    <rPh sb="6" eb="8">
      <t>ショウシュウ</t>
    </rPh>
    <rPh sb="9" eb="11">
      <t>ウンエイ</t>
    </rPh>
    <rPh sb="13" eb="15">
      <t>ケツギ</t>
    </rPh>
    <phoneticPr fontId="2"/>
  </si>
  <si>
    <t>【評議員会の招集・運営１】招集・運営</t>
    <rPh sb="1" eb="4">
      <t>ヒョウギイン</t>
    </rPh>
    <rPh sb="4" eb="5">
      <t>カイ</t>
    </rPh>
    <rPh sb="6" eb="8">
      <t>ショウシュウ</t>
    </rPh>
    <rPh sb="9" eb="11">
      <t>ウンエイ</t>
    </rPh>
    <rPh sb="13" eb="15">
      <t>ショウシュウ</t>
    </rPh>
    <rPh sb="16" eb="18">
      <t>ウンエイ</t>
    </rPh>
    <phoneticPr fontId="2"/>
  </si>
  <si>
    <t>【評議員の選任３】評議員の数</t>
    <rPh sb="1" eb="4">
      <t>ヒョウギイン</t>
    </rPh>
    <rPh sb="5" eb="7">
      <t>センニン</t>
    </rPh>
    <rPh sb="9" eb="12">
      <t>ヒョウギイン</t>
    </rPh>
    <rPh sb="13" eb="14">
      <t>カズ</t>
    </rPh>
    <phoneticPr fontId="2"/>
  </si>
  <si>
    <t>【評議員の選任１】選任手続</t>
    <rPh sb="1" eb="4">
      <t>ヒョウギイン</t>
    </rPh>
    <rPh sb="5" eb="7">
      <t>センニン</t>
    </rPh>
    <rPh sb="9" eb="11">
      <t>センニン</t>
    </rPh>
    <rPh sb="11" eb="13">
      <t>テツヅ</t>
    </rPh>
    <phoneticPr fontId="2"/>
  </si>
  <si>
    <t>【評議員の選任２】欠格事由、特殊の関係にある者</t>
    <rPh sb="1" eb="4">
      <t>ヒョウギイン</t>
    </rPh>
    <rPh sb="5" eb="7">
      <t>センニン</t>
    </rPh>
    <rPh sb="9" eb="13">
      <t>ケッカクジユウ</t>
    </rPh>
    <rPh sb="14" eb="16">
      <t>トクシュ</t>
    </rPh>
    <rPh sb="17" eb="19">
      <t>カンケイ</t>
    </rPh>
    <rPh sb="22" eb="23">
      <t>モノ</t>
    </rPh>
    <phoneticPr fontId="2"/>
  </si>
  <si>
    <t>【Ⅰ】法人運営 (第４)理事</t>
    <rPh sb="3" eb="5">
      <t>ホウジン</t>
    </rPh>
    <rPh sb="5" eb="7">
      <t>ウンエイ</t>
    </rPh>
    <rPh sb="9" eb="10">
      <t>ダイ</t>
    </rPh>
    <rPh sb="12" eb="14">
      <t>リジ</t>
    </rPh>
    <phoneticPr fontId="2"/>
  </si>
  <si>
    <t>定款に定める員数が選任されているか。</t>
    <phoneticPr fontId="2"/>
  </si>
  <si>
    <t>欠員が生じていないか。</t>
    <phoneticPr fontId="2"/>
  </si>
  <si>
    <t>定款で定めた員数の3分の1を超える者が欠けたときは遅滞なく補充しているか。</t>
    <phoneticPr fontId="2"/>
  </si>
  <si>
    <t>【定数】</t>
    <rPh sb="1" eb="3">
      <t>テイスウ</t>
    </rPh>
    <phoneticPr fontId="2"/>
  </si>
  <si>
    <t>（根拠法令等）法第44条第3項、第45条の7</t>
    <rPh sb="1" eb="3">
      <t>コンキョ</t>
    </rPh>
    <rPh sb="3" eb="6">
      <t>ホウレイトウ</t>
    </rPh>
    <rPh sb="7" eb="8">
      <t>ホウ</t>
    </rPh>
    <rPh sb="8" eb="9">
      <t>ダイ</t>
    </rPh>
    <rPh sb="11" eb="12">
      <t>ジョウ</t>
    </rPh>
    <rPh sb="12" eb="13">
      <t>ダイ</t>
    </rPh>
    <rPh sb="14" eb="15">
      <t>コウ</t>
    </rPh>
    <rPh sb="16" eb="17">
      <t>ダイ</t>
    </rPh>
    <rPh sb="19" eb="20">
      <t>ジョウ</t>
    </rPh>
    <phoneticPr fontId="2"/>
  </si>
  <si>
    <t>理事は法令及び定款に定める手続により選任又は解任されているか。</t>
    <phoneticPr fontId="2"/>
  </si>
  <si>
    <r>
      <t>＜着眼点＞
○理事会は、</t>
    </r>
    <r>
      <rPr>
        <u/>
        <sz val="9"/>
        <color theme="1"/>
        <rFont val="BIZ UDゴシック"/>
        <family val="3"/>
        <charset val="128"/>
      </rPr>
      <t>①法人の業務執行の決定</t>
    </r>
    <r>
      <rPr>
        <sz val="9"/>
        <color theme="1"/>
        <rFont val="BIZ UDゴシック"/>
        <family val="3"/>
        <charset val="128"/>
      </rPr>
      <t>、</t>
    </r>
    <r>
      <rPr>
        <u/>
        <sz val="9"/>
        <color theme="1"/>
        <rFont val="BIZ UDゴシック"/>
        <family val="3"/>
        <charset val="128"/>
      </rPr>
      <t>②理事の職務の執行の監督</t>
    </r>
    <r>
      <rPr>
        <sz val="9"/>
        <color theme="1"/>
        <rFont val="BIZ UDゴシック"/>
        <family val="3"/>
        <charset val="128"/>
      </rPr>
      <t>、</t>
    </r>
    <r>
      <rPr>
        <u/>
        <sz val="9"/>
        <color theme="1"/>
        <rFont val="BIZ UDゴシック"/>
        <family val="3"/>
        <charset val="128"/>
      </rPr>
      <t>③理事長の選定及び解職</t>
    </r>
    <r>
      <rPr>
        <sz val="9"/>
        <color theme="1"/>
        <rFont val="BIZ UDゴシック"/>
        <family val="3"/>
        <charset val="128"/>
      </rPr>
      <t>を行うものであり、理事会を構成する理事は、その理事会における意思決定を通じて業務執行の決定又は監督を行うという意味で、法人の運営における重要な役割を担っている。理事の員数は、</t>
    </r>
    <r>
      <rPr>
        <b/>
        <sz val="9"/>
        <color theme="1"/>
        <rFont val="BIZ UDゴシック"/>
        <family val="3"/>
        <charset val="128"/>
      </rPr>
      <t>6人以上</t>
    </r>
    <r>
      <rPr>
        <sz val="9"/>
        <color theme="1"/>
        <rFont val="BIZ UDゴシック"/>
        <family val="3"/>
        <charset val="128"/>
      </rPr>
      <t>（法第44条第3項）の数を定款に定め、その定款に定めた員数が実際に選任されているかについて確認する。
○</t>
    </r>
    <r>
      <rPr>
        <b/>
        <sz val="9"/>
        <color theme="1"/>
        <rFont val="BIZ UDゴシック"/>
        <family val="3"/>
        <charset val="128"/>
      </rPr>
      <t>定款に定めた員数の3分の1</t>
    </r>
    <r>
      <rPr>
        <sz val="9"/>
        <color theme="1"/>
        <rFont val="BIZ UDゴシック"/>
        <family val="3"/>
        <charset val="128"/>
      </rPr>
      <t>を超える者が欠けたときは、</t>
    </r>
    <r>
      <rPr>
        <u/>
        <sz val="9"/>
        <color theme="1"/>
        <rFont val="BIZ UDゴシック"/>
        <family val="3"/>
        <charset val="128"/>
      </rPr>
      <t>遅滞なく補充しなければならない</t>
    </r>
    <r>
      <rPr>
        <sz val="9"/>
        <color theme="1"/>
        <rFont val="BIZ UDゴシック"/>
        <family val="3"/>
        <charset val="128"/>
      </rPr>
      <t>（法第45条の7）。
指導監査を行うに当たっては、当該指導監査の時点で定款に定めた員数の3分の1を超える者が欠けていないか、欠けている場合には遅滞なく補充のための手続が進められているかについて確認する。なお「遅滞なく」補充の手続が進められているかについては、当該法人において、理事候補者の選定、評議員会への理事の選任の議案提出、又は評議員会の開催等の理事選任に係る手続に関して、具体的な検討や実施がされているかを確認する。
○理事のうち定款に定められた員数の3分の1を超えない欠員がある場合は、法令に直接的に明記されているものではないが、理事が、理事会の構成員として担う法人の業務執行の決定や、理事長等の職務の執行の監督等の役割が十分に発揮できないおそれがあり、法人運営上適当ではないことから、</t>
    </r>
    <r>
      <rPr>
        <u/>
        <sz val="9"/>
        <color theme="1"/>
        <rFont val="BIZ UDゴシック"/>
        <family val="3"/>
        <charset val="128"/>
      </rPr>
      <t>法人において欠員の補充のための検討や手続が進められているか（理事会、理事長等が手続を進めているか。</t>
    </r>
    <r>
      <rPr>
        <sz val="9"/>
        <color theme="1"/>
        <rFont val="BIZ UDゴシック"/>
        <family val="3"/>
        <charset val="128"/>
      </rPr>
      <t xml:space="preserve">）を指導監査により確認する。
</t>
    </r>
    <r>
      <rPr>
        <b/>
        <sz val="9"/>
        <color theme="1"/>
        <rFont val="BIZ UDゴシック"/>
        <family val="3"/>
        <charset val="128"/>
      </rPr>
      <t>＜指摘基準＞
　次の場合は文書指摘によることとする。
・定款で定めた員数が選任されていない場合
・定款で定めた員数の３分の１を超える欠員があるにもかかわらず、法人において補充のための手続が
　進められておらず、かつ、具体的な検討も行われていない場合
・欠員がある場合に、法人において補充のための手続が進められておらず、かつ、補充の検討が行われて
　いない場合</t>
    </r>
    <phoneticPr fontId="2"/>
  </si>
  <si>
    <t>理事の選任に関する事項</t>
    <rPh sb="0" eb="2">
      <t>リジ</t>
    </rPh>
    <rPh sb="3" eb="5">
      <t>センニン</t>
    </rPh>
    <rPh sb="6" eb="7">
      <t>カン</t>
    </rPh>
    <rPh sb="9" eb="11">
      <t>ジコウ</t>
    </rPh>
    <phoneticPr fontId="2"/>
  </si>
  <si>
    <t>【選任及び解任】</t>
    <rPh sb="1" eb="3">
      <t>センニン</t>
    </rPh>
    <rPh sb="3" eb="4">
      <t>オヨ</t>
    </rPh>
    <rPh sb="5" eb="7">
      <t>カイニン</t>
    </rPh>
    <phoneticPr fontId="2"/>
  </si>
  <si>
    <t>（根拠法令等）法第43条第1項、第45条の4</t>
    <rPh sb="1" eb="3">
      <t>コンキョ</t>
    </rPh>
    <rPh sb="3" eb="6">
      <t>ホウレイトウ</t>
    </rPh>
    <phoneticPr fontId="2"/>
  </si>
  <si>
    <r>
      <t>＜着眼点＞
○</t>
    </r>
    <r>
      <rPr>
        <u/>
        <sz val="9"/>
        <color theme="1"/>
        <rFont val="BIZ UDゴシック"/>
        <family val="3"/>
        <charset val="128"/>
      </rPr>
      <t>理事の選任は、評議員会の決議により行う</t>
    </r>
    <r>
      <rPr>
        <sz val="9"/>
        <color theme="1"/>
        <rFont val="BIZ UDゴシック"/>
        <family val="3"/>
        <charset val="128"/>
      </rPr>
      <t>ため（法第43条第1項）、評議員会の決議が適切になされているかについて確認する（評議員会の決議については、</t>
    </r>
    <r>
      <rPr>
        <b/>
        <sz val="9"/>
        <color theme="1"/>
        <rFont val="BIZ UDゴシック"/>
        <family val="3"/>
        <charset val="128"/>
      </rPr>
      <t>３「評議員・評議員会」（２）２</t>
    </r>
    <r>
      <rPr>
        <sz val="9"/>
        <color theme="1"/>
        <rFont val="BIZ UDゴシック"/>
        <family val="3"/>
        <charset val="128"/>
      </rPr>
      <t>を参照。）。
○法人と理事との関係は、評議員と同様に、</t>
    </r>
    <r>
      <rPr>
        <b/>
        <sz val="9"/>
        <color theme="1"/>
        <rFont val="BIZ UDゴシック"/>
        <family val="3"/>
        <charset val="128"/>
      </rPr>
      <t>委任</t>
    </r>
    <r>
      <rPr>
        <sz val="9"/>
        <color theme="1"/>
        <rFont val="BIZ UDゴシック"/>
        <family val="3"/>
        <charset val="128"/>
      </rPr>
      <t>に関する規定に従う（法第38条）。そのため、評議員会により選任された者が就任を承諾したことにより、その時点（承諾のときに理事の任期が開始していない場合は任期の開始時）から理事となることから、この就任の承諾の有無についての指導監査を行うに当たっては、理事の役割の重要性に鑑み、文書による確認（就任承諾書の徴収等）によって行う必要があり、当該文書は法人において保存される必要がある。なお、理事の選任の手続において、選任された者に対する委嘱状による委嘱が必ず必要とされるものではないが、法人において、選任された者に委嘱状により理事に選任された旨を伝達するとともに、就任の意思の確認を行うことは差し支えない。
○理事の解任は、</t>
    </r>
    <r>
      <rPr>
        <b/>
        <sz val="9"/>
        <color theme="1"/>
        <rFont val="BIZ UDゴシック"/>
        <family val="3"/>
        <charset val="128"/>
      </rPr>
      <t>①職務上の義務に違反し、又は職務を怠ったとき</t>
    </r>
    <r>
      <rPr>
        <sz val="9"/>
        <color theme="1"/>
        <rFont val="BIZ UDゴシック"/>
        <family val="3"/>
        <charset val="128"/>
      </rPr>
      <t>、</t>
    </r>
    <r>
      <rPr>
        <b/>
        <sz val="9"/>
        <color theme="1"/>
        <rFont val="BIZ UDゴシック"/>
        <family val="3"/>
        <charset val="128"/>
      </rPr>
      <t>②心身の故障のため、職務の執行に支障があり、又はこれに堪えないとき</t>
    </r>
    <r>
      <rPr>
        <sz val="9"/>
        <color theme="1"/>
        <rFont val="BIZ UDゴシック"/>
        <family val="3"/>
        <charset val="128"/>
      </rPr>
      <t>のいずれかに該当するときに、評議員会の決議により行うが（法第45条の4第1項）、安定的な法人運営や利用者の処遇に及ぼす影響が大きいことから、評議員会によって解任権が濫用されることがあってはならない。そのため、理事が形式的に職務上の義務に違反し又は職務を懈怠したという事実や健康状態のみをもって解任することはできず、</t>
    </r>
    <r>
      <rPr>
        <u/>
        <sz val="9"/>
        <color theme="1"/>
        <rFont val="BIZ UDゴシック"/>
        <family val="3"/>
        <charset val="128"/>
      </rPr>
      <t>現に法人運営に重大な損害を及ぼし、又は、適正な事業運営を阻害するような、理事等の不適正な行為など重大な義務違反等がある場合に限定される</t>
    </r>
    <r>
      <rPr>
        <sz val="9"/>
        <color theme="1"/>
        <rFont val="BIZ UDゴシック"/>
        <family val="3"/>
        <charset val="128"/>
      </rPr>
      <t xml:space="preserve">ものと解すべきである。
　指導監査を行うに当たっては、同項に基づく評議員会の決議により理事が解任された場合に、解任の理由が、当該理事に重大な義務違反等があることによるものであるかについて確認する。
</t>
    </r>
    <r>
      <rPr>
        <b/>
        <sz val="9"/>
        <color theme="1"/>
        <rFont val="BIZ UDゴシック"/>
        <family val="3"/>
        <charset val="128"/>
      </rPr>
      <t>＜指摘基準＞
　次の場合は文書指摘によることとする。
・理事の選任が評議員会の有効な決議により行われていない場合
・理事の解任が評議員会の権限の濫用に当たる場合（現に法人運営に重大な損害を及ぼし、又は、適正な
　事業運営を阻害するような、理事等の不適正な行為など重大な義務違反等がある場合に該当しない場合）
・理事の就任の意思表示があったことが就任承諾書等により確認できない場合</t>
    </r>
    <phoneticPr fontId="2"/>
  </si>
  <si>
    <r>
      <rPr>
        <u/>
        <sz val="10"/>
        <color theme="1"/>
        <rFont val="BIZ UDゴシック"/>
        <family val="3"/>
        <charset val="128"/>
      </rPr>
      <t>直近</t>
    </r>
    <r>
      <rPr>
        <sz val="10"/>
        <color theme="1"/>
        <rFont val="BIZ UDゴシック"/>
        <family val="3"/>
        <charset val="128"/>
      </rPr>
      <t>の理事選任を決議した</t>
    </r>
    <r>
      <rPr>
        <b/>
        <sz val="10"/>
        <color theme="1"/>
        <rFont val="BIZ UDゴシック"/>
        <family val="3"/>
        <charset val="128"/>
      </rPr>
      <t>「評議員会」の開催</t>
    </r>
    <rPh sb="0" eb="2">
      <t>チョッキン</t>
    </rPh>
    <rPh sb="3" eb="5">
      <t>リジ</t>
    </rPh>
    <rPh sb="5" eb="7">
      <t>センニン</t>
    </rPh>
    <rPh sb="8" eb="10">
      <t>ケツギ</t>
    </rPh>
    <rPh sb="13" eb="17">
      <t>ヒョウギインカイ</t>
    </rPh>
    <phoneticPr fontId="2"/>
  </si>
  <si>
    <r>
      <t>２の理事会の準備として、理事選任候補者への</t>
    </r>
    <r>
      <rPr>
        <b/>
        <sz val="10"/>
        <color theme="1"/>
        <rFont val="BIZ UDゴシック"/>
        <family val="3"/>
        <charset val="128"/>
      </rPr>
      <t>「就任関係書類※」の徴取</t>
    </r>
    <rPh sb="2" eb="5">
      <t>リジカイ</t>
    </rPh>
    <rPh sb="6" eb="8">
      <t>ジュンビ</t>
    </rPh>
    <rPh sb="12" eb="14">
      <t>リジ</t>
    </rPh>
    <rPh sb="14" eb="16">
      <t>センニン</t>
    </rPh>
    <rPh sb="16" eb="19">
      <t>コウホシャ</t>
    </rPh>
    <rPh sb="22" eb="24">
      <t>シュウニン</t>
    </rPh>
    <rPh sb="24" eb="26">
      <t>カンケイ</t>
    </rPh>
    <rPh sb="26" eb="28">
      <t>ショルイ</t>
    </rPh>
    <rPh sb="31" eb="33">
      <t>チョウシュ</t>
    </rPh>
    <phoneticPr fontId="2"/>
  </si>
  <si>
    <r>
      <t>　前年度における理事</t>
    </r>
    <r>
      <rPr>
        <b/>
        <sz val="10"/>
        <color theme="0"/>
        <rFont val="BIZ UDゴシック"/>
        <family val="3"/>
        <charset val="128"/>
      </rPr>
      <t>「解任」</t>
    </r>
    <r>
      <rPr>
        <sz val="10"/>
        <color theme="0"/>
        <rFont val="BIZ UDゴシック"/>
        <family val="3"/>
        <charset val="128"/>
      </rPr>
      <t>の有無　</t>
    </r>
    <r>
      <rPr>
        <b/>
        <sz val="10"/>
        <color rgb="FFFFC000"/>
        <rFont val="BIZ UDゴシック"/>
        <family val="3"/>
        <charset val="128"/>
      </rPr>
      <t>※プルダウンから選択してください。</t>
    </r>
    <rPh sb="1" eb="4">
      <t>ゼンネンド</t>
    </rPh>
    <rPh sb="8" eb="10">
      <t>リジ</t>
    </rPh>
    <rPh sb="11" eb="13">
      <t>カイニン</t>
    </rPh>
    <rPh sb="15" eb="17">
      <t>ウム</t>
    </rPh>
    <rPh sb="26" eb="28">
      <t>センタク</t>
    </rPh>
    <phoneticPr fontId="2"/>
  </si>
  <si>
    <r>
      <t>※</t>
    </r>
    <r>
      <rPr>
        <b/>
        <sz val="10"/>
        <color theme="0"/>
        <rFont val="BIZ UDゴシック"/>
        <family val="3"/>
        <charset val="128"/>
      </rPr>
      <t>「有」</t>
    </r>
    <r>
      <rPr>
        <sz val="10"/>
        <color theme="0"/>
        <rFont val="BIZ UDゴシック"/>
        <family val="3"/>
        <charset val="128"/>
      </rPr>
      <t>を選択した場合は、以下に解任事由を記入してください。</t>
    </r>
    <rPh sb="2" eb="3">
      <t>アリ</t>
    </rPh>
    <rPh sb="5" eb="7">
      <t>センタク</t>
    </rPh>
    <rPh sb="9" eb="11">
      <t>バアイ</t>
    </rPh>
    <rPh sb="13" eb="15">
      <t>イカ</t>
    </rPh>
    <rPh sb="16" eb="18">
      <t>カイニン</t>
    </rPh>
    <rPh sb="18" eb="20">
      <t>ジユウ</t>
    </rPh>
    <rPh sb="21" eb="23">
      <t>キニュウ</t>
    </rPh>
    <phoneticPr fontId="2"/>
  </si>
  <si>
    <t>職務上の義務に違反し、又は職務を怠ったとき</t>
    <phoneticPr fontId="2"/>
  </si>
  <si>
    <t>心身の故障のため、職務の執行に支障があり、又はこれに堪えないとき</t>
    <phoneticPr fontId="2"/>
  </si>
  <si>
    <r>
      <t>法に定める解任事由（</t>
    </r>
    <r>
      <rPr>
        <b/>
        <u/>
        <sz val="10"/>
        <color theme="1"/>
        <rFont val="BIZ UDゴシック"/>
        <family val="3"/>
        <charset val="128"/>
      </rPr>
      <t>法人運営に重大な損害を及ぼし、又は、適正な事業運営を阻害するような重大な義務違反等がある場合に限る</t>
    </r>
    <r>
      <rPr>
        <b/>
        <sz val="10"/>
        <color theme="1"/>
        <rFont val="BIZ UDゴシック"/>
        <family val="3"/>
        <charset val="128"/>
      </rPr>
      <t>）</t>
    </r>
    <rPh sb="0" eb="1">
      <t>ホウ</t>
    </rPh>
    <rPh sb="2" eb="3">
      <t>サダ</t>
    </rPh>
    <rPh sb="5" eb="7">
      <t>カイニン</t>
    </rPh>
    <rPh sb="7" eb="9">
      <t>ジユウ</t>
    </rPh>
    <rPh sb="57" eb="58">
      <t>カギ</t>
    </rPh>
    <phoneticPr fontId="2"/>
  </si>
  <si>
    <t>理事となることができない者又は適切ではない者が選任されていないか。</t>
    <phoneticPr fontId="2"/>
  </si>
  <si>
    <t>社会福祉協議会にあっては、関係行政庁の職員が役員の総数の５分の１までとなっているか。</t>
    <phoneticPr fontId="2"/>
  </si>
  <si>
    <t>社会福祉法等の規定に違反して刑に処せられ、その執行を終わり、又は執行猶予中の者</t>
    <rPh sb="0" eb="5">
      <t>シャカイフクシホウ</t>
    </rPh>
    <rPh sb="5" eb="6">
      <t>トウ</t>
    </rPh>
    <rPh sb="7" eb="9">
      <t>キテイ</t>
    </rPh>
    <rPh sb="10" eb="12">
      <t>イハン</t>
    </rPh>
    <rPh sb="14" eb="15">
      <t>ケイ</t>
    </rPh>
    <rPh sb="16" eb="17">
      <t>ショ</t>
    </rPh>
    <phoneticPr fontId="2"/>
  </si>
  <si>
    <t>ウのほか、禁固刑以上の刑に処せられ、その執行を終わり、又は執行猶予中の者</t>
    <rPh sb="5" eb="8">
      <t>キンコケイ</t>
    </rPh>
    <rPh sb="8" eb="10">
      <t>イジョウ</t>
    </rPh>
    <rPh sb="11" eb="12">
      <t>ケイ</t>
    </rPh>
    <rPh sb="13" eb="14">
      <t>ショ</t>
    </rPh>
    <phoneticPr fontId="2"/>
  </si>
  <si>
    <t>暴力団員等の反社会的勢力の者</t>
    <rPh sb="0" eb="3">
      <t>ボウリョクダン</t>
    </rPh>
    <rPh sb="3" eb="4">
      <t>イン</t>
    </rPh>
    <rPh sb="4" eb="5">
      <t>トウ</t>
    </rPh>
    <rPh sb="6" eb="10">
      <t>ハンシャカイテキ</t>
    </rPh>
    <rPh sb="10" eb="12">
      <t>セイリョク</t>
    </rPh>
    <rPh sb="13" eb="14">
      <t>モノ</t>
    </rPh>
    <phoneticPr fontId="2"/>
  </si>
  <si>
    <t>当該理事と婚姻の届出をしていないが事実上婚姻関係と同様の事情にある者</t>
    <rPh sb="2" eb="4">
      <t>リジ</t>
    </rPh>
    <phoneticPr fontId="2"/>
  </si>
  <si>
    <t>当該理事の使用人</t>
    <rPh sb="2" eb="4">
      <t>リジ</t>
    </rPh>
    <phoneticPr fontId="2"/>
  </si>
  <si>
    <t>当該理事から受ける金銭その他の財産によって生計を維持している者</t>
    <rPh sb="2" eb="4">
      <t>リジ</t>
    </rPh>
    <phoneticPr fontId="2"/>
  </si>
  <si>
    <t>【適格性】</t>
    <rPh sb="1" eb="3">
      <t>テキカク</t>
    </rPh>
    <rPh sb="3" eb="4">
      <t>セイ</t>
    </rPh>
    <phoneticPr fontId="2"/>
  </si>
  <si>
    <r>
      <t>＜着眼点＞ 
○理事は、理事会の構成員として、法人の業務執行の決定をする等法人の運営における重要な役割を担い、その職務を個々の責任に基づいて行うものであることから、当該責任を全うさせるため、理事について、一定の事由が</t>
    </r>
    <r>
      <rPr>
        <b/>
        <sz val="9"/>
        <color theme="1"/>
        <rFont val="BIZ UDゴシック"/>
        <family val="3"/>
        <charset val="128"/>
      </rPr>
      <t>欠格事由</t>
    </r>
    <r>
      <rPr>
        <sz val="9"/>
        <color theme="1"/>
        <rFont val="BIZ UDゴシック"/>
        <family val="3"/>
        <charset val="128"/>
      </rPr>
      <t>（左記参照）として定められる（法第44条第1項により準用される法第40条第1項）とともに、理事長や他の理事の職務の執行を監督する役割を果たすため、</t>
    </r>
    <r>
      <rPr>
        <b/>
        <sz val="9"/>
        <color theme="1"/>
        <rFont val="BIZ UDゴシック"/>
        <family val="3"/>
        <charset val="128"/>
      </rPr>
      <t>各理事と特殊の関係にある者</t>
    </r>
    <r>
      <rPr>
        <sz val="9"/>
        <color theme="1"/>
        <rFont val="BIZ UDゴシック"/>
        <family val="3"/>
        <charset val="128"/>
      </rPr>
      <t>（左記参照）及び当該理事の合計が、理事総数の3分の1（上限は当該理事を含めずに3人）を超えて含まれてはならない（法第44条第6項）。
また、法人の高い公益性に鑑み、暴力団員等の反社会的勢力の者と関わりを持ってはならず、評議員と同様に暴力団員等の反社会的勢力の者が理事になることはできない。
○法人は、理事の選任に当たり、</t>
    </r>
    <r>
      <rPr>
        <u/>
        <sz val="9"/>
        <color theme="1"/>
        <rFont val="BIZ UDゴシック"/>
        <family val="3"/>
        <charset val="128"/>
      </rPr>
      <t>理事候補者が欠格事由に該当しないか</t>
    </r>
    <r>
      <rPr>
        <sz val="9"/>
        <color theme="1"/>
        <rFont val="BIZ UDゴシック"/>
        <family val="3"/>
        <charset val="128"/>
      </rPr>
      <t>、</t>
    </r>
    <r>
      <rPr>
        <u/>
        <sz val="9"/>
        <color theme="1"/>
        <rFont val="BIZ UDゴシック"/>
        <family val="3"/>
        <charset val="128"/>
      </rPr>
      <t>各理事と特殊の関係にある者が上限を超えて含まれていないか</t>
    </r>
    <r>
      <rPr>
        <sz val="9"/>
        <color theme="1"/>
        <rFont val="BIZ UDゴシック"/>
        <family val="3"/>
        <charset val="128"/>
      </rPr>
      <t>、</t>
    </r>
    <r>
      <rPr>
        <u/>
        <sz val="9"/>
        <color theme="1"/>
        <rFont val="BIZ UDゴシック"/>
        <family val="3"/>
        <charset val="128"/>
      </rPr>
      <t>暴力団員等の反社会的勢力の者でないか</t>
    </r>
    <r>
      <rPr>
        <sz val="9"/>
        <color theme="1"/>
        <rFont val="BIZ UDゴシック"/>
        <family val="3"/>
        <charset val="128"/>
      </rPr>
      <t>について確認を行う必要がある。確認方法としては、履歴書若しくは誓約書等により候補者本人にこれらの者に該当しないことの確認を行う方法で差し支えないが、法人の判断により官公署が発行する書類により確認することも考えられる。特に、欠格事由の②「精神の機能の障害により職務を適正に 執行するに当たって必要な認知、判断及び意思疎通を適切に行うことができない者」の確認方法としては、誓約書等により候補者本人にこれらの者に該当しないことの確認を行う方法で差し支えないが、必要に応じて法人の判断により医師の診断書等により確認することが考えられる。なお、成年被後見人又は被保佐人であることのみをもって当該欠格事由に当たるとすることはできないことに留意が必要である。
指導監査を行うに当たっては、法人が何らかの方法によりこれらの事項を確認しているかについて確認する。
○特殊の関係にある者に該当しない場合であっても、関係行政庁の職員が法人の理事となることは、法第61条に「国及び地方公共団体は法人の自主性を重んじ、不当な関与を行わないこと」（第1項第2号）及び「法人が国及び地方公共団体に対して不当に管理的援助を求めないこと」（同項第3号）と規定し、公私分離の原則を定める趣旨に照らすと適当ではないことに所轄庁等関係行政庁は留意する必要がある。
○社会福祉協議会については、公私の関係者の協力によって組織され運営されるものであることから、関係行政庁の職員が役員となることのみをもって不当な関与であるとはいえないが、役員総数（※）の5分の1を超える割合を占める場合は、不当な関与といえるため、法により認められていない（法第109条第5項）。
（※）法第109条第5項は、役員総数に対する関係行政庁の職員である役員の割合について規定しており、役員、
　　　すなわち、理事と監事の合計数で判断される。
○理事会の役割の重要性に鑑みれば、</t>
    </r>
    <r>
      <rPr>
        <u/>
        <sz val="9"/>
        <color theme="1"/>
        <rFont val="BIZ UDゴシック"/>
        <family val="3"/>
        <charset val="128"/>
      </rPr>
      <t>実際に理事会に参加できない者や地方公共団体の長等の特定の公職にある者が名目的・慣例的に理事として選任され、その結果、理事会を欠席することとなることは適当ではない</t>
    </r>
    <r>
      <rPr>
        <sz val="9"/>
        <color theme="1"/>
        <rFont val="BIZ UDゴシック"/>
        <family val="3"/>
        <charset val="128"/>
      </rPr>
      <t xml:space="preserve">ため、理事にこのような者がいないかについて確認する。この場合の理事として不適当であると判断するための基準は、原則として、前年度から当該年度までの間において理事会を2回以上続けて欠席している者であることによることとする（なお、決議の省略を行った場合は、出席とみなして差し支えない）。
</t>
    </r>
    <r>
      <rPr>
        <b/>
        <sz val="9"/>
        <color theme="1"/>
        <rFont val="BIZ UDゴシック"/>
        <family val="3"/>
        <charset val="128"/>
      </rPr>
      <t xml:space="preserve">
＜指摘基準＞
　次の場合は文書指摘によることとする。
・理事の選任手続において、理事候補者に対して欠格事由に該当しないこと、各理事と特殊の関係にある者が
　上限を超えて含まれていないか、暴力団等の反社会的勢力に属する者でないことを確認していない場合
・法人が保有する書類により、欠格事由に該当する者がいること、又は､各理事と特殊関係にある者が
　上限を超えて含まれていることが判明した場合
・暴力団員等の反社会的勢力の者が理事となっている場合
・社会福祉協議会において、関係行政庁の職員が役員総数の5分の1を超えている場合
・欠席が継続しており、名目的、慣例的に選任されていると考えられる役員がいる場合</t>
    </r>
    <rPh sb="113" eb="115">
      <t>サキ</t>
    </rPh>
    <rPh sb="115" eb="117">
      <t>サンショウ</t>
    </rPh>
    <rPh sb="199" eb="203">
      <t>サキサンショウ</t>
    </rPh>
    <phoneticPr fontId="2"/>
  </si>
  <si>
    <t>（根拠法令等）法第44条第1項により準用される法第40条第1項第44条第6項、（参考）法第61条第1項、</t>
    <rPh sb="1" eb="3">
      <t>コンキョ</t>
    </rPh>
    <rPh sb="3" eb="6">
      <t>ホウレイトウ</t>
    </rPh>
    <phoneticPr fontId="2"/>
  </si>
  <si>
    <t>　　　　　　　第109条から111条まで、審査基準第3の1の(1)(3)(4)(5)(6)</t>
    <phoneticPr fontId="2"/>
  </si>
  <si>
    <t>理事として含まれていなければならない者が選任されているか。</t>
    <phoneticPr fontId="2"/>
  </si>
  <si>
    <t>人数</t>
    <rPh sb="0" eb="2">
      <t>ニンズウ</t>
    </rPh>
    <phoneticPr fontId="2"/>
  </si>
  <si>
    <t>「理事として含まれていなければならない者」の選任状況</t>
    <rPh sb="1" eb="3">
      <t>リジ</t>
    </rPh>
    <rPh sb="6" eb="7">
      <t>フク</t>
    </rPh>
    <rPh sb="19" eb="20">
      <t>モノ</t>
    </rPh>
    <rPh sb="22" eb="24">
      <t>センニン</t>
    </rPh>
    <rPh sb="24" eb="26">
      <t>ジョウキョウ</t>
    </rPh>
    <phoneticPr fontId="2"/>
  </si>
  <si>
    <t>社会福祉事業の経営に識見を有する者</t>
    <phoneticPr fontId="2"/>
  </si>
  <si>
    <t>当該社会福祉法人が行う事業の区域における福祉に関する実情に通じている者</t>
    <phoneticPr fontId="2"/>
  </si>
  <si>
    <t>施設を設置している場合は、当該施設の管理者</t>
    <phoneticPr fontId="2"/>
  </si>
  <si>
    <t>理事長及び業務執行理事は理事会で選定されているか。</t>
    <phoneticPr fontId="2"/>
  </si>
  <si>
    <t>理事会の決議で理事長を選定しているか。</t>
    <phoneticPr fontId="2"/>
  </si>
  <si>
    <t>業務執行理事の選定は理事会の決議で行われているか。</t>
    <phoneticPr fontId="2"/>
  </si>
  <si>
    <r>
      <rPr>
        <b/>
        <sz val="10"/>
        <color theme="0"/>
        <rFont val="BIZ UDゴシック"/>
        <family val="3"/>
        <charset val="128"/>
      </rPr>
      <t>「理事長」</t>
    </r>
    <r>
      <rPr>
        <sz val="10"/>
        <color theme="0"/>
        <rFont val="BIZ UDゴシック"/>
        <family val="3"/>
        <charset val="128"/>
      </rPr>
      <t>の選任状況</t>
    </r>
    <rPh sb="1" eb="4">
      <t>リジチョウ</t>
    </rPh>
    <rPh sb="6" eb="8">
      <t>センニン</t>
    </rPh>
    <rPh sb="8" eb="10">
      <t>ジョウキョウ</t>
    </rPh>
    <phoneticPr fontId="2"/>
  </si>
  <si>
    <r>
      <t>直近の</t>
    </r>
    <r>
      <rPr>
        <u/>
        <sz val="10"/>
        <color theme="1"/>
        <rFont val="BIZ UDゴシック"/>
        <family val="3"/>
        <charset val="128"/>
      </rPr>
      <t>理事長</t>
    </r>
    <r>
      <rPr>
        <sz val="10"/>
        <color theme="1"/>
        <rFont val="BIZ UDゴシック"/>
        <family val="3"/>
        <charset val="128"/>
      </rPr>
      <t>を選定した</t>
    </r>
    <r>
      <rPr>
        <b/>
        <sz val="10"/>
        <color theme="1"/>
        <rFont val="BIZ UDゴシック"/>
        <family val="3"/>
        <charset val="128"/>
      </rPr>
      <t>理事会の開催</t>
    </r>
    <rPh sb="0" eb="2">
      <t>チョッキン</t>
    </rPh>
    <rPh sb="3" eb="5">
      <t>リジ</t>
    </rPh>
    <rPh sb="5" eb="6">
      <t>チョウ</t>
    </rPh>
    <rPh sb="7" eb="9">
      <t>センテイ</t>
    </rPh>
    <rPh sb="11" eb="14">
      <t>リジカイ</t>
    </rPh>
    <rPh sb="15" eb="17">
      <t>カイサイ</t>
    </rPh>
    <phoneticPr fontId="2"/>
  </si>
  <si>
    <r>
      <t>１の後、理事長に関する</t>
    </r>
    <r>
      <rPr>
        <b/>
        <sz val="10"/>
        <color theme="1"/>
        <rFont val="BIZ UDゴシック"/>
        <family val="3"/>
        <charset val="128"/>
      </rPr>
      <t>変更登記</t>
    </r>
    <rPh sb="2" eb="3">
      <t>ノチ</t>
    </rPh>
    <rPh sb="4" eb="7">
      <t>リジチョウ</t>
    </rPh>
    <rPh sb="8" eb="9">
      <t>セキ</t>
    </rPh>
    <rPh sb="11" eb="13">
      <t>ヘンコウ</t>
    </rPh>
    <rPh sb="13" eb="15">
      <t>トウキ</t>
    </rPh>
    <phoneticPr fontId="2"/>
  </si>
  <si>
    <r>
      <t>※</t>
    </r>
    <r>
      <rPr>
        <b/>
        <sz val="10"/>
        <color theme="0"/>
        <rFont val="BIZ UDゴシック"/>
        <family val="3"/>
        <charset val="128"/>
      </rPr>
      <t>「有」</t>
    </r>
    <r>
      <rPr>
        <sz val="10"/>
        <color theme="0"/>
        <rFont val="BIZ UDゴシック"/>
        <family val="3"/>
        <charset val="128"/>
      </rPr>
      <t>を選択した場合は、以下の項目を記入してください。</t>
    </r>
    <rPh sb="2" eb="3">
      <t>アリ</t>
    </rPh>
    <rPh sb="5" eb="7">
      <t>センタク</t>
    </rPh>
    <rPh sb="9" eb="11">
      <t>バアイ</t>
    </rPh>
    <rPh sb="13" eb="15">
      <t>イカ</t>
    </rPh>
    <rPh sb="16" eb="18">
      <t>コウモク</t>
    </rPh>
    <rPh sb="19" eb="21">
      <t>キニュウ</t>
    </rPh>
    <phoneticPr fontId="2"/>
  </si>
  <si>
    <r>
      <rPr>
        <b/>
        <sz val="10"/>
        <color theme="0"/>
        <rFont val="BIZ UDゴシック"/>
        <family val="3"/>
        <charset val="128"/>
      </rPr>
      <t>「業務執行理事」</t>
    </r>
    <r>
      <rPr>
        <sz val="10"/>
        <color theme="0"/>
        <rFont val="BIZ UDゴシック"/>
        <family val="3"/>
        <charset val="128"/>
      </rPr>
      <t>の有無　</t>
    </r>
    <r>
      <rPr>
        <b/>
        <sz val="10"/>
        <color rgb="FFFFC000"/>
        <rFont val="BIZ UDゴシック"/>
        <family val="3"/>
        <charset val="128"/>
      </rPr>
      <t>※プルダウンから選択してください。</t>
    </r>
    <rPh sb="1" eb="3">
      <t>ギョウム</t>
    </rPh>
    <rPh sb="3" eb="5">
      <t>シッコウ</t>
    </rPh>
    <rPh sb="5" eb="7">
      <t>リジ</t>
    </rPh>
    <rPh sb="9" eb="11">
      <t>ウム</t>
    </rPh>
    <rPh sb="20" eb="22">
      <t>センタク</t>
    </rPh>
    <phoneticPr fontId="2"/>
  </si>
  <si>
    <r>
      <t>直近の</t>
    </r>
    <r>
      <rPr>
        <u/>
        <sz val="10"/>
        <color theme="1"/>
        <rFont val="BIZ UDゴシック"/>
        <family val="3"/>
        <charset val="128"/>
      </rPr>
      <t>業務執行理事</t>
    </r>
    <r>
      <rPr>
        <sz val="10"/>
        <color theme="1"/>
        <rFont val="BIZ UDゴシック"/>
        <family val="3"/>
        <charset val="128"/>
      </rPr>
      <t>を選定した</t>
    </r>
    <r>
      <rPr>
        <b/>
        <sz val="10"/>
        <color theme="1"/>
        <rFont val="BIZ UDゴシック"/>
        <family val="3"/>
        <charset val="128"/>
      </rPr>
      <t>理事会の開催年月日</t>
    </r>
    <rPh sb="3" eb="5">
      <t>ギョウム</t>
    </rPh>
    <rPh sb="5" eb="7">
      <t>シッコウ</t>
    </rPh>
    <rPh sb="7" eb="9">
      <t>リジ</t>
    </rPh>
    <rPh sb="20" eb="23">
      <t>ネンガッピ</t>
    </rPh>
    <phoneticPr fontId="2"/>
  </si>
  <si>
    <r>
      <t>業務執行理事の</t>
    </r>
    <r>
      <rPr>
        <b/>
        <sz val="10"/>
        <color theme="1"/>
        <rFont val="BIZ UDゴシック"/>
        <family val="3"/>
        <charset val="128"/>
      </rPr>
      <t>業務内容</t>
    </r>
    <phoneticPr fontId="2"/>
  </si>
  <si>
    <t>業務執行理事</t>
    <phoneticPr fontId="2"/>
  </si>
  <si>
    <t>　業務執行理事の設置は、法人の任意となります。理事長と違い代表権はないため、対外的な業務を執行する権限はありません。</t>
    <rPh sb="8" eb="10">
      <t>セッチ</t>
    </rPh>
    <rPh sb="12" eb="14">
      <t>ホウジン</t>
    </rPh>
    <rPh sb="15" eb="17">
      <t>ニンイ</t>
    </rPh>
    <phoneticPr fontId="2"/>
  </si>
  <si>
    <t>【理事長】</t>
    <rPh sb="1" eb="4">
      <t>リジチョウ</t>
    </rPh>
    <phoneticPr fontId="2"/>
  </si>
  <si>
    <r>
      <t>＜着眼点＞
○</t>
    </r>
    <r>
      <rPr>
        <b/>
        <sz val="9"/>
        <color theme="1"/>
        <rFont val="BIZ UDゴシック"/>
        <family val="3"/>
        <charset val="128"/>
      </rPr>
      <t>理事長</t>
    </r>
    <r>
      <rPr>
        <sz val="9"/>
        <color theme="1"/>
        <rFont val="BIZ UDゴシック"/>
        <family val="3"/>
        <charset val="128"/>
      </rPr>
      <t>は、法人の代表権（法人の業務に関する一切の裁判上又は裁判外の行為を対外的にする権限（法第45条の17第１項））を有するとともに、対内的に法人の業務を執行する権限も有する（法第45条の16第2項第1号）ものであり、</t>
    </r>
    <r>
      <rPr>
        <u/>
        <sz val="9"/>
        <color theme="1"/>
        <rFont val="BIZ UDゴシック"/>
        <family val="3"/>
        <charset val="128"/>
      </rPr>
      <t>理事会で理事の中から選定されなければならない</t>
    </r>
    <r>
      <rPr>
        <sz val="9"/>
        <color theme="1"/>
        <rFont val="BIZ UDゴシック"/>
        <family val="3"/>
        <charset val="128"/>
      </rPr>
      <t>（法第45条の13第3項）。
　なお、平成28年改正法の施行後においては、法律上、法人の代表権を有する者は理事長のみとされ、</t>
    </r>
    <r>
      <rPr>
        <u/>
        <sz val="9"/>
        <color theme="1"/>
        <rFont val="BIZ UDゴシック"/>
        <family val="3"/>
        <charset val="128"/>
      </rPr>
      <t>理事長の代表権を他の者に委任することはできない</t>
    </r>
    <r>
      <rPr>
        <sz val="9"/>
        <color theme="1"/>
        <rFont val="BIZ UDゴシック"/>
        <family val="3"/>
        <charset val="128"/>
      </rPr>
      <t>（理事長の職務代行者を定め、職務代行者名で法人の代表権を行使できることとする旨の定款の記載は無効である）。また、法人の代表者の登記については、法に定める理事長以外の者を代表者として登記することはできないことにも留意する必要がある。
○理事長の他に、理事の中から</t>
    </r>
    <r>
      <rPr>
        <b/>
        <sz val="9"/>
        <color theme="1"/>
        <rFont val="BIZ UDゴシック"/>
        <family val="3"/>
        <charset val="128"/>
      </rPr>
      <t>法人の業務を執行する理事（業務執行理事）</t>
    </r>
    <r>
      <rPr>
        <sz val="9"/>
        <color theme="1"/>
        <rFont val="BIZ UDゴシック"/>
        <family val="3"/>
        <charset val="128"/>
      </rPr>
      <t>を理事会で選定することができる（法第45条の16第2項第2号）。なお、業務執行理事は、法人の代表権を有さない（理事長の職務代理者として法人の対外的な業務を執行することはできず、業務を執行する場合には理事長名で行う）ことに留意する必要がある。
○指導監査を行うに当たっては、</t>
    </r>
    <r>
      <rPr>
        <u/>
        <sz val="9"/>
        <color theme="1"/>
        <rFont val="BIZ UDゴシック"/>
        <family val="3"/>
        <charset val="128"/>
      </rPr>
      <t>理事長が理事会の決定により選定又は解職されているか</t>
    </r>
    <r>
      <rPr>
        <sz val="9"/>
        <color theme="1"/>
        <rFont val="BIZ UDゴシック"/>
        <family val="3"/>
        <charset val="128"/>
      </rPr>
      <t>、</t>
    </r>
    <r>
      <rPr>
        <u/>
        <sz val="9"/>
        <color theme="1"/>
        <rFont val="BIZ UDゴシック"/>
        <family val="3"/>
        <charset val="128"/>
      </rPr>
      <t>業務執行理事を置く場合には理事会により選定されているか</t>
    </r>
    <r>
      <rPr>
        <sz val="9"/>
        <color theme="1"/>
        <rFont val="BIZ UDゴシック"/>
        <family val="3"/>
        <charset val="128"/>
      </rPr>
      <t xml:space="preserve">について確認する。なお、理事長及び業務執行理事の選定又は解職については、法令上の手続に関する特別の規定はなく、理事会の決議事項（法第45条の14）として、法令及び定款に定める手続に従って行う。
</t>
    </r>
    <r>
      <rPr>
        <b/>
        <sz val="9"/>
        <color theme="1"/>
        <rFont val="BIZ UDゴシック"/>
        <family val="3"/>
        <charset val="128"/>
      </rPr>
      <t>＜指摘基準＞
　理事長及び業務執行理事の選定が法令及び定款に定める手続により行われていない場合は、文書指摘による
　こととする。</t>
    </r>
    <phoneticPr fontId="2"/>
  </si>
  <si>
    <t>（根拠法令等）法第45条の13第3項、第45条の16第2項</t>
    <rPh sb="1" eb="3">
      <t>コンキョ</t>
    </rPh>
    <rPh sb="3" eb="6">
      <t>ホウレイトウ</t>
    </rPh>
    <phoneticPr fontId="2"/>
  </si>
  <si>
    <t>理事は法令及び定款に定める手続により選任又は解任されているか。</t>
    <rPh sb="0" eb="2">
      <t>リジ</t>
    </rPh>
    <rPh sb="3" eb="5">
      <t>ホウレイ</t>
    </rPh>
    <rPh sb="5" eb="6">
      <t>オヨ</t>
    </rPh>
    <rPh sb="7" eb="9">
      <t>テイカン</t>
    </rPh>
    <rPh sb="10" eb="11">
      <t>サダ</t>
    </rPh>
    <rPh sb="13" eb="15">
      <t>テツヅキ</t>
    </rPh>
    <rPh sb="18" eb="20">
      <t>センニン</t>
    </rPh>
    <rPh sb="20" eb="21">
      <t>マタ</t>
    </rPh>
    <rPh sb="22" eb="24">
      <t>カイニン</t>
    </rPh>
    <phoneticPr fontId="2"/>
  </si>
  <si>
    <t>理事となることができない者又は適切ではない者が選任されていないか。</t>
    <rPh sb="0" eb="2">
      <t>リジ</t>
    </rPh>
    <rPh sb="12" eb="13">
      <t>モノ</t>
    </rPh>
    <rPh sb="13" eb="14">
      <t>マタ</t>
    </rPh>
    <rPh sb="15" eb="17">
      <t>テキセツ</t>
    </rPh>
    <rPh sb="21" eb="22">
      <t>モノ</t>
    </rPh>
    <rPh sb="23" eb="25">
      <t>センニン</t>
    </rPh>
    <phoneticPr fontId="2"/>
  </si>
  <si>
    <t>理事として含まれていなければならない者が選任されているか。</t>
    <rPh sb="0" eb="2">
      <t>リジ</t>
    </rPh>
    <rPh sb="5" eb="6">
      <t>フク</t>
    </rPh>
    <rPh sb="18" eb="19">
      <t>モノ</t>
    </rPh>
    <rPh sb="20" eb="22">
      <t>センニン</t>
    </rPh>
    <phoneticPr fontId="2"/>
  </si>
  <si>
    <t>理事長及び業務執行理事は理事会で選定されているか。</t>
    <rPh sb="0" eb="2">
      <t>リジ</t>
    </rPh>
    <rPh sb="2" eb="3">
      <t>チョウ</t>
    </rPh>
    <rPh sb="3" eb="4">
      <t>オヨ</t>
    </rPh>
    <rPh sb="5" eb="7">
      <t>ギョウム</t>
    </rPh>
    <rPh sb="7" eb="9">
      <t>シッコウ</t>
    </rPh>
    <rPh sb="9" eb="11">
      <t>リジ</t>
    </rPh>
    <rPh sb="12" eb="15">
      <t>リジカイ</t>
    </rPh>
    <rPh sb="16" eb="18">
      <t>センテイ</t>
    </rPh>
    <phoneticPr fontId="2"/>
  </si>
  <si>
    <t>法に規定された員数が定款に定められ、その定款に定める員数を満たす選任がされているか。</t>
    <rPh sb="0" eb="1">
      <t>ホウ</t>
    </rPh>
    <rPh sb="2" eb="4">
      <t>キテイ</t>
    </rPh>
    <rPh sb="7" eb="9">
      <t>インスウ</t>
    </rPh>
    <rPh sb="10" eb="12">
      <t>テイカン</t>
    </rPh>
    <rPh sb="13" eb="14">
      <t>サダ</t>
    </rPh>
    <rPh sb="20" eb="22">
      <t>テイカン</t>
    </rPh>
    <rPh sb="23" eb="24">
      <t>サダ</t>
    </rPh>
    <rPh sb="26" eb="28">
      <t>インスウ</t>
    </rPh>
    <rPh sb="29" eb="30">
      <t>ミ</t>
    </rPh>
    <rPh sb="32" eb="34">
      <t>センニン</t>
    </rPh>
    <phoneticPr fontId="2"/>
  </si>
  <si>
    <t>【Ⅰ】法人運営 (第５)監事</t>
    <rPh sb="3" eb="5">
      <t>ホウジン</t>
    </rPh>
    <rPh sb="5" eb="7">
      <t>ウンエイ</t>
    </rPh>
    <rPh sb="9" eb="10">
      <t>ダイ</t>
    </rPh>
    <rPh sb="12" eb="14">
      <t>カンジ</t>
    </rPh>
    <phoneticPr fontId="2"/>
  </si>
  <si>
    <r>
      <t>　</t>
    </r>
    <r>
      <rPr>
        <b/>
        <sz val="10"/>
        <color theme="0"/>
        <rFont val="BIZ UDゴシック"/>
        <family val="3"/>
        <charset val="128"/>
      </rPr>
      <t>監事</t>
    </r>
    <r>
      <rPr>
        <sz val="10"/>
        <color theme="0"/>
        <rFont val="BIZ UDゴシック"/>
        <family val="3"/>
        <charset val="128"/>
      </rPr>
      <t>の人員状況</t>
    </r>
    <rPh sb="1" eb="3">
      <t>カンジ</t>
    </rPh>
    <rPh sb="4" eb="6">
      <t>ジンイン</t>
    </rPh>
    <rPh sb="6" eb="8">
      <t>ジョウキョウ</t>
    </rPh>
    <phoneticPr fontId="2"/>
  </si>
  <si>
    <t>定款で定めた監事の定数</t>
    <rPh sb="0" eb="2">
      <t>テイカン</t>
    </rPh>
    <rPh sb="3" eb="4">
      <t>サダ</t>
    </rPh>
    <rPh sb="6" eb="8">
      <t>カンジ</t>
    </rPh>
    <rPh sb="9" eb="11">
      <t>テイスウ</t>
    </rPh>
    <phoneticPr fontId="2"/>
  </si>
  <si>
    <t>現在就任している監事数</t>
    <rPh sb="0" eb="2">
      <t>ゲンザイ</t>
    </rPh>
    <rPh sb="2" eb="4">
      <t>シュウニン</t>
    </rPh>
    <rPh sb="8" eb="10">
      <t>カンジ</t>
    </rPh>
    <rPh sb="10" eb="11">
      <t>スウ</t>
    </rPh>
    <phoneticPr fontId="2"/>
  </si>
  <si>
    <t>評議員会の決議により選任されているか。</t>
    <phoneticPr fontId="2"/>
  </si>
  <si>
    <t>監事の選任に関する事項</t>
    <rPh sb="0" eb="2">
      <t>カンジ</t>
    </rPh>
    <rPh sb="3" eb="5">
      <t>センニン</t>
    </rPh>
    <rPh sb="6" eb="7">
      <t>カン</t>
    </rPh>
    <rPh sb="9" eb="11">
      <t>ジコウ</t>
    </rPh>
    <phoneticPr fontId="2"/>
  </si>
  <si>
    <r>
      <rPr>
        <u/>
        <sz val="10"/>
        <color theme="1"/>
        <rFont val="BIZ UDゴシック"/>
        <family val="3"/>
        <charset val="128"/>
      </rPr>
      <t>直近</t>
    </r>
    <r>
      <rPr>
        <sz val="10"/>
        <color theme="1"/>
        <rFont val="BIZ UDゴシック"/>
        <family val="3"/>
        <charset val="128"/>
      </rPr>
      <t>の監事選任を決議した</t>
    </r>
    <r>
      <rPr>
        <b/>
        <sz val="10"/>
        <color theme="1"/>
        <rFont val="BIZ UDゴシック"/>
        <family val="3"/>
        <charset val="128"/>
      </rPr>
      <t>「評議員会」の開催</t>
    </r>
    <rPh sb="0" eb="2">
      <t>チョッキン</t>
    </rPh>
    <rPh sb="3" eb="5">
      <t>カンジ</t>
    </rPh>
    <rPh sb="5" eb="7">
      <t>センニン</t>
    </rPh>
    <rPh sb="8" eb="10">
      <t>ケツギ</t>
    </rPh>
    <rPh sb="13" eb="17">
      <t>ヒョウギインカイ</t>
    </rPh>
    <phoneticPr fontId="2"/>
  </si>
  <si>
    <r>
      <t>１の評議員会に向けて、理事選任案を決定した</t>
    </r>
    <r>
      <rPr>
        <b/>
        <sz val="10"/>
        <color theme="1"/>
        <rFont val="BIZ UDゴシック"/>
        <family val="3"/>
        <charset val="128"/>
      </rPr>
      <t>「理事会」の開催</t>
    </r>
    <rPh sb="2" eb="5">
      <t>ヒョウギイン</t>
    </rPh>
    <rPh sb="5" eb="6">
      <t>カイ</t>
    </rPh>
    <rPh sb="7" eb="8">
      <t>ム</t>
    </rPh>
    <rPh sb="11" eb="13">
      <t>リジ</t>
    </rPh>
    <rPh sb="15" eb="16">
      <t>アン</t>
    </rPh>
    <rPh sb="22" eb="25">
      <t>リジカイ</t>
    </rPh>
    <rPh sb="27" eb="29">
      <t>カイサイ</t>
    </rPh>
    <phoneticPr fontId="2"/>
  </si>
  <si>
    <r>
      <t>監事選任案を決定した</t>
    </r>
    <r>
      <rPr>
        <b/>
        <sz val="10"/>
        <color theme="1"/>
        <rFont val="BIZ UDゴシック"/>
        <family val="3"/>
        <charset val="128"/>
      </rPr>
      <t>「理事会」の開催</t>
    </r>
    <r>
      <rPr>
        <sz val="10"/>
        <color theme="1"/>
        <rFont val="BIZ UDゴシック"/>
        <family val="3"/>
        <charset val="128"/>
      </rPr>
      <t>と、</t>
    </r>
    <r>
      <rPr>
        <b/>
        <sz val="10"/>
        <color theme="1"/>
        <rFont val="BIZ UDゴシック"/>
        <family val="3"/>
        <charset val="128"/>
      </rPr>
      <t>在任監事による「過半数の同意」</t>
    </r>
    <rPh sb="0" eb="2">
      <t>カンジ</t>
    </rPh>
    <rPh sb="2" eb="4">
      <t>センニン</t>
    </rPh>
    <rPh sb="4" eb="5">
      <t>アン</t>
    </rPh>
    <rPh sb="11" eb="14">
      <t>リジカイ</t>
    </rPh>
    <rPh sb="16" eb="18">
      <t>カイサイ</t>
    </rPh>
    <phoneticPr fontId="2"/>
  </si>
  <si>
    <r>
      <t>２の理事会の準備として、監事選任候補者への</t>
    </r>
    <r>
      <rPr>
        <b/>
        <sz val="10"/>
        <color theme="1"/>
        <rFont val="BIZ UDゴシック"/>
        <family val="3"/>
        <charset val="128"/>
      </rPr>
      <t>「就任関係書類※」の徴取</t>
    </r>
    <rPh sb="2" eb="5">
      <t>リジカイ</t>
    </rPh>
    <rPh sb="6" eb="8">
      <t>ジュンビ</t>
    </rPh>
    <rPh sb="12" eb="14">
      <t>カンジ</t>
    </rPh>
    <rPh sb="14" eb="16">
      <t>センニン</t>
    </rPh>
    <rPh sb="16" eb="19">
      <t>コウホシャ</t>
    </rPh>
    <rPh sb="22" eb="24">
      <t>シュウニン</t>
    </rPh>
    <rPh sb="24" eb="26">
      <t>カンケイ</t>
    </rPh>
    <rPh sb="26" eb="28">
      <t>ショルイ</t>
    </rPh>
    <rPh sb="31" eb="33">
      <t>チョウシュ</t>
    </rPh>
    <phoneticPr fontId="2"/>
  </si>
  <si>
    <r>
      <rPr>
        <b/>
        <sz val="10"/>
        <color theme="0"/>
        <rFont val="BIZ UDゴシック"/>
        <family val="3"/>
        <charset val="128"/>
      </rPr>
      <t>在任監事による「過半数の同意」</t>
    </r>
    <r>
      <rPr>
        <sz val="10"/>
        <color theme="0"/>
        <rFont val="BIZ UDゴシック"/>
        <family val="3"/>
        <charset val="128"/>
      </rPr>
      <t>の確認方法　　</t>
    </r>
    <r>
      <rPr>
        <b/>
        <sz val="10"/>
        <color rgb="FFFFC000"/>
        <rFont val="BIZ UDゴシック"/>
        <family val="3"/>
        <charset val="128"/>
      </rPr>
      <t>※プルダウンから選択してください。</t>
    </r>
    <rPh sb="0" eb="2">
      <t>ザイニン</t>
    </rPh>
    <rPh sb="2" eb="4">
      <t>カンジ</t>
    </rPh>
    <rPh sb="8" eb="11">
      <t>カハンスウ</t>
    </rPh>
    <rPh sb="12" eb="14">
      <t>ドウイ</t>
    </rPh>
    <rPh sb="16" eb="18">
      <t>カクニン</t>
    </rPh>
    <rPh sb="18" eb="20">
      <t>ホウホウ</t>
    </rPh>
    <rPh sb="30" eb="32">
      <t>センタク</t>
    </rPh>
    <phoneticPr fontId="2"/>
  </si>
  <si>
    <r>
      <t>＜着眼点＞
○監事は、理事の職務の執行を監査し、監査報告を作成するとともに（法第45条の18第1項）、いつでも理事及び職員に対して事業の報告を求め、又は当該法人の業務及び財産の状況を調査することができ（同条第2項）、適正な法人運営の確保に関する重要な役割を担っている。
　監事の員数は、</t>
    </r>
    <r>
      <rPr>
        <b/>
        <sz val="9"/>
        <color theme="1"/>
        <rFont val="BIZ UDゴシック"/>
        <family val="3"/>
        <charset val="128"/>
      </rPr>
      <t>2人以上</t>
    </r>
    <r>
      <rPr>
        <sz val="9"/>
        <color theme="1"/>
        <rFont val="BIZ UDゴシック"/>
        <family val="3"/>
        <charset val="128"/>
      </rPr>
      <t>（法第44条第3項）の数を定款に定めるところ、指導監査を行うに当たっては、定款に定める員数が実際に選任されているかについて確認する。
○</t>
    </r>
    <r>
      <rPr>
        <b/>
        <sz val="9"/>
        <color theme="1"/>
        <rFont val="BIZ UDゴシック"/>
        <family val="3"/>
        <charset val="128"/>
      </rPr>
      <t>定款に定めた員数の3分の1</t>
    </r>
    <r>
      <rPr>
        <sz val="9"/>
        <color theme="1"/>
        <rFont val="BIZ UDゴシック"/>
        <family val="3"/>
        <charset val="128"/>
      </rPr>
      <t>を超える者が欠けたときは、</t>
    </r>
    <r>
      <rPr>
        <u/>
        <sz val="9"/>
        <color theme="1"/>
        <rFont val="BIZ UDゴシック"/>
        <family val="3"/>
        <charset val="128"/>
      </rPr>
      <t>遅滞なく補充しなければならない</t>
    </r>
    <r>
      <rPr>
        <sz val="9"/>
        <color theme="1"/>
        <rFont val="BIZ UDゴシック"/>
        <family val="3"/>
        <charset val="128"/>
      </rPr>
      <t>（法第45条の7）。指導監査を行うに当たっては、当該指導監査の時点で定款に定めた員数の3分の1を超える者が欠けていないか、欠けている場合には遅滞なく補充のための手続が進められているかについて確認する。なお、「遅滞なく」手続が進められているかどうかについては、当該法人において、監事候補者の選定、評議員への監事の選任の議案提出、評議員会の開催等の監事選任に係る手続に関する具体的な検討や選任手続が実際に進められているかを確認する。
○監事に定款で定めた員数の3分の1を超えない欠員がある場合は、法令に直接的に明記されているものではないが、監事の役割が十分に発揮できないおそれがあり、法人運営の観点から適当ではないことから、</t>
    </r>
    <r>
      <rPr>
        <u/>
        <sz val="9"/>
        <color theme="1"/>
        <rFont val="BIZ UDゴシック"/>
        <family val="3"/>
        <charset val="128"/>
      </rPr>
      <t>法人において欠員の補充のための検討や手続が進められているか</t>
    </r>
    <r>
      <rPr>
        <sz val="9"/>
        <color theme="1"/>
        <rFont val="BIZ UDゴシック"/>
        <family val="3"/>
        <charset val="128"/>
      </rPr>
      <t xml:space="preserve">を確認する。
</t>
    </r>
    <r>
      <rPr>
        <b/>
        <sz val="9"/>
        <color theme="1"/>
        <rFont val="BIZ UDゴシック"/>
        <family val="3"/>
        <charset val="128"/>
      </rPr>
      <t>＜指摘基準＞
　次の場合は文書指摘によることとする。
・定款で定めた員数が選任されていない場合
・定款で定めた員数の３分の１を超える欠員があるにもかかわらず、法人において補充のための手続が
　進められておらず、かつ、具体的な検討も行われていない場合
・欠員がある場合に、法人において補充のための手続が進められておらず、かつ、その補充のための検討が
　行われていない場合</t>
    </r>
    <phoneticPr fontId="2"/>
  </si>
  <si>
    <t>（根拠法令等）法第44条第3項、第45条の7第2項による第1項の準用</t>
    <rPh sb="1" eb="3">
      <t>コンキョ</t>
    </rPh>
    <rPh sb="3" eb="6">
      <t>ホウレイトウ</t>
    </rPh>
    <rPh sb="7" eb="8">
      <t>ホウ</t>
    </rPh>
    <rPh sb="8" eb="9">
      <t>ダイ</t>
    </rPh>
    <rPh sb="11" eb="12">
      <t>ジョウ</t>
    </rPh>
    <rPh sb="12" eb="13">
      <t>ダイ</t>
    </rPh>
    <rPh sb="14" eb="15">
      <t>コウ</t>
    </rPh>
    <rPh sb="16" eb="17">
      <t>ダイ</t>
    </rPh>
    <rPh sb="19" eb="20">
      <t>ジョウ</t>
    </rPh>
    <rPh sb="22" eb="23">
      <t>ダイ</t>
    </rPh>
    <rPh sb="24" eb="25">
      <t>コウ</t>
    </rPh>
    <rPh sb="28" eb="29">
      <t>ダイ</t>
    </rPh>
    <rPh sb="30" eb="31">
      <t>コウ</t>
    </rPh>
    <rPh sb="32" eb="34">
      <t>ジュンヨウ</t>
    </rPh>
    <phoneticPr fontId="2"/>
  </si>
  <si>
    <t>当該評議員・役員が役員や業務執行社員を務める団体の役員、業務執行社員又は職員★</t>
    <rPh sb="19" eb="20">
      <t>ツト</t>
    </rPh>
    <phoneticPr fontId="2"/>
  </si>
  <si>
    <t>国の機関、地方公共団体、独立行政法人、国立大学法人、特殊法人、認可法人等の職員★</t>
    <rPh sb="19" eb="21">
      <t>コクリツ</t>
    </rPh>
    <rPh sb="21" eb="23">
      <t>ダイガク</t>
    </rPh>
    <rPh sb="23" eb="25">
      <t>ホウジン</t>
    </rPh>
    <rPh sb="26" eb="28">
      <t>トクシュ</t>
    </rPh>
    <rPh sb="28" eb="30">
      <t>ホウジン</t>
    </rPh>
    <rPh sb="31" eb="33">
      <t>ニンカ</t>
    </rPh>
    <rPh sb="33" eb="35">
      <t>ホウジン</t>
    </rPh>
    <rPh sb="35" eb="36">
      <t>トウ</t>
    </rPh>
    <rPh sb="37" eb="39">
      <t>ショクイン</t>
    </rPh>
    <phoneticPr fontId="2"/>
  </si>
  <si>
    <t>他の社会福祉法人の役員又は職員☆</t>
    <phoneticPr fontId="2"/>
  </si>
  <si>
    <t>★</t>
    <phoneticPr fontId="2"/>
  </si>
  <si>
    <t>☆</t>
    <phoneticPr fontId="2"/>
  </si>
  <si>
    <t>自法人の評議員が、他法人の評議員総数の過半数を務める場合に限る。</t>
    <rPh sb="29" eb="30">
      <t>カギ</t>
    </rPh>
    <phoneticPr fontId="2"/>
  </si>
  <si>
    <t>同一団体の役員等が、評議員総数の3分の1以内であれば可。</t>
    <rPh sb="0" eb="2">
      <t>ドウイツ</t>
    </rPh>
    <rPh sb="2" eb="4">
      <t>ダンタイ</t>
    </rPh>
    <rPh sb="5" eb="7">
      <t>ヤクイン</t>
    </rPh>
    <rPh sb="7" eb="8">
      <t>トウ</t>
    </rPh>
    <rPh sb="10" eb="13">
      <t>ヒョウギイン</t>
    </rPh>
    <rPh sb="13" eb="15">
      <t>ソウスウ</t>
    </rPh>
    <rPh sb="17" eb="18">
      <t>ブン</t>
    </rPh>
    <rPh sb="20" eb="22">
      <t>イナイ</t>
    </rPh>
    <rPh sb="26" eb="27">
      <t>カ</t>
    </rPh>
    <phoneticPr fontId="2"/>
  </si>
  <si>
    <t>当該理事が役員や業務執行社員を務める団体の役員、業務執行社員又は職員★</t>
    <rPh sb="2" eb="4">
      <t>リジ</t>
    </rPh>
    <rPh sb="15" eb="16">
      <t>ツト</t>
    </rPh>
    <phoneticPr fontId="2"/>
  </si>
  <si>
    <t>同一団体の役員等が、理事総数の3分の1以内であれば可。</t>
    <rPh sb="0" eb="2">
      <t>ドウイツ</t>
    </rPh>
    <rPh sb="2" eb="4">
      <t>ダンタイ</t>
    </rPh>
    <rPh sb="5" eb="7">
      <t>ヤクイン</t>
    </rPh>
    <rPh sb="7" eb="8">
      <t>トウ</t>
    </rPh>
    <rPh sb="10" eb="12">
      <t>リジ</t>
    </rPh>
    <rPh sb="12" eb="14">
      <t>ソウスウ</t>
    </rPh>
    <rPh sb="16" eb="17">
      <t>ブン</t>
    </rPh>
    <rPh sb="19" eb="21">
      <t>イナイ</t>
    </rPh>
    <rPh sb="25" eb="26">
      <t>カ</t>
    </rPh>
    <phoneticPr fontId="2"/>
  </si>
  <si>
    <t>同一団体の役員等が、監事総数の3分の1以内であれば可。</t>
    <rPh sb="0" eb="2">
      <t>ドウイツ</t>
    </rPh>
    <rPh sb="2" eb="4">
      <t>ダンタイ</t>
    </rPh>
    <rPh sb="5" eb="7">
      <t>ヤクイン</t>
    </rPh>
    <rPh sb="7" eb="8">
      <t>トウ</t>
    </rPh>
    <rPh sb="10" eb="12">
      <t>カンジ</t>
    </rPh>
    <rPh sb="12" eb="14">
      <t>ソウスウ</t>
    </rPh>
    <rPh sb="16" eb="17">
      <t>ブン</t>
    </rPh>
    <rPh sb="19" eb="21">
      <t>イナイ</t>
    </rPh>
    <rPh sb="25" eb="26">
      <t>カ</t>
    </rPh>
    <phoneticPr fontId="2"/>
  </si>
  <si>
    <t>他の社会福祉法人の役員又は職員☆</t>
    <rPh sb="9" eb="11">
      <t>ヤクイン</t>
    </rPh>
    <phoneticPr fontId="2"/>
  </si>
  <si>
    <t>（根拠法令等）法第43条第1項、同条第3項により準用される一般法人法第72条第1項、第45条の4第1項、</t>
    <rPh sb="1" eb="3">
      <t>コンキョ</t>
    </rPh>
    <rPh sb="3" eb="6">
      <t>ホウレイトウ</t>
    </rPh>
    <rPh sb="7" eb="8">
      <t>ホウ</t>
    </rPh>
    <rPh sb="8" eb="9">
      <t>ダイ</t>
    </rPh>
    <rPh sb="11" eb="12">
      <t>ジョウ</t>
    </rPh>
    <rPh sb="12" eb="13">
      <t>ダイ</t>
    </rPh>
    <rPh sb="14" eb="15">
      <t>コウ</t>
    </rPh>
    <rPh sb="16" eb="18">
      <t>ドウジョウ</t>
    </rPh>
    <rPh sb="18" eb="19">
      <t>ダイ</t>
    </rPh>
    <rPh sb="20" eb="21">
      <t>コウ</t>
    </rPh>
    <rPh sb="24" eb="26">
      <t>ジュンヨウ</t>
    </rPh>
    <rPh sb="29" eb="31">
      <t>イッパン</t>
    </rPh>
    <rPh sb="31" eb="33">
      <t>ホウジン</t>
    </rPh>
    <rPh sb="33" eb="34">
      <t>ホウ</t>
    </rPh>
    <rPh sb="34" eb="35">
      <t>ダイ</t>
    </rPh>
    <rPh sb="37" eb="38">
      <t>ジョウ</t>
    </rPh>
    <rPh sb="38" eb="39">
      <t>ダイ</t>
    </rPh>
    <rPh sb="40" eb="41">
      <t>コウ</t>
    </rPh>
    <rPh sb="42" eb="43">
      <t>ダイ</t>
    </rPh>
    <rPh sb="45" eb="46">
      <t>ジョウ</t>
    </rPh>
    <rPh sb="48" eb="49">
      <t>ダイ</t>
    </rPh>
    <rPh sb="50" eb="51">
      <t>コウ</t>
    </rPh>
    <phoneticPr fontId="2"/>
  </si>
  <si>
    <t>　　　　　　　第45条の9第7項第1号</t>
    <rPh sb="7" eb="8">
      <t>ダイ</t>
    </rPh>
    <rPh sb="10" eb="11">
      <t>ジョウ</t>
    </rPh>
    <rPh sb="13" eb="14">
      <t>ダイ</t>
    </rPh>
    <rPh sb="15" eb="16">
      <t>コウ</t>
    </rPh>
    <rPh sb="16" eb="17">
      <t>ダイ</t>
    </rPh>
    <rPh sb="18" eb="19">
      <t>ゴウ</t>
    </rPh>
    <phoneticPr fontId="2"/>
  </si>
  <si>
    <t>当該役員と婚姻の届出をしていないが事実上婚姻関係と同様の事情にある者</t>
    <rPh sb="2" eb="4">
      <t>ヤクイン</t>
    </rPh>
    <phoneticPr fontId="2"/>
  </si>
  <si>
    <t>当該役員の使用人</t>
    <rPh sb="2" eb="4">
      <t>ヤクイン</t>
    </rPh>
    <phoneticPr fontId="2"/>
  </si>
  <si>
    <t>当該役員から受ける金銭その他の財産によって生計を維持している者</t>
    <rPh sb="2" eb="4">
      <t>ヤクイン</t>
    </rPh>
    <phoneticPr fontId="2"/>
  </si>
  <si>
    <t>i</t>
    <phoneticPr fontId="2"/>
  </si>
  <si>
    <t>当該監事が役員や業務執行社員を務める団体の役員、業務執行社員又は職員★</t>
    <rPh sb="2" eb="4">
      <t>カンジ</t>
    </rPh>
    <rPh sb="15" eb="16">
      <t>ツト</t>
    </rPh>
    <phoneticPr fontId="2"/>
  </si>
  <si>
    <r>
      <t>＜着眼点＞ 
○監事は、適正な法人運営の確保に関する重要な役割を担っていることから、</t>
    </r>
    <r>
      <rPr>
        <b/>
        <sz val="9"/>
        <color theme="1"/>
        <rFont val="BIZ UDゴシック"/>
        <family val="3"/>
        <charset val="128"/>
      </rPr>
      <t>欠格事由</t>
    </r>
    <r>
      <rPr>
        <sz val="9"/>
        <color theme="1"/>
        <rFont val="BIZ UDゴシック"/>
        <family val="3"/>
        <charset val="128"/>
      </rPr>
      <t>が定められるとともに（法第44条第1項により準用される法第40条第1項。左記参照）、理事の職務の執行を監査する役割を果たすため、理事又は職員を兼ねることはできないこと（法第44条第2項）、</t>
    </r>
    <r>
      <rPr>
        <b/>
        <sz val="9"/>
        <color theme="1"/>
        <rFont val="BIZ UDゴシック"/>
        <family val="3"/>
        <charset val="128"/>
      </rPr>
      <t>各役員と特殊の関係にある者</t>
    </r>
    <r>
      <rPr>
        <sz val="9"/>
        <color theme="1"/>
        <rFont val="BIZ UDゴシック"/>
        <family val="3"/>
        <charset val="128"/>
      </rPr>
      <t>が含まれていてはならないこと、また、複数</t>
    </r>
    <r>
      <rPr>
        <b/>
        <sz val="9"/>
        <color theme="1"/>
        <rFont val="BIZ UDゴシック"/>
        <family val="3"/>
        <charset val="128"/>
      </rPr>
      <t>（2人以上）</t>
    </r>
    <r>
      <rPr>
        <sz val="9"/>
        <color theme="1"/>
        <rFont val="BIZ UDゴシック"/>
        <family val="3"/>
        <charset val="128"/>
      </rPr>
      <t>の監事がそれぞれ独立して職務を執行することから</t>
    </r>
    <r>
      <rPr>
        <b/>
        <sz val="9"/>
        <color theme="1"/>
        <rFont val="BIZ UDゴシック"/>
        <family val="3"/>
        <charset val="128"/>
      </rPr>
      <t>他の監事と特殊の関係にある者</t>
    </r>
    <r>
      <rPr>
        <sz val="9"/>
        <color theme="1"/>
        <rFont val="BIZ UDゴシック"/>
        <family val="3"/>
        <charset val="128"/>
      </rPr>
      <t>が含まれていてはならないこと（法第44条第7項。左記参照）が定められている。さらに、法人の高い公益性に鑑み、暴力団員等の</t>
    </r>
    <r>
      <rPr>
        <b/>
        <sz val="9"/>
        <color theme="1"/>
        <rFont val="BIZ UDゴシック"/>
        <family val="3"/>
        <charset val="128"/>
      </rPr>
      <t>反社会的勢力の者</t>
    </r>
    <r>
      <rPr>
        <sz val="9"/>
        <color theme="1"/>
        <rFont val="BIZ UDゴシック"/>
        <family val="3"/>
        <charset val="128"/>
      </rPr>
      <t>と関わりを持ってはならないものであり、評議員や理事と同様に暴力団員等の反社会的勢力者が監事になることはできない。
※法人から委託を受けて記帳代行業務や税理士業務を行う場合に、計算書類等を作成する立場にある者が当該計算書類等を監査するという自己点検に当たるため、これらの者を監事に選任することは適当でないが、法律面や経営面のアドバイスのみを行う契約となっている場合については、監事に選任することは可能である。
○法人においては、監事の選任に当たり、</t>
    </r>
    <r>
      <rPr>
        <u/>
        <sz val="9"/>
        <color theme="1"/>
        <rFont val="BIZ UDゴシック"/>
        <family val="3"/>
        <charset val="128"/>
      </rPr>
      <t>欠格事由を有していないか</t>
    </r>
    <r>
      <rPr>
        <sz val="9"/>
        <color theme="1"/>
        <rFont val="BIZ UDゴシック"/>
        <family val="3"/>
        <charset val="128"/>
      </rPr>
      <t>、</t>
    </r>
    <r>
      <rPr>
        <u/>
        <sz val="9"/>
        <color theme="1"/>
        <rFont val="BIZ UDゴシック"/>
        <family val="3"/>
        <charset val="128"/>
      </rPr>
      <t>各役員（理事及び監事）と特殊の関係にある者が含まれていないか</t>
    </r>
    <r>
      <rPr>
        <sz val="9"/>
        <color theme="1"/>
        <rFont val="BIZ UDゴシック"/>
        <family val="3"/>
        <charset val="128"/>
      </rPr>
      <t>、</t>
    </r>
    <r>
      <rPr>
        <u/>
        <sz val="9"/>
        <color theme="1"/>
        <rFont val="BIZ UDゴシック"/>
        <family val="3"/>
        <charset val="128"/>
      </rPr>
      <t>暴力団員等の反社会的勢力の者でないかに</t>
    </r>
    <r>
      <rPr>
        <sz val="9"/>
        <color theme="1"/>
        <rFont val="BIZ UDゴシック"/>
        <family val="3"/>
        <charset val="128"/>
      </rPr>
      <t>ついて確認を行う必要がある。確認方法としては、履歴書若しくは誓約書等により候補者本人にこれらの者に該当しないことの確認を行う方法で差し支えないが、法人の判断により官公署が発行する書類により確認を行うことも考えられる。特に、欠格事由の②「精神の機能の障害により職務を適正に執行するに当たって必要な認知、判断及び意思疎通を適切に行うことができない者」の確認方法としては、誓約書等により候補者本人にこれらの者に該当しないことの確認を行う方法で差し支えないが、必要 に応じて法人の判断により医師の診断書等により確認することが考えられる。なお、成年被後見人又は被保佐人であることのみをもって当該欠格事由に当たるとすることはできないことに留意が必要である。指導監査を行うに当たっては、法人が何らかの方法でこれらの事項を確認しているかを確認する。
○特殊の関係にある者に該当しない場合であっても、関係行政庁の職員が法人の監事となることは法第61条に「国及び地方公共団体は法人の自主性を重んじ、不当な関与を行わないこと」（第1項第2号）及び「法人が国及び地方公共団体に対して不当に管理的援助を求めないこと」（同項第3号）と規定し、公私分離の原則を定める趣旨に照らすと適当ではないことに所轄庁等関係行政庁は留意する必要がある。
○社会福祉協議会については、公私の関係者の協力によって組織され運営されるものであることから、関係行政庁の職員が役員となることのみをもって不当な関与であるとはいえないが、役員総数（※）の5分の1を超える割合を占める場合は不当な関与であると考えられるため、法により認められていない（法第109条第5項）。
（※）法第109条第5項は、役員総数に対する関係行政庁の職員である役員の割合について規定しており、
　　　役員、すなわち、理事と監事の合計数で判断されるものである。
○上記の監事の役割の重要性に鑑みれば、</t>
    </r>
    <r>
      <rPr>
        <u/>
        <sz val="9"/>
        <color theme="1"/>
        <rFont val="BIZ UDゴシック"/>
        <family val="3"/>
        <charset val="128"/>
      </rPr>
      <t>実際に理事会に参加できない者や地方公共団体の長等の特定の公職にある者が名目的・慣例的に監事として選任され、その結果、理事会を欠席することとなることは適当ではない</t>
    </r>
    <r>
      <rPr>
        <sz val="9"/>
        <color theme="1"/>
        <rFont val="BIZ UDゴシック"/>
        <family val="3"/>
        <charset val="128"/>
      </rPr>
      <t>ため、監事にこのような者がいないかを確認する。この場合の監事として不適当であると判断するための基準は、原則として、前年度から当該年度までの間において理事会を2回以上続けて欠席している者であることによることとする（なお、決議の省略を行った場合は、出席とみなして差し支えない）。</t>
    </r>
    <r>
      <rPr>
        <b/>
        <sz val="9"/>
        <color theme="1"/>
        <rFont val="BIZ UDゴシック"/>
        <family val="3"/>
        <charset val="128"/>
      </rPr>
      <t xml:space="preserve">
＜指摘基準＞
　次の場合は文書指摘によることとする。
・理事の選任手続において、理事候補者に対して欠格事由に該当しないこと、各理事と特殊の関係にある者が
　上限を超えて含まれていないか、暴力団等の反社会的勢力に属する者でないことを確認していない場合
・法人が保有する書類により、欠格事由に該当する者がいること、又は､各理事と特殊関係にある者が
　上限を超えて含まれていることが判明した場合
・暴力団員等の反社会的勢力の者が理事となっている場合
・社会福祉協議会において、関係行政庁の職員が役員総数の5分の1を超えている場合
・欠席が継続しており、名目的、慣例的に選任されていると考えられる役員がいる場合</t>
    </r>
    <rPh sb="82" eb="86">
      <t>サキサンショウ</t>
    </rPh>
    <rPh sb="240" eb="244">
      <t>サキサンショウ</t>
    </rPh>
    <phoneticPr fontId="2"/>
  </si>
  <si>
    <t>（根拠法令等）法第44条第１項により準用される法第40条第1項、第40条第2項、第44条第2項、第7項</t>
    <rPh sb="1" eb="3">
      <t>コンキョ</t>
    </rPh>
    <rPh sb="3" eb="6">
      <t>ホウレイトウ</t>
    </rPh>
    <rPh sb="7" eb="8">
      <t>ホウ</t>
    </rPh>
    <rPh sb="8" eb="9">
      <t>ダイ</t>
    </rPh>
    <rPh sb="11" eb="12">
      <t>ジョウ</t>
    </rPh>
    <rPh sb="12" eb="13">
      <t>ダイ</t>
    </rPh>
    <rPh sb="14" eb="15">
      <t>コウ</t>
    </rPh>
    <rPh sb="18" eb="20">
      <t>ジュンヨウ</t>
    </rPh>
    <rPh sb="23" eb="24">
      <t>ホウ</t>
    </rPh>
    <rPh sb="24" eb="25">
      <t>ダイ</t>
    </rPh>
    <rPh sb="27" eb="28">
      <t>ジョウ</t>
    </rPh>
    <rPh sb="28" eb="29">
      <t>ダイ</t>
    </rPh>
    <rPh sb="30" eb="31">
      <t>コウ</t>
    </rPh>
    <rPh sb="32" eb="33">
      <t>ダイ</t>
    </rPh>
    <rPh sb="35" eb="36">
      <t>ジョウ</t>
    </rPh>
    <rPh sb="36" eb="37">
      <t>ダイ</t>
    </rPh>
    <rPh sb="38" eb="39">
      <t>コウ</t>
    </rPh>
    <rPh sb="40" eb="41">
      <t>ダイ</t>
    </rPh>
    <rPh sb="43" eb="44">
      <t>ジョウ</t>
    </rPh>
    <rPh sb="44" eb="45">
      <t>ダイ</t>
    </rPh>
    <rPh sb="46" eb="47">
      <t>コウ</t>
    </rPh>
    <rPh sb="48" eb="49">
      <t>ダイ</t>
    </rPh>
    <rPh sb="50" eb="51">
      <t>コウ</t>
    </rPh>
    <phoneticPr fontId="2"/>
  </si>
  <si>
    <t>　　　　　　　審査基準第3の1の(1)(3)(4)(5)(6)</t>
    <rPh sb="7" eb="9">
      <t>シンサ</t>
    </rPh>
    <rPh sb="9" eb="11">
      <t>キジュン</t>
    </rPh>
    <rPh sb="11" eb="12">
      <t>ダイ</t>
    </rPh>
    <phoneticPr fontId="2"/>
  </si>
  <si>
    <t>【選任及び解任１】選任及び解任</t>
    <rPh sb="1" eb="3">
      <t>センニン</t>
    </rPh>
    <rPh sb="3" eb="4">
      <t>オヨ</t>
    </rPh>
    <rPh sb="5" eb="7">
      <t>カイニン</t>
    </rPh>
    <rPh sb="9" eb="11">
      <t>センニン</t>
    </rPh>
    <rPh sb="11" eb="12">
      <t>オヨ</t>
    </rPh>
    <rPh sb="13" eb="15">
      <t>カイニン</t>
    </rPh>
    <phoneticPr fontId="2"/>
  </si>
  <si>
    <t>【選任及び解任２】欠格事由、特殊の関係にある者</t>
    <rPh sb="1" eb="3">
      <t>センニン</t>
    </rPh>
    <rPh sb="3" eb="4">
      <t>オヨ</t>
    </rPh>
    <rPh sb="5" eb="7">
      <t>カイニン</t>
    </rPh>
    <rPh sb="9" eb="13">
      <t>ケッカクジユウ</t>
    </rPh>
    <rPh sb="14" eb="16">
      <t>トクシュ</t>
    </rPh>
    <rPh sb="17" eb="19">
      <t>カンケイ</t>
    </rPh>
    <rPh sb="22" eb="23">
      <t>モノ</t>
    </rPh>
    <phoneticPr fontId="2"/>
  </si>
  <si>
    <t>社会福祉事業について識見を有する者</t>
    <phoneticPr fontId="2"/>
  </si>
  <si>
    <t>財務管理について識見を有する者</t>
    <phoneticPr fontId="2"/>
  </si>
  <si>
    <r>
      <t>「</t>
    </r>
    <r>
      <rPr>
        <b/>
        <sz val="10"/>
        <color theme="0"/>
        <rFont val="BIZ UDゴシック"/>
        <family val="3"/>
        <charset val="128"/>
      </rPr>
      <t>監事</t>
    </r>
    <r>
      <rPr>
        <sz val="10"/>
        <color theme="0"/>
        <rFont val="BIZ UDゴシック"/>
        <family val="3"/>
        <charset val="128"/>
      </rPr>
      <t>として含まれていなければならない者」の選任状況</t>
    </r>
    <rPh sb="1" eb="3">
      <t>カンジ</t>
    </rPh>
    <rPh sb="6" eb="7">
      <t>フク</t>
    </rPh>
    <rPh sb="19" eb="20">
      <t>モノ</t>
    </rPh>
    <rPh sb="22" eb="24">
      <t>センニン</t>
    </rPh>
    <rPh sb="24" eb="26">
      <t>ジョウキョウ</t>
    </rPh>
    <phoneticPr fontId="2"/>
  </si>
  <si>
    <t>法令に定めるところにより業務を行っているか。</t>
    <phoneticPr fontId="2"/>
  </si>
  <si>
    <t>計算関係書類が当該法人の資産等の増減の状況を全ての重要な点において適正に表示しているかについての意見</t>
    <rPh sb="0" eb="2">
      <t>ケイサン</t>
    </rPh>
    <rPh sb="2" eb="4">
      <t>カンケイ</t>
    </rPh>
    <rPh sb="4" eb="6">
      <t>ショルイ</t>
    </rPh>
    <rPh sb="7" eb="9">
      <t>トウガイ</t>
    </rPh>
    <rPh sb="9" eb="11">
      <t>ホウジン</t>
    </rPh>
    <rPh sb="12" eb="14">
      <t>シサン</t>
    </rPh>
    <rPh sb="14" eb="15">
      <t>トウ</t>
    </rPh>
    <rPh sb="16" eb="18">
      <t>ゾウゲン</t>
    </rPh>
    <rPh sb="19" eb="21">
      <t>ジョウキョウ</t>
    </rPh>
    <rPh sb="22" eb="23">
      <t>スベ</t>
    </rPh>
    <rPh sb="25" eb="27">
      <t>ジュウヨウ</t>
    </rPh>
    <rPh sb="28" eb="29">
      <t>テン</t>
    </rPh>
    <rPh sb="33" eb="35">
      <t>テキセイ</t>
    </rPh>
    <rPh sb="36" eb="38">
      <t>ヒョウジ</t>
    </rPh>
    <rPh sb="48" eb="50">
      <t>イケン</t>
    </rPh>
    <phoneticPr fontId="2"/>
  </si>
  <si>
    <t>監査のため必要な調査ができなかったときは、その旨及びその理由</t>
    <phoneticPr fontId="2"/>
  </si>
  <si>
    <t>監事の判断に関して説明を付す必要がある事項又は計算関係書類の内容のうち強調する必要がある事項★</t>
    <phoneticPr fontId="2"/>
  </si>
  <si>
    <t>監査報告を作成した日</t>
    <rPh sb="0" eb="2">
      <t>カンサ</t>
    </rPh>
    <rPh sb="2" eb="4">
      <t>ホウコク</t>
    </rPh>
    <rPh sb="5" eb="7">
      <t>サクセイ</t>
    </rPh>
    <rPh sb="9" eb="10">
      <t>ヒ</t>
    </rPh>
    <phoneticPr fontId="2"/>
  </si>
  <si>
    <t>★</t>
    <phoneticPr fontId="2"/>
  </si>
  <si>
    <t>監事の監査方法及びその内容</t>
    <rPh sb="0" eb="2">
      <t>カンジ</t>
    </rPh>
    <rPh sb="3" eb="5">
      <t>カンサ</t>
    </rPh>
    <rPh sb="5" eb="7">
      <t>ホウホウ</t>
    </rPh>
    <rPh sb="7" eb="8">
      <t>オヨ</t>
    </rPh>
    <rPh sb="11" eb="13">
      <t>ナイヨウ</t>
    </rPh>
    <phoneticPr fontId="2"/>
  </si>
  <si>
    <t>理事会開催年月日</t>
    <rPh sb="0" eb="3">
      <t>リジカイ</t>
    </rPh>
    <rPh sb="3" eb="5">
      <t>カイサイ</t>
    </rPh>
    <rPh sb="5" eb="8">
      <t>ネンガッピ</t>
    </rPh>
    <phoneticPr fontId="2"/>
  </si>
  <si>
    <t>監事①</t>
    <rPh sb="0" eb="2">
      <t>カンジ</t>
    </rPh>
    <phoneticPr fontId="2"/>
  </si>
  <si>
    <t>監事②</t>
    <rPh sb="0" eb="2">
      <t>カンジ</t>
    </rPh>
    <phoneticPr fontId="2"/>
  </si>
  <si>
    <t>監事③</t>
    <rPh sb="0" eb="2">
      <t>カンジ</t>
    </rPh>
    <phoneticPr fontId="2"/>
  </si>
  <si>
    <t>監事④</t>
    <rPh sb="0" eb="2">
      <t>カンジ</t>
    </rPh>
    <phoneticPr fontId="2"/>
  </si>
  <si>
    <r>
      <t>　</t>
    </r>
    <r>
      <rPr>
        <u/>
        <sz val="10"/>
        <color theme="0"/>
        <rFont val="BIZ UDゴシック"/>
        <family val="3"/>
        <charset val="128"/>
      </rPr>
      <t>直近の</t>
    </r>
    <r>
      <rPr>
        <sz val="10"/>
        <color theme="0"/>
        <rFont val="BIZ UDゴシック"/>
        <family val="3"/>
        <charset val="128"/>
      </rPr>
      <t>監査報告の内容</t>
    </r>
    <rPh sb="1" eb="3">
      <t>チョッキン</t>
    </rPh>
    <rPh sb="4" eb="6">
      <t>カンサ</t>
    </rPh>
    <rPh sb="6" eb="8">
      <t>ホウコク</t>
    </rPh>
    <rPh sb="9" eb="11">
      <t>ナイヨウ</t>
    </rPh>
    <phoneticPr fontId="2"/>
  </si>
  <si>
    <t>出席者数</t>
    <rPh sb="0" eb="3">
      <t>シュッセキシャ</t>
    </rPh>
    <rPh sb="3" eb="4">
      <t>スウ</t>
    </rPh>
    <phoneticPr fontId="2"/>
  </si>
  <si>
    <t>回</t>
    <rPh sb="0" eb="1">
      <t>カイ</t>
    </rPh>
    <phoneticPr fontId="2"/>
  </si>
  <si>
    <t>○前年度における理事会の開催数</t>
    <rPh sb="1" eb="4">
      <t>ゼンネンド</t>
    </rPh>
    <rPh sb="8" eb="11">
      <t>リジカイ</t>
    </rPh>
    <rPh sb="12" eb="14">
      <t>カイサイ</t>
    </rPh>
    <rPh sb="14" eb="15">
      <t>スウ</t>
    </rPh>
    <phoneticPr fontId="2"/>
  </si>
  <si>
    <t>【選任及び解任３】法に定める者</t>
    <rPh sb="1" eb="3">
      <t>センニン</t>
    </rPh>
    <rPh sb="3" eb="4">
      <t>オヨ</t>
    </rPh>
    <rPh sb="5" eb="7">
      <t>カイニン</t>
    </rPh>
    <rPh sb="9" eb="10">
      <t>ホウ</t>
    </rPh>
    <rPh sb="11" eb="12">
      <t>サダ</t>
    </rPh>
    <rPh sb="14" eb="15">
      <t>モノ</t>
    </rPh>
    <phoneticPr fontId="2"/>
  </si>
  <si>
    <r>
      <t>＜着眼点＞
○監事は、監査を行うに当たり、法人の業務及び財産の状況を確認するものであることから、</t>
    </r>
    <r>
      <rPr>
        <b/>
        <sz val="9"/>
        <color theme="1"/>
        <rFont val="BIZ UDゴシック"/>
        <family val="3"/>
        <charset val="128"/>
      </rPr>
      <t>「社会福祉事業について識見を有する者」</t>
    </r>
    <r>
      <rPr>
        <sz val="9"/>
        <color theme="1"/>
        <rFont val="BIZ UDゴシック"/>
        <family val="3"/>
        <charset val="128"/>
      </rPr>
      <t>(注1)及び</t>
    </r>
    <r>
      <rPr>
        <b/>
        <sz val="9"/>
        <color theme="1"/>
        <rFont val="BIZ UDゴシック"/>
        <family val="3"/>
        <charset val="128"/>
      </rPr>
      <t>「財務管理について識見を有する者」(</t>
    </r>
    <r>
      <rPr>
        <sz val="9"/>
        <color theme="1"/>
        <rFont val="BIZ UDゴシック"/>
        <family val="3"/>
        <charset val="128"/>
      </rPr>
      <t>注2)が含まれている必要がある（法第44条第5項）。
○「社会福祉事業について識見を有する者」及び「財務管理について識見を有する者」については、法人において、それぞれ「社会福祉事業について識見を有する者」及び「財務管理について識見を有する者」として適正な手続により選任されている限り、制限を受けるものではない。このため、指導監査を行うに当たっては、監査担当者の主観的な判断で識見を有していないとの指摘を行うことや、識見を有する者であることの証明を求めることがないように留意する必要がある。
(注1)「社会福祉事業について識見を有する者」についての審査要領の記載は例示であって、</t>
    </r>
    <r>
      <rPr>
        <u/>
        <sz val="9"/>
        <color theme="1"/>
        <rFont val="BIZ UDゴシック"/>
        <family val="3"/>
        <charset val="128"/>
      </rPr>
      <t>それらの者に</t>
    </r>
    <r>
      <rPr>
        <sz val="9"/>
        <color theme="1"/>
        <rFont val="BIZ UDゴシック"/>
        <family val="3"/>
        <charset val="128"/>
      </rPr>
      <t xml:space="preserve">
　　　</t>
    </r>
    <r>
      <rPr>
        <u/>
        <sz val="9"/>
        <color theme="1"/>
        <rFont val="BIZ UDゴシック"/>
        <family val="3"/>
        <charset val="128"/>
      </rPr>
      <t>限定されるものではなく、また、それらの者が必ず含まれなければならないものでもない</t>
    </r>
    <r>
      <rPr>
        <sz val="9"/>
        <color theme="1"/>
        <rFont val="BIZ UDゴシック"/>
        <family val="3"/>
        <charset val="128"/>
      </rPr>
      <t>。
＜審査要領第３の１＞
　「社会福祉事業について識見を有する者」は例えば、次のような者が該当すること。
　　ア 社会福祉に関する教育を行う者
　　イ 社会福祉に関する研究を行う者
　　ウ 社会福祉事業又は社会福祉関係の行政に従事した経験を有する者
　　エ 公認会計士、税理士、弁護士等、社会福祉事業の経営を行う上で必要かつ有益な専門知識を有する者
(注2)「財務管理について識見を有する者」については、公認会計士又は税理士が望ましい。
      また、社会福祉法人、公益法人や民間企業等において財務・経理を担当した経験を有する者など
　　　法人経営に専門的知見を有する者も考えられるが、</t>
    </r>
    <r>
      <rPr>
        <u/>
        <sz val="9"/>
        <color theme="1"/>
        <rFont val="BIZ UDゴシック"/>
        <family val="3"/>
        <charset val="128"/>
      </rPr>
      <t>これらの者に限られるものではない</t>
    </r>
    <r>
      <rPr>
        <sz val="9"/>
        <color theme="1"/>
        <rFont val="BIZ UDゴシック"/>
        <family val="3"/>
        <charset val="128"/>
      </rPr>
      <t xml:space="preserve">。
</t>
    </r>
    <r>
      <rPr>
        <b/>
        <sz val="9"/>
        <color theme="1"/>
        <rFont val="BIZ UDゴシック"/>
        <family val="3"/>
        <charset val="128"/>
      </rPr>
      <t>＜指摘基準＞
　次の場合は文書指摘によることとする。
・監事のうちに「社会福祉事業について識見を有する者」として、評議員会の決議等適正な手続により
　選任された者がいない場合
・監事のうちに「財務管理について識見を有する者」として、評議員会の決議等適正な手続により
　選任された者がいない場合</t>
    </r>
    <rPh sb="389" eb="391">
      <t>ゲンテイ</t>
    </rPh>
    <rPh sb="432" eb="434">
      <t>シンサ</t>
    </rPh>
    <rPh sb="434" eb="436">
      <t>ヨウリョウ</t>
    </rPh>
    <rPh sb="436" eb="437">
      <t>ダイ</t>
    </rPh>
    <phoneticPr fontId="2"/>
  </si>
  <si>
    <t>（根拠法令等）法第44条第5項</t>
    <rPh sb="1" eb="3">
      <t>コンキョ</t>
    </rPh>
    <rPh sb="3" eb="6">
      <t>ホウレイトウ</t>
    </rPh>
    <rPh sb="7" eb="8">
      <t>ホウ</t>
    </rPh>
    <rPh sb="8" eb="9">
      <t>ダイ</t>
    </rPh>
    <rPh sb="11" eb="12">
      <t>ジョウ</t>
    </rPh>
    <rPh sb="12" eb="13">
      <t>ダイ</t>
    </rPh>
    <rPh sb="14" eb="15">
      <t>コウ</t>
    </rPh>
    <phoneticPr fontId="2"/>
  </si>
  <si>
    <t>【職務・義務１】監査報告</t>
    <rPh sb="1" eb="3">
      <t>ショクム</t>
    </rPh>
    <rPh sb="4" eb="6">
      <t>ギム</t>
    </rPh>
    <rPh sb="8" eb="12">
      <t>カンサホウコク</t>
    </rPh>
    <phoneticPr fontId="2"/>
  </si>
  <si>
    <t>（根拠法令等）法第45条の18第1項、第45条の28第1項及び第2項規則第2条の26から第2条の28まで、第2条の31、</t>
    <rPh sb="1" eb="3">
      <t>コンキョ</t>
    </rPh>
    <rPh sb="3" eb="6">
      <t>ホウレイトウ</t>
    </rPh>
    <rPh sb="7" eb="8">
      <t>ホウ</t>
    </rPh>
    <rPh sb="8" eb="9">
      <t>ダイ</t>
    </rPh>
    <rPh sb="11" eb="12">
      <t>ジョウ</t>
    </rPh>
    <rPh sb="15" eb="16">
      <t>ダイ</t>
    </rPh>
    <rPh sb="17" eb="18">
      <t>コウ</t>
    </rPh>
    <rPh sb="19" eb="20">
      <t>ダイ</t>
    </rPh>
    <rPh sb="22" eb="23">
      <t>ジョウ</t>
    </rPh>
    <rPh sb="26" eb="27">
      <t>ダイ</t>
    </rPh>
    <rPh sb="28" eb="29">
      <t>コウ</t>
    </rPh>
    <rPh sb="29" eb="30">
      <t>オヨ</t>
    </rPh>
    <rPh sb="31" eb="32">
      <t>ダイ</t>
    </rPh>
    <rPh sb="33" eb="34">
      <t>コウ</t>
    </rPh>
    <rPh sb="34" eb="36">
      <t>キソク</t>
    </rPh>
    <rPh sb="36" eb="37">
      <t>ダイ</t>
    </rPh>
    <rPh sb="38" eb="39">
      <t>ジョウ</t>
    </rPh>
    <rPh sb="44" eb="45">
      <t>ダイ</t>
    </rPh>
    <rPh sb="46" eb="47">
      <t>ジョウ</t>
    </rPh>
    <rPh sb="53" eb="54">
      <t>ダイ</t>
    </rPh>
    <rPh sb="55" eb="56">
      <t>ジョウ</t>
    </rPh>
    <phoneticPr fontId="2"/>
  </si>
  <si>
    <t>　　　　　　　第2条の34から第2条の37まで</t>
    <rPh sb="7" eb="8">
      <t>ダイ</t>
    </rPh>
    <rPh sb="9" eb="10">
      <t>ジョウ</t>
    </rPh>
    <rPh sb="15" eb="16">
      <t>ダイ</t>
    </rPh>
    <rPh sb="17" eb="18">
      <t>ジョウ</t>
    </rPh>
    <phoneticPr fontId="2"/>
  </si>
  <si>
    <t>【職務・義務２】出席義務</t>
    <rPh sb="1" eb="3">
      <t>ショクム</t>
    </rPh>
    <rPh sb="4" eb="6">
      <t>ギム</t>
    </rPh>
    <rPh sb="8" eb="12">
      <t>シュッセキギム</t>
    </rPh>
    <phoneticPr fontId="2"/>
  </si>
  <si>
    <t>監事は法令及び定款に定める手続により選任又は解任されているか。</t>
    <rPh sb="0" eb="2">
      <t>カンジ</t>
    </rPh>
    <phoneticPr fontId="2"/>
  </si>
  <si>
    <r>
      <t>＜着眼点＞ 
○監事は、理事の職務の執行を監査し、</t>
    </r>
    <r>
      <rPr>
        <b/>
        <sz val="9"/>
        <color theme="1"/>
        <rFont val="BIZ UDゴシック"/>
        <family val="3"/>
        <charset val="128"/>
      </rPr>
      <t>監査報告</t>
    </r>
    <r>
      <rPr>
        <sz val="9"/>
        <color theme="1"/>
        <rFont val="BIZ UDゴシック"/>
        <family val="3"/>
        <charset val="128"/>
      </rPr>
      <t>を作成しなければならない（法第45条の18第1項）。
　毎会計年度の計算書類及び事業報告並びにこれらの附属明細書は、厚生労働省令に定めるところにより、監事の監査を受けなければならず（法第45条の28）、計算書類及びその附属明細書（計算関係書類（規則第2条の26第1項））の監査と、事業報告及びその附属明細書（以下「事業報告等」という。）の監査について、それぞれ監査報告の内容及びその作成等の手続に関する規定が法及び規則に設けられている。
※規則第2条の40第2項において財産目録の承認手続についても当該条項が準用される。
○監事の監査については、計算関係書類の監査と事業報告等の監査のそれぞれについて、監査報告の内容を理事等に通知する監事（特定監事）を定めることができる（この監事を定めない場合は、全ての監事が通知を行うこととなる。規則第2条の28、第2条の34、第2条の37）。
○計算関係書類の監査については、会計監査人設置法人では、計算関係書類に係る会計監査人の会計監査報告があることを前提として監事の監査が行われるため、会計監査人設置法人と会計監査人非設置法人とで監査の内容は異なることとなる。 
○会計監査人非設置法人の計算関係書類についての監査報告の内容及び手続は、次のとおり定められている（規則第2条の27、第2条の28）。
・監査報告の内容については、左記参照。
・</t>
    </r>
    <r>
      <rPr>
        <u/>
        <sz val="9"/>
        <color theme="1"/>
        <rFont val="BIZ UDゴシック"/>
        <family val="3"/>
        <charset val="128"/>
      </rPr>
      <t>特定監事(注1)は、次に掲げる日のいずれか遅い日までに、特定理事(注2)に対し、計算関係書類についての監査報告の内容を通知しなければならない</t>
    </r>
    <r>
      <rPr>
        <sz val="9"/>
        <color theme="1"/>
        <rFont val="BIZ UDゴシック"/>
        <family val="3"/>
        <charset val="128"/>
      </rPr>
      <t xml:space="preserve">（規則第2条の28第1項）。
</t>
    </r>
    <r>
      <rPr>
        <b/>
        <sz val="9"/>
        <color theme="1"/>
        <rFont val="BIZ UDゴシック"/>
        <family val="3"/>
        <charset val="128"/>
      </rPr>
      <t>　①計算書類の全部を受領した日から4週間を経過した日
　②計算書類の附属明細書を受領した日から1週間を経過した日
　③特定理事及び特定監事が合意により定めた日（合意がある場合）</t>
    </r>
    <r>
      <rPr>
        <sz val="9"/>
        <color theme="1"/>
        <rFont val="BIZ UDゴシック"/>
        <family val="3"/>
        <charset val="128"/>
      </rPr>
      <t xml:space="preserve">
(注1)計算関係書類についての監査報告の内容を通知すべき監事を定めたときはその監事、定めていない場合は
     全ての監事をいう（規則第2条の28第5項）。
(注2)計算関係書類についての監査報告の通知を受ける理事を定めた場合は当該理事、定めていない場合は
　　 計算関係書類の作成に関する職務を行った理事をいう（規則第2条の28第4項）。
○指導監査を行うに当たっては、監事の監査報告について、必要な事項が記載されているか、作成等の手続が法令に定めるところによりなされているかを確認する。</t>
    </r>
    <r>
      <rPr>
        <b/>
        <sz val="9"/>
        <color theme="1"/>
        <rFont val="BIZ UDゴシック"/>
        <family val="3"/>
        <charset val="128"/>
      </rPr>
      <t xml:space="preserve">
＜指摘基準＞
　次の場合は文書指摘によることとする。
・監査報告に必要な記載事項が記載されていない場合
・監事が期限までに特定理事（計算関係書類の監査報告について、会計監査人設置法人にあっては特定理事
　及び会計監査人）に監査報告の内容を通知していない場合</t>
    </r>
    <rPh sb="600" eb="604">
      <t>カンサホウコク</t>
    </rPh>
    <rPh sb="605" eb="607">
      <t>ナイヨウ</t>
    </rPh>
    <rPh sb="613" eb="615">
      <t>サキ</t>
    </rPh>
    <rPh sb="615" eb="617">
      <t>サンショウ</t>
    </rPh>
    <rPh sb="851" eb="852">
      <t>ゼン</t>
    </rPh>
    <phoneticPr fontId="2"/>
  </si>
  <si>
    <r>
      <t>＜着眼点＞
○監事は、理事の職務の執行を監査する役割を有し、</t>
    </r>
    <r>
      <rPr>
        <u/>
        <sz val="9"/>
        <color theme="1"/>
        <rFont val="BIZ UDゴシック"/>
        <family val="3"/>
        <charset val="128"/>
      </rPr>
      <t>毎年度の監査報告の作成の義務を負うとともに、次の義務を負う</t>
    </r>
    <r>
      <rPr>
        <sz val="9"/>
        <color theme="1"/>
        <rFont val="BIZ UDゴシック"/>
        <family val="3"/>
        <charset val="128"/>
      </rPr>
      <t xml:space="preserve">（法第45条の18第3項により準用される一般法人法第100条から第102条まで）。
　①理事の不正の行為がある若しくは当該行為をするおそれがあると認められる場合、又は法令、定款違反の
　　事実若しくは著しく不当な事実があると認める場合は、遅滞なくその旨を理事会に報告すること。
　②理事会に出席し、必要がある場合には意見を述べなければならないこと。
　③理事が評議員会に提出しようとする議案、書類、電磁的記録その他の資料を調査すること。
　　この場合、法令違反等の事実があると認めるときはその調査結果を評議員会に報告すること。
○上記の①及び③は監査報告の記載内容であり、特に問題がなければ改めてこれを指導監査で確認する必要はなく、指導監査を行うに当たっては、上記の②の義務の履行のため、監事が理事会に出席をしているかについて確認する。なお、監事が理事会に出席し必要に応じて意見を述べることは、理事や理事会の職務の執行に対する牽制を及ぼす観点から重要であることから、法律上の義務とされたものであり、理事会においても監事が出席できるよう理事会の日程調整を行う等の配慮を行うことが必要である。
</t>
    </r>
    <r>
      <rPr>
        <b/>
        <sz val="9"/>
        <color theme="1"/>
        <rFont val="BIZ UDゴシック"/>
        <family val="3"/>
        <charset val="128"/>
      </rPr>
      <t xml:space="preserve">
＜指摘基準＞
　次の場合は文書指摘によることとする（所轄庁がやむを得ない事情があると認める場合を除く。）。
・理事会に2回以上続けて欠席した監事がいる場合
・監事の全員が欠席した理事会がある場合</t>
    </r>
    <phoneticPr fontId="2"/>
  </si>
  <si>
    <t>【Ⅰ】法人運営 (第６)理事会</t>
    <rPh sb="3" eb="5">
      <t>ホウジン</t>
    </rPh>
    <rPh sb="5" eb="7">
      <t>ウンエイ</t>
    </rPh>
    <rPh sb="9" eb="10">
      <t>ダイ</t>
    </rPh>
    <rPh sb="12" eb="15">
      <t>リジカイ</t>
    </rPh>
    <phoneticPr fontId="2"/>
  </si>
  <si>
    <t>権限を有する者が招集しているか。</t>
    <phoneticPr fontId="2"/>
  </si>
  <si>
    <t>各理事及び各監事に対して、期限までに招集の通知をしているか。</t>
    <phoneticPr fontId="2"/>
  </si>
  <si>
    <t>招集通知の省略は、理事及び監事の全員の同意により行われているか。</t>
    <phoneticPr fontId="2"/>
  </si>
  <si>
    <t>（例）理事会開催の１週間前迄に発出</t>
    <rPh sb="3" eb="6">
      <t>リジカイ</t>
    </rPh>
    <rPh sb="6" eb="8">
      <t>カイサイ</t>
    </rPh>
    <rPh sb="10" eb="12">
      <t>シュウカン</t>
    </rPh>
    <rPh sb="12" eb="13">
      <t>マエ</t>
    </rPh>
    <rPh sb="13" eb="14">
      <t>マデ</t>
    </rPh>
    <rPh sb="15" eb="17">
      <t>ハッシュツ</t>
    </rPh>
    <phoneticPr fontId="2"/>
  </si>
  <si>
    <r>
      <t>招集通知を省略した場合の</t>
    </r>
    <r>
      <rPr>
        <b/>
        <sz val="10"/>
        <color theme="1"/>
        <rFont val="BIZ UDゴシック"/>
        <family val="3"/>
        <charset val="128"/>
      </rPr>
      <t>「理事及び監事の全員の同意を証する書類」</t>
    </r>
    <phoneticPr fontId="2"/>
  </si>
  <si>
    <t>省略した理事会開催日（直近）</t>
    <rPh sb="0" eb="2">
      <t>ショウリャク</t>
    </rPh>
    <rPh sb="4" eb="6">
      <t>リジ</t>
    </rPh>
    <rPh sb="6" eb="7">
      <t>カイ</t>
    </rPh>
    <rPh sb="7" eb="10">
      <t>カイサイビ</t>
    </rPh>
    <rPh sb="11" eb="13">
      <t>チョッキン</t>
    </rPh>
    <phoneticPr fontId="2"/>
  </si>
  <si>
    <t>決議に必要な数の理事が出席し、必要な数の賛成をもって行われているか。</t>
    <phoneticPr fontId="2"/>
  </si>
  <si>
    <t>決議が必要な事項について、決議が行われているか。</t>
    <phoneticPr fontId="2"/>
  </si>
  <si>
    <t>理事会で評議員の選任又は解任の決議が行われていないか。</t>
    <phoneticPr fontId="2"/>
  </si>
  <si>
    <t>　理事会の要決議事項である議案の有無</t>
    <rPh sb="1" eb="3">
      <t>リジ</t>
    </rPh>
    <rPh sb="3" eb="4">
      <t>カイ</t>
    </rPh>
    <rPh sb="5" eb="6">
      <t>ヨウ</t>
    </rPh>
    <rPh sb="6" eb="8">
      <t>ケツギ</t>
    </rPh>
    <rPh sb="8" eb="10">
      <t>ジコウ</t>
    </rPh>
    <rPh sb="13" eb="15">
      <t>ギアン</t>
    </rPh>
    <rPh sb="16" eb="18">
      <t>ウム</t>
    </rPh>
    <phoneticPr fontId="2"/>
  </si>
  <si>
    <t>評議員会の日時及び場所並びに議題・議案の決定</t>
    <phoneticPr fontId="2"/>
  </si>
  <si>
    <t>理事長及び業務執行理事の選定及び解職</t>
    <phoneticPr fontId="2"/>
  </si>
  <si>
    <t>重要な役割を担う職員の選任及び解任</t>
    <phoneticPr fontId="2"/>
  </si>
  <si>
    <t>従たる事務所その他の重要な組織の設置、変更及び廃止</t>
    <phoneticPr fontId="2"/>
  </si>
  <si>
    <t>内部管理体制の整備（特定社会福祉法人のみ）</t>
    <phoneticPr fontId="2"/>
  </si>
  <si>
    <t>競業及び利益相反取引の承認</t>
    <rPh sb="0" eb="2">
      <t>キョウギョウ</t>
    </rPh>
    <rPh sb="2" eb="3">
      <t>オヨ</t>
    </rPh>
    <rPh sb="4" eb="6">
      <t>リエキ</t>
    </rPh>
    <rPh sb="6" eb="8">
      <t>ソウハン</t>
    </rPh>
    <rPh sb="8" eb="10">
      <t>トリヒキ</t>
    </rPh>
    <rPh sb="11" eb="13">
      <t>ショウニン</t>
    </rPh>
    <phoneticPr fontId="2"/>
  </si>
  <si>
    <t>計算書類及び事業報告等の承認</t>
    <rPh sb="0" eb="2">
      <t>ケイサン</t>
    </rPh>
    <rPh sb="2" eb="4">
      <t>ショルイ</t>
    </rPh>
    <rPh sb="4" eb="5">
      <t>オヨ</t>
    </rPh>
    <rPh sb="6" eb="8">
      <t>ジギョウ</t>
    </rPh>
    <rPh sb="8" eb="10">
      <t>ホウコク</t>
    </rPh>
    <rPh sb="10" eb="11">
      <t>トウ</t>
    </rPh>
    <rPh sb="12" eb="14">
      <t>ショウニン</t>
    </rPh>
    <phoneticPr fontId="2"/>
  </si>
  <si>
    <t>役員、会計監査人の責任の一部免除（定款に定めがある場合に限る。）</t>
    <rPh sb="0" eb="2">
      <t>ヤクイン</t>
    </rPh>
    <rPh sb="3" eb="5">
      <t>カイケイ</t>
    </rPh>
    <rPh sb="5" eb="7">
      <t>カンサ</t>
    </rPh>
    <rPh sb="7" eb="8">
      <t>ジン</t>
    </rPh>
    <rPh sb="9" eb="11">
      <t>セキニン</t>
    </rPh>
    <rPh sb="12" eb="14">
      <t>イチブ</t>
    </rPh>
    <rPh sb="14" eb="16">
      <t>メンジョ</t>
    </rPh>
    <rPh sb="17" eb="19">
      <t>テイカン</t>
    </rPh>
    <rPh sb="20" eb="21">
      <t>サダ</t>
    </rPh>
    <rPh sb="25" eb="27">
      <t>バアイ</t>
    </rPh>
    <rPh sb="28" eb="29">
      <t>カギ</t>
    </rPh>
    <phoneticPr fontId="2"/>
  </si>
  <si>
    <t>その他重要な業務執行の決定</t>
    <rPh sb="2" eb="3">
      <t>タ</t>
    </rPh>
    <rPh sb="3" eb="5">
      <t>ジュウヨウ</t>
    </rPh>
    <rPh sb="6" eb="8">
      <t>ギョウム</t>
    </rPh>
    <rPh sb="8" eb="10">
      <t>シッコウ</t>
    </rPh>
    <rPh sb="11" eb="13">
      <t>ケッテイ</t>
    </rPh>
    <phoneticPr fontId="2"/>
  </si>
  <si>
    <r>
      <t>　</t>
    </r>
    <r>
      <rPr>
        <b/>
        <u/>
        <sz val="10"/>
        <color theme="0"/>
        <rFont val="BIZ UDゴシック"/>
        <family val="3"/>
        <charset val="128"/>
      </rPr>
      <t>特別の利害関係</t>
    </r>
    <r>
      <rPr>
        <sz val="10"/>
        <color theme="0"/>
        <rFont val="BIZ UDゴシック"/>
        <family val="3"/>
        <charset val="128"/>
      </rPr>
      <t>を有する理事の確認方法　　</t>
    </r>
    <r>
      <rPr>
        <b/>
        <sz val="10"/>
        <color rgb="FFFFC000"/>
        <rFont val="BIZ UDゴシック"/>
        <family val="3"/>
        <charset val="128"/>
      </rPr>
      <t>※プルダウンから選択してください。</t>
    </r>
    <rPh sb="1" eb="3">
      <t>トクベツ</t>
    </rPh>
    <rPh sb="4" eb="6">
      <t>リガイ</t>
    </rPh>
    <rPh sb="6" eb="8">
      <t>カンケイ</t>
    </rPh>
    <rPh sb="9" eb="10">
      <t>ユウ</t>
    </rPh>
    <rPh sb="12" eb="14">
      <t>リジ</t>
    </rPh>
    <rPh sb="15" eb="17">
      <t>カクニン</t>
    </rPh>
    <rPh sb="17" eb="19">
      <t>ホウホウ</t>
    </rPh>
    <rPh sb="29" eb="31">
      <t>センタク</t>
    </rPh>
    <phoneticPr fontId="2"/>
  </si>
  <si>
    <t>決議があったとみなされた日</t>
    <rPh sb="0" eb="2">
      <t>ケツギ</t>
    </rPh>
    <rPh sb="12" eb="13">
      <t>ヒ</t>
    </rPh>
    <phoneticPr fontId="2"/>
  </si>
  <si>
    <r>
      <t>書面による議決権の行使が行われていないか。　</t>
    </r>
    <r>
      <rPr>
        <sz val="10"/>
        <rFont val="BIZ UDゴシック"/>
        <family val="3"/>
        <charset val="128"/>
      </rPr>
      <t>※書面による議決権の行使は不可だが、</t>
    </r>
    <r>
      <rPr>
        <u/>
        <sz val="10"/>
        <rFont val="BIZ UDゴシック"/>
        <family val="3"/>
        <charset val="128"/>
      </rPr>
      <t>全員の同意による</t>
    </r>
    <r>
      <rPr>
        <u/>
        <sz val="10"/>
        <color rgb="FFFF0000"/>
        <rFont val="BIZ UDゴシック"/>
        <family val="3"/>
        <charset val="128"/>
      </rPr>
      <t>決議の省略</t>
    </r>
    <r>
      <rPr>
        <u/>
        <sz val="10"/>
        <rFont val="BIZ UDゴシック"/>
        <family val="3"/>
        <charset val="128"/>
      </rPr>
      <t>は可</t>
    </r>
    <r>
      <rPr>
        <sz val="10"/>
        <rFont val="BIZ UDゴシック"/>
        <family val="3"/>
        <charset val="128"/>
      </rPr>
      <t>。</t>
    </r>
    <rPh sb="23" eb="25">
      <t>ショメン</t>
    </rPh>
    <rPh sb="28" eb="31">
      <t>ギケツケン</t>
    </rPh>
    <rPh sb="32" eb="34">
      <t>コウシ</t>
    </rPh>
    <rPh sb="35" eb="37">
      <t>フカ</t>
    </rPh>
    <rPh sb="40" eb="42">
      <t>ゼンイン</t>
    </rPh>
    <rPh sb="43" eb="45">
      <t>ドウイ</t>
    </rPh>
    <rPh sb="48" eb="50">
      <t>ケツギ</t>
    </rPh>
    <rPh sb="51" eb="53">
      <t>ショウリャク</t>
    </rPh>
    <rPh sb="54" eb="55">
      <t>カ</t>
    </rPh>
    <phoneticPr fontId="2"/>
  </si>
  <si>
    <r>
      <t>　理事会の</t>
    </r>
    <r>
      <rPr>
        <b/>
        <sz val="10"/>
        <color theme="0"/>
        <rFont val="BIZ UDゴシック"/>
        <family val="3"/>
        <charset val="128"/>
      </rPr>
      <t>「決議の省略」</t>
    </r>
    <r>
      <rPr>
        <sz val="10"/>
        <color theme="0"/>
        <rFont val="BIZ UDゴシック"/>
        <family val="3"/>
        <charset val="128"/>
      </rPr>
      <t>実施状況</t>
    </r>
    <rPh sb="1" eb="3">
      <t>リジ</t>
    </rPh>
    <rPh sb="3" eb="4">
      <t>カイ</t>
    </rPh>
    <rPh sb="6" eb="8">
      <t>ケツギ</t>
    </rPh>
    <rPh sb="9" eb="11">
      <t>ショウリャク</t>
    </rPh>
    <rPh sb="12" eb="14">
      <t>ジッシ</t>
    </rPh>
    <rPh sb="14" eb="16">
      <t>ジョウキョウ</t>
    </rPh>
    <phoneticPr fontId="2"/>
  </si>
  <si>
    <t>回</t>
    <rPh sb="0" eb="1">
      <t>カイ</t>
    </rPh>
    <phoneticPr fontId="2"/>
  </si>
  <si>
    <t>理事に委任できない事項が理事に委任されていないか。</t>
    <phoneticPr fontId="2"/>
  </si>
  <si>
    <t>理事に委任される範囲が明確になっているか。(委任に関する規程等で明確に規定しているか)</t>
    <phoneticPr fontId="2"/>
  </si>
  <si>
    <t>重要な財産の処分及び譲受け</t>
    <phoneticPr fontId="2"/>
  </si>
  <si>
    <t>多額の借財</t>
    <phoneticPr fontId="2"/>
  </si>
  <si>
    <t>内部管理体制の整備</t>
    <phoneticPr fontId="2"/>
  </si>
  <si>
    <t>役員等の損害賠償責任の一部免除</t>
    <phoneticPr fontId="2"/>
  </si>
  <si>
    <t>規定の有無</t>
    <rPh sb="0" eb="2">
      <t>キテイ</t>
    </rPh>
    <rPh sb="3" eb="5">
      <t>ウム</t>
    </rPh>
    <phoneticPr fontId="2"/>
  </si>
  <si>
    <t>規程等の名称</t>
    <rPh sb="0" eb="2">
      <t>キテイ</t>
    </rPh>
    <rPh sb="2" eb="3">
      <t>トウ</t>
    </rPh>
    <rPh sb="4" eb="6">
      <t>メイショウ</t>
    </rPh>
    <phoneticPr fontId="2"/>
  </si>
  <si>
    <r>
      <t>　重要な内容であるため、</t>
    </r>
    <r>
      <rPr>
        <b/>
        <sz val="10"/>
        <color theme="0"/>
        <rFont val="BIZ UDゴシック"/>
        <family val="3"/>
        <charset val="128"/>
      </rPr>
      <t>理事会で決定する(理事に委任できない)</t>
    </r>
    <r>
      <rPr>
        <sz val="10"/>
        <color theme="0"/>
        <rFont val="BIZ UDゴシック"/>
        <family val="3"/>
        <charset val="128"/>
      </rPr>
      <t>ものとして定めた事項</t>
    </r>
    <rPh sb="4" eb="6">
      <t>ナイヨウ</t>
    </rPh>
    <rPh sb="21" eb="23">
      <t>リジ</t>
    </rPh>
    <rPh sb="24" eb="26">
      <t>イニン</t>
    </rPh>
    <rPh sb="36" eb="37">
      <t>サダ</t>
    </rPh>
    <phoneticPr fontId="2"/>
  </si>
  <si>
    <t>「理事に委任する事項」規定の状況</t>
    <rPh sb="1" eb="3">
      <t>リジ</t>
    </rPh>
    <rPh sb="4" eb="6">
      <t>イニン</t>
    </rPh>
    <rPh sb="8" eb="10">
      <t>ジコウ</t>
    </rPh>
    <rPh sb="11" eb="13">
      <t>キテイ</t>
    </rPh>
    <rPh sb="14" eb="16">
      <t>ジョウキョウ</t>
    </rPh>
    <phoneticPr fontId="2"/>
  </si>
  <si>
    <t>法人として「理事に委任する事項」を定めているか。</t>
    <rPh sb="0" eb="2">
      <t>ホウジン</t>
    </rPh>
    <rPh sb="6" eb="8">
      <t>リジ</t>
    </rPh>
    <rPh sb="9" eb="11">
      <t>イニン</t>
    </rPh>
    <rPh sb="13" eb="15">
      <t>ジコウ</t>
    </rPh>
    <rPh sb="17" eb="18">
      <t>サダ</t>
    </rPh>
    <phoneticPr fontId="2"/>
  </si>
  <si>
    <r>
      <t>（１で</t>
    </r>
    <r>
      <rPr>
        <b/>
        <sz val="10"/>
        <color theme="1"/>
        <rFont val="BIZ UDゴシック"/>
        <family val="3"/>
        <charset val="128"/>
      </rPr>
      <t>「定めている」</t>
    </r>
    <r>
      <rPr>
        <sz val="10"/>
        <color theme="1"/>
        <rFont val="BIZ UDゴシック"/>
        <family val="3"/>
        <charset val="128"/>
      </rPr>
      <t>と回答した場合）理事に委任する事項を定めた規程等の名称</t>
    </r>
    <rPh sb="4" eb="5">
      <t>サダ</t>
    </rPh>
    <rPh sb="11" eb="13">
      <t>カイトウ</t>
    </rPh>
    <rPh sb="15" eb="17">
      <t>バアイ</t>
    </rPh>
    <rPh sb="18" eb="20">
      <t>リジ</t>
    </rPh>
    <rPh sb="21" eb="23">
      <t>イニン</t>
    </rPh>
    <rPh sb="25" eb="27">
      <t>ジコウ</t>
    </rPh>
    <rPh sb="28" eb="29">
      <t>サダ</t>
    </rPh>
    <rPh sb="31" eb="33">
      <t>キテイ</t>
    </rPh>
    <rPh sb="33" eb="34">
      <t>トウ</t>
    </rPh>
    <rPh sb="35" eb="37">
      <t>メイショウ</t>
    </rPh>
    <phoneticPr fontId="2"/>
  </si>
  <si>
    <r>
      <t>（前段の項目で</t>
    </r>
    <r>
      <rPr>
        <b/>
        <sz val="10"/>
        <color theme="0"/>
        <rFont val="BIZ UDゴシック"/>
        <family val="3"/>
        <charset val="128"/>
      </rPr>
      <t>「定めている」</t>
    </r>
    <r>
      <rPr>
        <sz val="10"/>
        <color theme="0"/>
        <rFont val="BIZ UDゴシック"/>
        <family val="3"/>
        <charset val="128"/>
      </rPr>
      <t>と回答した場合）理事に委任する具体的事項</t>
    </r>
    <rPh sb="1" eb="3">
      <t>ゼンダン</t>
    </rPh>
    <rPh sb="4" eb="6">
      <t>コウモク</t>
    </rPh>
    <rPh sb="8" eb="9">
      <t>サダ</t>
    </rPh>
    <rPh sb="15" eb="17">
      <t>カイトウ</t>
    </rPh>
    <rPh sb="19" eb="21">
      <t>バアイ</t>
    </rPh>
    <rPh sb="22" eb="24">
      <t>リジ</t>
    </rPh>
    <rPh sb="25" eb="27">
      <t>イニン</t>
    </rPh>
    <rPh sb="29" eb="32">
      <t>グタイテキ</t>
    </rPh>
    <rPh sb="32" eb="34">
      <t>ジコウ</t>
    </rPh>
    <phoneticPr fontId="2"/>
  </si>
  <si>
    <t>規程の有無</t>
    <rPh sb="0" eb="2">
      <t>キテイ</t>
    </rPh>
    <rPh sb="3" eb="5">
      <t>ウム</t>
    </rPh>
    <phoneticPr fontId="2"/>
  </si>
  <si>
    <t>10</t>
    <phoneticPr fontId="2"/>
  </si>
  <si>
    <t>○給食材料、消耗品等の日々の購入　○施設設備の保守管理、物品の修理等　○緊急を要する物品の購入等</t>
    <phoneticPr fontId="2"/>
  </si>
  <si>
    <t>その他</t>
    <rPh sb="2" eb="3">
      <t>タ</t>
    </rPh>
    <phoneticPr fontId="2"/>
  </si>
  <si>
    <r>
      <t>重要な人事を除く</t>
    </r>
    <r>
      <rPr>
        <b/>
        <sz val="10"/>
        <color theme="1"/>
        <rFont val="BIZ UDゴシック"/>
        <family val="3"/>
        <charset val="128"/>
      </rPr>
      <t>職員の任免</t>
    </r>
    <r>
      <rPr>
        <sz val="10"/>
        <color theme="1"/>
        <rFont val="BIZ UDゴシック"/>
        <family val="3"/>
        <charset val="128"/>
      </rPr>
      <t>に関すること</t>
    </r>
    <rPh sb="0" eb="2">
      <t>ジュウヨウ</t>
    </rPh>
    <rPh sb="3" eb="5">
      <t>ジンジ</t>
    </rPh>
    <rPh sb="6" eb="7">
      <t>ノゾ</t>
    </rPh>
    <rPh sb="8" eb="10">
      <t>ショクイン</t>
    </rPh>
    <rPh sb="11" eb="13">
      <t>ニンメン</t>
    </rPh>
    <rPh sb="14" eb="15">
      <t>カン</t>
    </rPh>
    <phoneticPr fontId="2"/>
  </si>
  <si>
    <r>
      <rPr>
        <b/>
        <sz val="10"/>
        <color theme="1"/>
        <rFont val="BIZ UDゴシック"/>
        <family val="3"/>
        <charset val="128"/>
      </rPr>
      <t>職員の日常の労務管理・福利厚生</t>
    </r>
    <r>
      <rPr>
        <sz val="10"/>
        <color theme="1"/>
        <rFont val="BIZ UDゴシック"/>
        <family val="3"/>
        <charset val="128"/>
      </rPr>
      <t>に関すること</t>
    </r>
    <rPh sb="0" eb="2">
      <t>ショクイン</t>
    </rPh>
    <rPh sb="3" eb="5">
      <t>ニチジョウ</t>
    </rPh>
    <rPh sb="6" eb="8">
      <t>ロウム</t>
    </rPh>
    <rPh sb="8" eb="10">
      <t>カンリ</t>
    </rPh>
    <rPh sb="11" eb="13">
      <t>フクリ</t>
    </rPh>
    <rPh sb="13" eb="15">
      <t>コウセイ</t>
    </rPh>
    <rPh sb="16" eb="17">
      <t>カン</t>
    </rPh>
    <phoneticPr fontId="2"/>
  </si>
  <si>
    <r>
      <rPr>
        <b/>
        <sz val="10"/>
        <color theme="1"/>
        <rFont val="BIZ UDゴシック"/>
        <family val="3"/>
        <charset val="128"/>
      </rPr>
      <t>債権の免除・効力の変更</t>
    </r>
    <r>
      <rPr>
        <sz val="10"/>
        <color theme="1"/>
        <rFont val="BIZ UDゴシック"/>
        <family val="3"/>
        <charset val="128"/>
      </rPr>
      <t>のうち、当該処分が法人に有利、又はやむを得ない理由があると認められるもの</t>
    </r>
    <rPh sb="0" eb="2">
      <t>サイケン</t>
    </rPh>
    <rPh sb="3" eb="5">
      <t>メンジョ</t>
    </rPh>
    <rPh sb="6" eb="8">
      <t>コウリョク</t>
    </rPh>
    <rPh sb="9" eb="11">
      <t>ヘンコウ</t>
    </rPh>
    <rPh sb="15" eb="17">
      <t>トウガイ</t>
    </rPh>
    <rPh sb="17" eb="19">
      <t>ショブン</t>
    </rPh>
    <rPh sb="20" eb="22">
      <t>ホウジン</t>
    </rPh>
    <rPh sb="23" eb="25">
      <t>ユウリ</t>
    </rPh>
    <rPh sb="26" eb="27">
      <t>マタ</t>
    </rPh>
    <rPh sb="31" eb="32">
      <t>エ</t>
    </rPh>
    <rPh sb="34" eb="36">
      <t>リユウ</t>
    </rPh>
    <rPh sb="40" eb="41">
      <t>ミト</t>
    </rPh>
    <phoneticPr fontId="2"/>
  </si>
  <si>
    <r>
      <rPr>
        <b/>
        <sz val="10"/>
        <color theme="1"/>
        <rFont val="BIZ UDゴシック"/>
        <family val="3"/>
        <charset val="128"/>
      </rPr>
      <t>設備資金の借入に係る契約</t>
    </r>
    <r>
      <rPr>
        <sz val="10"/>
        <color theme="1"/>
        <rFont val="BIZ UDゴシック"/>
        <family val="3"/>
        <charset val="128"/>
      </rPr>
      <t>であって予算の範囲内のもの</t>
    </r>
    <rPh sb="0" eb="2">
      <t>セツビ</t>
    </rPh>
    <rPh sb="2" eb="4">
      <t>シキン</t>
    </rPh>
    <rPh sb="5" eb="7">
      <t>カリイレ</t>
    </rPh>
    <rPh sb="8" eb="9">
      <t>カカ</t>
    </rPh>
    <rPh sb="10" eb="12">
      <t>ケイヤク</t>
    </rPh>
    <rPh sb="16" eb="18">
      <t>ヨサン</t>
    </rPh>
    <rPh sb="19" eb="22">
      <t>ハンイナイ</t>
    </rPh>
    <phoneticPr fontId="2"/>
  </si>
  <si>
    <r>
      <rPr>
        <b/>
        <sz val="10"/>
        <color theme="1"/>
        <rFont val="BIZ UDゴシック"/>
        <family val="3"/>
        <charset val="128"/>
      </rPr>
      <t>建設工事請負や物品納入等の契約</t>
    </r>
    <r>
      <rPr>
        <sz val="10"/>
        <color theme="1"/>
        <rFont val="BIZ UDゴシック"/>
        <family val="3"/>
        <charset val="128"/>
      </rPr>
      <t>のうち、次のような軽微なもの</t>
    </r>
    <rPh sb="0" eb="2">
      <t>ケンセツ</t>
    </rPh>
    <rPh sb="2" eb="4">
      <t>コウジ</t>
    </rPh>
    <rPh sb="4" eb="6">
      <t>ウケオイ</t>
    </rPh>
    <rPh sb="7" eb="9">
      <t>ブッピン</t>
    </rPh>
    <rPh sb="9" eb="11">
      <t>ノウニュウ</t>
    </rPh>
    <rPh sb="11" eb="12">
      <t>トウ</t>
    </rPh>
    <rPh sb="13" eb="15">
      <t>ケイヤク</t>
    </rPh>
    <rPh sb="19" eb="20">
      <t>ツギ</t>
    </rPh>
    <rPh sb="24" eb="26">
      <t>ケイビ</t>
    </rPh>
    <phoneticPr fontId="2"/>
  </si>
  <si>
    <r>
      <t>損傷等の理由により不要となった物品又は修理しても使用に耐えないと認められる</t>
    </r>
    <r>
      <rPr>
        <b/>
        <sz val="10"/>
        <color theme="1"/>
        <rFont val="BIZ UDゴシック"/>
        <family val="3"/>
        <charset val="128"/>
      </rPr>
      <t>物品の売却又は廃棄</t>
    </r>
    <rPh sb="0" eb="2">
      <t>ソンショウ</t>
    </rPh>
    <rPh sb="2" eb="3">
      <t>トウ</t>
    </rPh>
    <rPh sb="4" eb="6">
      <t>リユウ</t>
    </rPh>
    <rPh sb="9" eb="11">
      <t>フヨウ</t>
    </rPh>
    <rPh sb="15" eb="17">
      <t>ブッピン</t>
    </rPh>
    <rPh sb="17" eb="18">
      <t>マタ</t>
    </rPh>
    <rPh sb="19" eb="21">
      <t>シュウリ</t>
    </rPh>
    <rPh sb="24" eb="26">
      <t>シヨウ</t>
    </rPh>
    <rPh sb="27" eb="28">
      <t>タ</t>
    </rPh>
    <rPh sb="32" eb="33">
      <t>ミト</t>
    </rPh>
    <rPh sb="37" eb="39">
      <t>ブッピン</t>
    </rPh>
    <rPh sb="40" eb="42">
      <t>バイキャク</t>
    </rPh>
    <rPh sb="42" eb="43">
      <t>マタ</t>
    </rPh>
    <rPh sb="44" eb="46">
      <t>ハイキ</t>
    </rPh>
    <phoneticPr fontId="2"/>
  </si>
  <si>
    <r>
      <t>予算上の</t>
    </r>
    <r>
      <rPr>
        <b/>
        <sz val="10"/>
        <color theme="1"/>
        <rFont val="BIZ UDゴシック"/>
        <family val="3"/>
        <charset val="128"/>
      </rPr>
      <t>予備費の支出</t>
    </r>
    <rPh sb="0" eb="3">
      <t>ヨサンジョウ</t>
    </rPh>
    <rPh sb="4" eb="7">
      <t>ヨビヒ</t>
    </rPh>
    <rPh sb="8" eb="10">
      <t>シシュツ</t>
    </rPh>
    <phoneticPr fontId="2"/>
  </si>
  <si>
    <r>
      <rPr>
        <b/>
        <sz val="10"/>
        <color theme="1"/>
        <rFont val="BIZ UDゴシック"/>
        <family val="3"/>
        <charset val="128"/>
      </rPr>
      <t>入所者・利用者の日常の処遇</t>
    </r>
    <r>
      <rPr>
        <sz val="10"/>
        <color theme="1"/>
        <rFont val="BIZ UDゴシック"/>
        <family val="3"/>
        <charset val="128"/>
      </rPr>
      <t>に関すること</t>
    </r>
    <rPh sb="0" eb="3">
      <t>ニュウショシャ</t>
    </rPh>
    <rPh sb="4" eb="7">
      <t>リヨウシャ</t>
    </rPh>
    <rPh sb="8" eb="10">
      <t>ニチジョウ</t>
    </rPh>
    <rPh sb="11" eb="13">
      <t>ショグウ</t>
    </rPh>
    <rPh sb="14" eb="15">
      <t>カン</t>
    </rPh>
    <phoneticPr fontId="2"/>
  </si>
  <si>
    <r>
      <rPr>
        <b/>
        <sz val="10"/>
        <color theme="1"/>
        <rFont val="BIZ UDゴシック"/>
        <family val="3"/>
        <charset val="128"/>
      </rPr>
      <t>入所者の預り金の日常の管理</t>
    </r>
    <r>
      <rPr>
        <sz val="10"/>
        <color theme="1"/>
        <rFont val="BIZ UDゴシック"/>
        <family val="3"/>
        <charset val="128"/>
      </rPr>
      <t>に関すること</t>
    </r>
    <rPh sb="0" eb="3">
      <t>ニュウショシャ</t>
    </rPh>
    <rPh sb="4" eb="5">
      <t>アズカ</t>
    </rPh>
    <rPh sb="6" eb="7">
      <t>キン</t>
    </rPh>
    <rPh sb="8" eb="10">
      <t>ニチジョウ</t>
    </rPh>
    <rPh sb="11" eb="13">
      <t>カンリ</t>
    </rPh>
    <rPh sb="14" eb="15">
      <t>カン</t>
    </rPh>
    <phoneticPr fontId="2"/>
  </si>
  <si>
    <r>
      <rPr>
        <b/>
        <sz val="10"/>
        <color theme="1"/>
        <rFont val="BIZ UDゴシック"/>
        <family val="3"/>
        <charset val="128"/>
      </rPr>
      <t>寄付金</t>
    </r>
    <r>
      <rPr>
        <sz val="10"/>
        <color theme="1"/>
        <rFont val="BIZ UDゴシック"/>
        <family val="3"/>
        <charset val="128"/>
      </rPr>
      <t>の受入れに関する決定</t>
    </r>
    <phoneticPr fontId="2"/>
  </si>
  <si>
    <r>
      <rPr>
        <b/>
        <sz val="10"/>
        <color theme="1"/>
        <rFont val="BIZ UDゴシック"/>
        <family val="3"/>
        <charset val="128"/>
      </rPr>
      <t>基本財産以外の固定資産の取得及び改良</t>
    </r>
    <r>
      <rPr>
        <sz val="10"/>
        <color theme="1"/>
        <rFont val="BIZ UDゴシック"/>
        <family val="3"/>
        <charset val="128"/>
      </rPr>
      <t>等のための支出並びにこれらの処分</t>
    </r>
    <rPh sb="0" eb="2">
      <t>キホン</t>
    </rPh>
    <rPh sb="2" eb="4">
      <t>ザイサン</t>
    </rPh>
    <rPh sb="4" eb="6">
      <t>イガイ</t>
    </rPh>
    <rPh sb="7" eb="9">
      <t>コテイ</t>
    </rPh>
    <rPh sb="9" eb="11">
      <t>シサン</t>
    </rPh>
    <rPh sb="12" eb="14">
      <t>シュトク</t>
    </rPh>
    <rPh sb="14" eb="15">
      <t>オヨ</t>
    </rPh>
    <rPh sb="16" eb="18">
      <t>カイリョウ</t>
    </rPh>
    <rPh sb="18" eb="19">
      <t>トウ</t>
    </rPh>
    <rPh sb="23" eb="25">
      <t>シシュツ</t>
    </rPh>
    <rPh sb="25" eb="26">
      <t>ナラ</t>
    </rPh>
    <rPh sb="32" eb="34">
      <t>ショブン</t>
    </rPh>
    <phoneticPr fontId="2"/>
  </si>
  <si>
    <r>
      <t>※</t>
    </r>
    <r>
      <rPr>
        <b/>
        <sz val="10"/>
        <color theme="0"/>
        <rFont val="BIZ UDゴシック"/>
        <family val="3"/>
        <charset val="128"/>
      </rPr>
      <t>12その他</t>
    </r>
    <r>
      <rPr>
        <sz val="10"/>
        <color theme="0"/>
        <rFont val="BIZ UDゴシック"/>
        <family val="3"/>
        <charset val="128"/>
      </rPr>
      <t>で</t>
    </r>
    <r>
      <rPr>
        <b/>
        <sz val="10"/>
        <color theme="0"/>
        <rFont val="BIZ UDゴシック"/>
        <family val="3"/>
        <charset val="128"/>
      </rPr>
      <t>「有」</t>
    </r>
    <r>
      <rPr>
        <sz val="10"/>
        <color theme="0"/>
        <rFont val="BIZ UDゴシック"/>
        <family val="3"/>
        <charset val="128"/>
      </rPr>
      <t>を選択した場合は、以下に具体的な専決内容を記入してください。</t>
    </r>
    <rPh sb="5" eb="6">
      <t>タ</t>
    </rPh>
    <rPh sb="8" eb="9">
      <t>ア</t>
    </rPh>
    <rPh sb="11" eb="13">
      <t>センタク</t>
    </rPh>
    <rPh sb="15" eb="17">
      <t>バアイ</t>
    </rPh>
    <rPh sb="19" eb="21">
      <t>イカ</t>
    </rPh>
    <rPh sb="22" eb="25">
      <t>グタイテキ</t>
    </rPh>
    <rPh sb="26" eb="28">
      <t>センケツ</t>
    </rPh>
    <rPh sb="28" eb="30">
      <t>ナイヨウ</t>
    </rPh>
    <rPh sb="31" eb="33">
      <t>キニュウ</t>
    </rPh>
    <phoneticPr fontId="2"/>
  </si>
  <si>
    <t>　職務執行状況を報告した理事会の開催年月日</t>
    <rPh sb="1" eb="3">
      <t>ショクム</t>
    </rPh>
    <rPh sb="3" eb="5">
      <t>シッコウ</t>
    </rPh>
    <rPh sb="5" eb="7">
      <t>ジョウキョウ</t>
    </rPh>
    <rPh sb="8" eb="10">
      <t>ホウコク</t>
    </rPh>
    <rPh sb="12" eb="15">
      <t>リジカイ</t>
    </rPh>
    <rPh sb="16" eb="18">
      <t>カイサイ</t>
    </rPh>
    <rPh sb="18" eb="21">
      <t>ネンガッピ</t>
    </rPh>
    <phoneticPr fontId="2"/>
  </si>
  <si>
    <r>
      <t>　定款で定める「</t>
    </r>
    <r>
      <rPr>
        <b/>
        <sz val="10"/>
        <color theme="0"/>
        <rFont val="BIZ UDゴシック"/>
        <family val="3"/>
        <charset val="128"/>
      </rPr>
      <t>理事会への職務執行状況報告」</t>
    </r>
    <r>
      <rPr>
        <sz val="10"/>
        <color theme="0"/>
        <rFont val="BIZ UDゴシック"/>
        <family val="3"/>
        <charset val="128"/>
      </rPr>
      <t>の頻度</t>
    </r>
    <r>
      <rPr>
        <b/>
        <sz val="10"/>
        <color theme="0"/>
        <rFont val="BIZ UDゴシック"/>
        <family val="3"/>
        <charset val="128"/>
      </rPr>
      <t>　</t>
    </r>
    <rPh sb="1" eb="3">
      <t>テイカン</t>
    </rPh>
    <rPh sb="4" eb="5">
      <t>サダ</t>
    </rPh>
    <rPh sb="8" eb="11">
      <t>リジカイ</t>
    </rPh>
    <rPh sb="13" eb="15">
      <t>ショクム</t>
    </rPh>
    <rPh sb="15" eb="17">
      <t>シッコウ</t>
    </rPh>
    <rPh sb="17" eb="19">
      <t>ジョウキョウ</t>
    </rPh>
    <rPh sb="19" eb="21">
      <t>ホウコク</t>
    </rPh>
    <rPh sb="23" eb="25">
      <t>ヒンド</t>
    </rPh>
    <phoneticPr fontId="2"/>
  </si>
  <si>
    <t>回</t>
    <rPh sb="0" eb="1">
      <t>カイ</t>
    </rPh>
    <phoneticPr fontId="2"/>
  </si>
  <si>
    <t>法令で定めるところにより議事録が作成されているか。</t>
    <phoneticPr fontId="2"/>
  </si>
  <si>
    <t>議事録に、法令又は定款で定める議事録署名人が署名又は記名押印がされているか。</t>
    <phoneticPr fontId="2"/>
  </si>
  <si>
    <t>議事録が電磁的記録で作成されている場合、必要な措置をしているか。</t>
    <phoneticPr fontId="2"/>
  </si>
  <si>
    <t>議事録又は同意の意思表示の書面等を主たる事務所に必要な期間備え置いているか。</t>
    <phoneticPr fontId="2"/>
  </si>
  <si>
    <r>
      <t>　開催された理事会の内容に関する</t>
    </r>
    <r>
      <rPr>
        <b/>
        <sz val="10"/>
        <color theme="0"/>
        <rFont val="BIZ UDゴシック"/>
        <family val="3"/>
        <charset val="128"/>
      </rPr>
      <t>議事録</t>
    </r>
    <r>
      <rPr>
        <sz val="10"/>
        <color theme="0"/>
        <rFont val="BIZ UDゴシック"/>
        <family val="3"/>
        <charset val="128"/>
      </rPr>
      <t>の記載事項</t>
    </r>
    <rPh sb="1" eb="3">
      <t>カイサイ</t>
    </rPh>
    <rPh sb="6" eb="8">
      <t>リジ</t>
    </rPh>
    <rPh sb="8" eb="9">
      <t>カイ</t>
    </rPh>
    <rPh sb="10" eb="12">
      <t>ナイヨウ</t>
    </rPh>
    <rPh sb="13" eb="14">
      <t>カン</t>
    </rPh>
    <rPh sb="16" eb="19">
      <t>ギジロク</t>
    </rPh>
    <rPh sb="20" eb="22">
      <t>キサイ</t>
    </rPh>
    <rPh sb="22" eb="24">
      <t>ジコウ</t>
    </rPh>
    <phoneticPr fontId="2"/>
  </si>
  <si>
    <t>理事会が開催された日時及び場所</t>
    <phoneticPr fontId="2"/>
  </si>
  <si>
    <t>招集権者以外の理事が招集したもの（法第45条の14第3項）</t>
    <phoneticPr fontId="2"/>
  </si>
  <si>
    <t>監事が招集を請求したことにより招集されたもの（法第45条の18第3項により準用される一般法人法第101条第2項）</t>
    <phoneticPr fontId="2"/>
  </si>
  <si>
    <t>監事が招集したもの（法第45条の18第3項により準用される一般法人法第101条第3項）</t>
    <phoneticPr fontId="2"/>
  </si>
  <si>
    <t>理事会の議事の経過の要領及びその結果</t>
    <phoneticPr fontId="2"/>
  </si>
  <si>
    <t>決議を要する事項について特別の利害関係を有する理事があるときは、当該理事の氏名</t>
    <phoneticPr fontId="2"/>
  </si>
  <si>
    <t>監事が必要があると認めた場合に行う監事の意見（法第45条の18第3項により準用される一般法人法第101条第1項）</t>
    <phoneticPr fontId="2"/>
  </si>
  <si>
    <t>補償契約に基づく補償をした理事及び当該補償を受けた理事による報告（法第45条の22の2において準用される一般法人法第118条の2第4項）</t>
    <phoneticPr fontId="2"/>
  </si>
  <si>
    <t>理事長が定款の定めにより議事録署名人とされている場合の理事長以外の出席した理事の氏名</t>
    <rPh sb="7" eb="8">
      <t>サダ</t>
    </rPh>
    <phoneticPr fontId="2"/>
  </si>
  <si>
    <t>理事会に出席した会計監査人の氏名又は名称</t>
    <phoneticPr fontId="2"/>
  </si>
  <si>
    <r>
      <t>（「特定社会福祉法人」以外は</t>
    </r>
    <r>
      <rPr>
        <b/>
        <sz val="10"/>
        <color theme="1"/>
        <rFont val="BIZ UDゴシック"/>
        <family val="3"/>
        <charset val="128"/>
      </rPr>
      <t>該当なし</t>
    </r>
    <r>
      <rPr>
        <sz val="10"/>
        <color theme="1"/>
        <rFont val="BIZ UDゴシック"/>
        <family val="3"/>
        <charset val="128"/>
      </rPr>
      <t>で回答）</t>
    </r>
    <rPh sb="2" eb="4">
      <t>トクテイ</t>
    </rPh>
    <rPh sb="4" eb="6">
      <t>シャカイ</t>
    </rPh>
    <rPh sb="6" eb="8">
      <t>フクシ</t>
    </rPh>
    <rPh sb="8" eb="10">
      <t>ホウジン</t>
    </rPh>
    <rPh sb="14" eb="16">
      <t>ガイトウ</t>
    </rPh>
    <phoneticPr fontId="2"/>
  </si>
  <si>
    <t>議長の氏名</t>
    <phoneticPr fontId="2"/>
  </si>
  <si>
    <r>
      <rPr>
        <b/>
        <u/>
        <sz val="10"/>
        <color theme="1"/>
        <rFont val="BIZ UDゴシック"/>
        <family val="3"/>
        <charset val="128"/>
      </rPr>
      <t>法の規定に基づき理事会において述べられた意見又は発言</t>
    </r>
    <r>
      <rPr>
        <sz val="10"/>
        <color theme="1"/>
        <rFont val="BIZ UDゴシック"/>
        <family val="3"/>
        <charset val="128"/>
      </rPr>
      <t>があるときは、その意見又は発言の内容の概要</t>
    </r>
    <rPh sb="0" eb="1">
      <t>ホウ</t>
    </rPh>
    <rPh sb="5" eb="6">
      <t>モト</t>
    </rPh>
    <phoneticPr fontId="2"/>
  </si>
  <si>
    <t>法の規定に基づき理事会において述べられた意見又は発言</t>
    <rPh sb="0" eb="1">
      <t>ホウ</t>
    </rPh>
    <rPh sb="2" eb="4">
      <t>キテイ</t>
    </rPh>
    <rPh sb="5" eb="6">
      <t>モト</t>
    </rPh>
    <rPh sb="8" eb="11">
      <t>リジカイ</t>
    </rPh>
    <rPh sb="15" eb="16">
      <t>ノ</t>
    </rPh>
    <rPh sb="20" eb="22">
      <t>イケン</t>
    </rPh>
    <rPh sb="22" eb="23">
      <t>マタ</t>
    </rPh>
    <rPh sb="24" eb="26">
      <t>ハツゲン</t>
    </rPh>
    <phoneticPr fontId="2"/>
  </si>
  <si>
    <t>競業又は利益相反取引を行った理事による報告（法第45条の16第4項により準用される一般法人法第92条第2項）</t>
    <phoneticPr fontId="2"/>
  </si>
  <si>
    <t>理事が不正の行為をし、若しくは当該行為をするおそれがあると認めるとき、又は法令若しくは定款に違反する事実若しくは著しく不当な事実があると</t>
    <phoneticPr fontId="2"/>
  </si>
  <si>
    <t>認めるときの監事の報告（法第45条の18第3項により準用される一般法人法第100条）</t>
    <phoneticPr fontId="2"/>
  </si>
  <si>
    <r>
      <rPr>
        <b/>
        <u/>
        <sz val="10"/>
        <color theme="1"/>
        <rFont val="BIZ UDゴシック"/>
        <family val="3"/>
        <charset val="128"/>
      </rPr>
      <t>法の規定に基づき通常と異なる運用で理事会が招集された場合</t>
    </r>
    <r>
      <rPr>
        <sz val="10"/>
        <color theme="1"/>
        <rFont val="BIZ UDゴシック"/>
        <family val="3"/>
        <charset val="128"/>
      </rPr>
      <t>は、その旨</t>
    </r>
    <rPh sb="0" eb="1">
      <t>ホウ</t>
    </rPh>
    <rPh sb="2" eb="4">
      <t>キテイ</t>
    </rPh>
    <rPh sb="5" eb="6">
      <t>モト</t>
    </rPh>
    <rPh sb="8" eb="10">
      <t>ツウジョウ</t>
    </rPh>
    <rPh sb="11" eb="12">
      <t>コト</t>
    </rPh>
    <rPh sb="14" eb="16">
      <t>ウンヨウ</t>
    </rPh>
    <rPh sb="21" eb="23">
      <t>ショウシュウ</t>
    </rPh>
    <rPh sb="26" eb="28">
      <t>バアイ</t>
    </rPh>
    <rPh sb="32" eb="33">
      <t>ムネ</t>
    </rPh>
    <phoneticPr fontId="2"/>
  </si>
  <si>
    <t>法の規定に基づき通常と異なる運用で理事会が招集された場合</t>
    <rPh sb="0" eb="1">
      <t>ホウ</t>
    </rPh>
    <rPh sb="2" eb="4">
      <t>キテイ</t>
    </rPh>
    <rPh sb="5" eb="6">
      <t>モト</t>
    </rPh>
    <rPh sb="8" eb="10">
      <t>ツウジョウ</t>
    </rPh>
    <rPh sb="11" eb="12">
      <t>コト</t>
    </rPh>
    <rPh sb="14" eb="16">
      <t>ウンヨウ</t>
    </rPh>
    <rPh sb="17" eb="20">
      <t>リジカイ</t>
    </rPh>
    <rPh sb="21" eb="23">
      <t>ショウシュウ</t>
    </rPh>
    <rPh sb="26" eb="28">
      <t>バアイ</t>
    </rPh>
    <phoneticPr fontId="2"/>
  </si>
  <si>
    <t>招集権者以外の理事が招集を請求したことにより招集されたもの（法第45条の14第2項）</t>
    <phoneticPr fontId="2"/>
  </si>
  <si>
    <t>債権債務の状況</t>
    <rPh sb="0" eb="4">
      <t>サイケンサイム</t>
    </rPh>
    <rPh sb="5" eb="7">
      <t>ジョウキョウ</t>
    </rPh>
    <phoneticPr fontId="2"/>
  </si>
  <si>
    <t>借入は、適正に行われているか。</t>
    <phoneticPr fontId="2"/>
  </si>
  <si>
    <r>
      <t>借入</t>
    </r>
    <r>
      <rPr>
        <b/>
        <sz val="10"/>
        <color rgb="FFFF0000"/>
        <rFont val="BIZ UDゴシック"/>
        <family val="3"/>
        <charset val="128"/>
      </rPr>
      <t>（多額の借財に限る）</t>
    </r>
    <r>
      <rPr>
        <b/>
        <sz val="10"/>
        <rFont val="BIZ UDゴシック"/>
        <family val="3"/>
        <charset val="128"/>
      </rPr>
      <t>は、理事会の決議を受けて行われているか。</t>
    </r>
    <phoneticPr fontId="2"/>
  </si>
  <si>
    <r>
      <t>(１で</t>
    </r>
    <r>
      <rPr>
        <b/>
        <sz val="10"/>
        <color theme="1"/>
        <rFont val="BIZ UDゴシック"/>
        <family val="3"/>
        <charset val="128"/>
      </rPr>
      <t>「定めている」</t>
    </r>
    <r>
      <rPr>
        <sz val="10"/>
        <color theme="1"/>
        <rFont val="BIZ UDゴシック"/>
        <family val="3"/>
        <charset val="128"/>
      </rPr>
      <t>と回答した場合)金額の基準を定めた規程等の名称</t>
    </r>
    <rPh sb="4" eb="5">
      <t>サダ</t>
    </rPh>
    <rPh sb="11" eb="13">
      <t>カイトウ</t>
    </rPh>
    <rPh sb="15" eb="17">
      <t>バアイ</t>
    </rPh>
    <rPh sb="18" eb="20">
      <t>キンガク</t>
    </rPh>
    <rPh sb="21" eb="23">
      <t>キジュン</t>
    </rPh>
    <rPh sb="24" eb="25">
      <t>サダ</t>
    </rPh>
    <rPh sb="27" eb="29">
      <t>キテイ</t>
    </rPh>
    <rPh sb="29" eb="30">
      <t>トウ</t>
    </rPh>
    <rPh sb="31" eb="33">
      <t>メイショウ</t>
    </rPh>
    <phoneticPr fontId="2"/>
  </si>
  <si>
    <t>金額基準</t>
    <rPh sb="0" eb="2">
      <t>キンガク</t>
    </rPh>
    <rPh sb="2" eb="4">
      <t>キジュン</t>
    </rPh>
    <phoneticPr fontId="2"/>
  </si>
  <si>
    <t>万円</t>
    <rPh sb="0" eb="2">
      <t>マンエン</t>
    </rPh>
    <phoneticPr fontId="2"/>
  </si>
  <si>
    <t>　借入に係る規定の状況</t>
    <rPh sb="1" eb="3">
      <t>カリイレ</t>
    </rPh>
    <rPh sb="4" eb="5">
      <t>カカ</t>
    </rPh>
    <rPh sb="6" eb="8">
      <t>キテイ</t>
    </rPh>
    <rPh sb="9" eb="11">
      <t>ジョウキョウ</t>
    </rPh>
    <phoneticPr fontId="2"/>
  </si>
  <si>
    <t>　借入金の償還状況</t>
    <rPh sb="1" eb="3">
      <t>カリイレ</t>
    </rPh>
    <rPh sb="3" eb="4">
      <t>キン</t>
    </rPh>
    <rPh sb="5" eb="7">
      <t>ショウカン</t>
    </rPh>
    <rPh sb="7" eb="9">
      <t>ジョウキョウ</t>
    </rPh>
    <phoneticPr fontId="2"/>
  </si>
  <si>
    <r>
      <rPr>
        <u/>
        <sz val="10"/>
        <color theme="1"/>
        <rFont val="BIZ UDゴシック"/>
        <family val="3"/>
        <charset val="128"/>
      </rPr>
      <t>前年度末時点</t>
    </r>
    <r>
      <rPr>
        <sz val="10"/>
        <color theme="1"/>
        <rFont val="BIZ UDゴシック"/>
        <family val="3"/>
        <charset val="128"/>
      </rPr>
      <t>で、未償還の借入金残高はあるか</t>
    </r>
    <rPh sb="0" eb="4">
      <t>ゼンネンドマツ</t>
    </rPh>
    <rPh sb="4" eb="6">
      <t>ジテン</t>
    </rPh>
    <rPh sb="8" eb="11">
      <t>ミショウカン</t>
    </rPh>
    <rPh sb="12" eb="14">
      <t>カリイレ</t>
    </rPh>
    <rPh sb="14" eb="15">
      <t>キン</t>
    </rPh>
    <rPh sb="15" eb="17">
      <t>ザンダカ</t>
    </rPh>
    <phoneticPr fontId="2"/>
  </si>
  <si>
    <t>借入先</t>
  </si>
  <si>
    <t>借入年月日</t>
  </si>
  <si>
    <t>約定年金利</t>
  </si>
  <si>
    <t>契約書の有無</t>
    <rPh sb="0" eb="3">
      <t>ケイヤクショ</t>
    </rPh>
    <phoneticPr fontId="1"/>
  </si>
  <si>
    <t>借入の目的</t>
  </si>
  <si>
    <t>償還財源</t>
  </si>
  <si>
    <t>理事会承認年月日</t>
  </si>
  <si>
    <t>前年度末借入残高</t>
    <rPh sb="0" eb="3">
      <t>ゼンネンド</t>
    </rPh>
    <rPh sb="3" eb="4">
      <t>マツ</t>
    </rPh>
    <phoneticPr fontId="2"/>
  </si>
  <si>
    <t>今年度償還金額(元金)</t>
    <phoneticPr fontId="2"/>
  </si>
  <si>
    <t>　　　　　　　(利子)</t>
    <phoneticPr fontId="2"/>
  </si>
  <si>
    <t>借入金①</t>
    <rPh sb="0" eb="3">
      <t>カリイレキン</t>
    </rPh>
    <phoneticPr fontId="2"/>
  </si>
  <si>
    <t>借入金②</t>
    <rPh sb="0" eb="3">
      <t>カリイレキン</t>
    </rPh>
    <phoneticPr fontId="2"/>
  </si>
  <si>
    <t>借入金④</t>
    <rPh sb="0" eb="3">
      <t>カリイレキン</t>
    </rPh>
    <phoneticPr fontId="2"/>
  </si>
  <si>
    <t>借入金⑤</t>
    <rPh sb="0" eb="3">
      <t>カリイレキン</t>
    </rPh>
    <phoneticPr fontId="2"/>
  </si>
  <si>
    <t>借入金③</t>
    <rPh sb="0" eb="3">
      <t>カリイレキン</t>
    </rPh>
    <phoneticPr fontId="2"/>
  </si>
  <si>
    <t>円</t>
    <rPh sb="0" eb="1">
      <t>エン</t>
    </rPh>
    <phoneticPr fontId="2"/>
  </si>
  <si>
    <t>％</t>
    <phoneticPr fontId="2"/>
  </si>
  <si>
    <t>償還期限年月日</t>
    <rPh sb="4" eb="7">
      <t>ネンガッピ</t>
    </rPh>
    <phoneticPr fontId="2"/>
  </si>
  <si>
    <t>借入金額（当初）</t>
    <rPh sb="0" eb="2">
      <t>カリイレ</t>
    </rPh>
    <rPh sb="5" eb="7">
      <t>トウショ</t>
    </rPh>
    <phoneticPr fontId="2"/>
  </si>
  <si>
    <t>担保設定物件</t>
    <rPh sb="2" eb="4">
      <t>セッテイ</t>
    </rPh>
    <phoneticPr fontId="2"/>
  </si>
  <si>
    <t>ケ</t>
    <phoneticPr fontId="2"/>
  </si>
  <si>
    <t>コ</t>
    <phoneticPr fontId="2"/>
  </si>
  <si>
    <t>サ</t>
    <phoneticPr fontId="2"/>
  </si>
  <si>
    <t>シ</t>
    <phoneticPr fontId="2"/>
  </si>
  <si>
    <t>○借入金残高の詳細（１）</t>
    <rPh sb="1" eb="4">
      <t>カリイレキン</t>
    </rPh>
    <rPh sb="4" eb="6">
      <t>ザンダカ</t>
    </rPh>
    <rPh sb="7" eb="9">
      <t>ショウサイ</t>
    </rPh>
    <phoneticPr fontId="2"/>
  </si>
  <si>
    <t>○借入金残高の詳細（２）</t>
    <rPh sb="1" eb="4">
      <t>カリイレキン</t>
    </rPh>
    <rPh sb="4" eb="6">
      <t>ザンダカ</t>
    </rPh>
    <rPh sb="7" eb="9">
      <t>ショウサイ</t>
    </rPh>
    <phoneticPr fontId="2"/>
  </si>
  <si>
    <r>
      <t>理事会決議によらない「</t>
    </r>
    <r>
      <rPr>
        <u/>
        <sz val="10"/>
        <color theme="1"/>
        <rFont val="BIZ UDゴシック"/>
        <family val="3"/>
        <charset val="128"/>
      </rPr>
      <t>理事に委任する（専決）範囲」の借入</t>
    </r>
    <r>
      <rPr>
        <sz val="10"/>
        <color theme="1"/>
        <rFont val="BIZ UDゴシック"/>
        <family val="3"/>
        <charset val="128"/>
      </rPr>
      <t>について、金額の基準を定めているか</t>
    </r>
    <rPh sb="0" eb="3">
      <t>リジカイ</t>
    </rPh>
    <rPh sb="3" eb="5">
      <t>ケツギ</t>
    </rPh>
    <rPh sb="11" eb="13">
      <t>リジ</t>
    </rPh>
    <rPh sb="14" eb="16">
      <t>イニン</t>
    </rPh>
    <rPh sb="19" eb="21">
      <t>センケツ</t>
    </rPh>
    <rPh sb="22" eb="24">
      <t>ハンイ</t>
    </rPh>
    <rPh sb="26" eb="28">
      <t>カリイレ</t>
    </rPh>
    <rPh sb="33" eb="35">
      <t>キンガク</t>
    </rPh>
    <rPh sb="36" eb="38">
      <t>キジュン</t>
    </rPh>
    <rPh sb="39" eb="40">
      <t>サダ</t>
    </rPh>
    <phoneticPr fontId="2"/>
  </si>
  <si>
    <t>○借入金残高の詳細（３）</t>
    <rPh sb="1" eb="4">
      <t>カリイレキン</t>
    </rPh>
    <rPh sb="4" eb="6">
      <t>ザンダカ</t>
    </rPh>
    <rPh sb="7" eb="9">
      <t>ショウサイ</t>
    </rPh>
    <phoneticPr fontId="2"/>
  </si>
  <si>
    <r>
      <rPr>
        <u/>
        <sz val="10"/>
        <color theme="1"/>
        <rFont val="BIZ UDゴシック"/>
        <family val="3"/>
        <charset val="128"/>
      </rPr>
      <t>前年度</t>
    </r>
    <r>
      <rPr>
        <sz val="10"/>
        <color theme="1"/>
        <rFont val="BIZ UDゴシック"/>
        <family val="3"/>
        <charset val="128"/>
      </rPr>
      <t>において、新規の借入を行ったか</t>
    </r>
    <rPh sb="0" eb="3">
      <t>ゼンネンド</t>
    </rPh>
    <rPh sb="8" eb="10">
      <t>シンキ</t>
    </rPh>
    <rPh sb="11" eb="13">
      <t>カリイレ</t>
    </rPh>
    <rPh sb="14" eb="15">
      <t>オコナ</t>
    </rPh>
    <phoneticPr fontId="2"/>
  </si>
  <si>
    <r>
      <rPr>
        <u/>
        <sz val="10"/>
        <color theme="1"/>
        <rFont val="BIZ UDゴシック"/>
        <family val="3"/>
        <charset val="128"/>
      </rPr>
      <t>今年度</t>
    </r>
    <r>
      <rPr>
        <sz val="10"/>
        <color theme="1"/>
        <rFont val="BIZ UDゴシック"/>
        <family val="3"/>
        <charset val="128"/>
      </rPr>
      <t>において、借入を行う予定はあるか</t>
    </r>
    <rPh sb="0" eb="3">
      <t>コンネンド</t>
    </rPh>
    <rPh sb="8" eb="10">
      <t>カリイレ</t>
    </rPh>
    <rPh sb="11" eb="12">
      <t>オコナ</t>
    </rPh>
    <rPh sb="13" eb="15">
      <t>ヨテイ</t>
    </rPh>
    <phoneticPr fontId="2"/>
  </si>
  <si>
    <r>
      <rPr>
        <b/>
        <sz val="10"/>
        <color theme="1"/>
        <rFont val="BIZ UDゴシック"/>
        <family val="3"/>
        <charset val="128"/>
      </rPr>
      <t>「有」</t>
    </r>
    <r>
      <rPr>
        <sz val="10"/>
        <color theme="1"/>
        <rFont val="BIZ UDゴシック"/>
        <family val="3"/>
        <charset val="128"/>
      </rPr>
      <t>の場合は、前年度に借り入れた合計金額</t>
    </r>
    <rPh sb="1" eb="2">
      <t>ア</t>
    </rPh>
    <rPh sb="4" eb="6">
      <t>バアイ</t>
    </rPh>
    <rPh sb="8" eb="11">
      <t>ゼンネンド</t>
    </rPh>
    <rPh sb="12" eb="13">
      <t>カ</t>
    </rPh>
    <rPh sb="14" eb="15">
      <t>イ</t>
    </rPh>
    <rPh sb="17" eb="19">
      <t>ゴウケイ</t>
    </rPh>
    <rPh sb="19" eb="21">
      <t>キンガク</t>
    </rPh>
    <phoneticPr fontId="2"/>
  </si>
  <si>
    <r>
      <rPr>
        <b/>
        <sz val="10"/>
        <color theme="1"/>
        <rFont val="BIZ UDゴシック"/>
        <family val="3"/>
        <charset val="128"/>
      </rPr>
      <t>「有」</t>
    </r>
    <r>
      <rPr>
        <sz val="10"/>
        <color theme="1"/>
        <rFont val="BIZ UDゴシック"/>
        <family val="3"/>
        <charset val="128"/>
      </rPr>
      <t>の場合は、借入予定の目的</t>
    </r>
    <rPh sb="1" eb="2">
      <t>ア</t>
    </rPh>
    <rPh sb="4" eb="6">
      <t>バアイ</t>
    </rPh>
    <rPh sb="8" eb="10">
      <t>カリイレ</t>
    </rPh>
    <rPh sb="10" eb="12">
      <t>ヨテイ</t>
    </rPh>
    <rPh sb="13" eb="15">
      <t>モクテキ</t>
    </rPh>
    <phoneticPr fontId="2"/>
  </si>
  <si>
    <t>○借入金残高の詳細（４）</t>
    <rPh sb="1" eb="4">
      <t>カリイレキン</t>
    </rPh>
    <rPh sb="4" eb="6">
      <t>ザンダカ</t>
    </rPh>
    <rPh sb="7" eb="9">
      <t>ショウサイ</t>
    </rPh>
    <phoneticPr fontId="2"/>
  </si>
  <si>
    <t>借入金⑥</t>
    <rPh sb="0" eb="3">
      <t>カリイレキン</t>
    </rPh>
    <phoneticPr fontId="2"/>
  </si>
  <si>
    <t>借入金⑦</t>
    <rPh sb="0" eb="3">
      <t>カリイレキン</t>
    </rPh>
    <phoneticPr fontId="2"/>
  </si>
  <si>
    <t>借入金⑧</t>
    <rPh sb="0" eb="3">
      <t>カリイレキン</t>
    </rPh>
    <phoneticPr fontId="2"/>
  </si>
  <si>
    <t>借入金⑨</t>
    <rPh sb="0" eb="3">
      <t>カリイレキン</t>
    </rPh>
    <phoneticPr fontId="2"/>
  </si>
  <si>
    <t>借入金⑩</t>
    <rPh sb="0" eb="3">
      <t>カリイレキン</t>
    </rPh>
    <phoneticPr fontId="2"/>
  </si>
  <si>
    <t>借入金⑪</t>
    <rPh sb="0" eb="3">
      <t>カリイレキン</t>
    </rPh>
    <phoneticPr fontId="2"/>
  </si>
  <si>
    <t>借入金⑫</t>
    <rPh sb="0" eb="3">
      <t>カリイレキン</t>
    </rPh>
    <phoneticPr fontId="2"/>
  </si>
  <si>
    <t>借入金⑬</t>
    <rPh sb="0" eb="3">
      <t>カリイレキン</t>
    </rPh>
    <phoneticPr fontId="2"/>
  </si>
  <si>
    <t>借入金⑭</t>
    <rPh sb="0" eb="3">
      <t>カリイレキン</t>
    </rPh>
    <phoneticPr fontId="2"/>
  </si>
  <si>
    <t>借入金⑮</t>
    <rPh sb="0" eb="3">
      <t>カリイレキン</t>
    </rPh>
    <phoneticPr fontId="2"/>
  </si>
  <si>
    <t>○借入金残高の詳細（５）</t>
    <rPh sb="1" eb="4">
      <t>カリイレキン</t>
    </rPh>
    <rPh sb="4" eb="6">
      <t>ザンダカ</t>
    </rPh>
    <rPh sb="7" eb="9">
      <t>ショウサイ</t>
    </rPh>
    <phoneticPr fontId="2"/>
  </si>
  <si>
    <t>借入金⑯</t>
    <rPh sb="0" eb="3">
      <t>カリイレキン</t>
    </rPh>
    <phoneticPr fontId="2"/>
  </si>
  <si>
    <t>借入金⑰</t>
    <rPh sb="0" eb="3">
      <t>カリイレキン</t>
    </rPh>
    <phoneticPr fontId="2"/>
  </si>
  <si>
    <t>借入金⑱</t>
    <rPh sb="0" eb="3">
      <t>カリイレキン</t>
    </rPh>
    <phoneticPr fontId="2"/>
  </si>
  <si>
    <t>借入金⑲</t>
    <rPh sb="0" eb="3">
      <t>カリイレキン</t>
    </rPh>
    <phoneticPr fontId="2"/>
  </si>
  <si>
    <t>借入金⑳</t>
    <rPh sb="0" eb="3">
      <t>カリイレキン</t>
    </rPh>
    <phoneticPr fontId="2"/>
  </si>
  <si>
    <t>借入金㉑</t>
    <rPh sb="0" eb="3">
      <t>カリイレキン</t>
    </rPh>
    <phoneticPr fontId="2"/>
  </si>
  <si>
    <t>借入金㉒</t>
    <rPh sb="0" eb="3">
      <t>カリイレキン</t>
    </rPh>
    <phoneticPr fontId="2"/>
  </si>
  <si>
    <t>借入金㉓</t>
    <rPh sb="0" eb="3">
      <t>カリイレキン</t>
    </rPh>
    <phoneticPr fontId="2"/>
  </si>
  <si>
    <t>借入金㉔</t>
    <rPh sb="0" eb="3">
      <t>カリイレキン</t>
    </rPh>
    <phoneticPr fontId="2"/>
  </si>
  <si>
    <t>借入金㉕</t>
    <rPh sb="0" eb="3">
      <t>カリイレキン</t>
    </rPh>
    <phoneticPr fontId="2"/>
  </si>
  <si>
    <t>※借入金の償還状況１で「有」と回答した場合は、残高に含まれる各借入金の詳細について、以降の項目を入力してください。</t>
    <rPh sb="1" eb="4">
      <t>カリイレキン</t>
    </rPh>
    <rPh sb="5" eb="7">
      <t>ショウカン</t>
    </rPh>
    <rPh sb="7" eb="9">
      <t>ジョウキョウ</t>
    </rPh>
    <rPh sb="12" eb="13">
      <t>アリ</t>
    </rPh>
    <rPh sb="15" eb="17">
      <t>カイトウ</t>
    </rPh>
    <rPh sb="19" eb="21">
      <t>バアイ</t>
    </rPh>
    <rPh sb="23" eb="25">
      <t>ザンダカ</t>
    </rPh>
    <rPh sb="26" eb="27">
      <t>フク</t>
    </rPh>
    <rPh sb="30" eb="31">
      <t>カク</t>
    </rPh>
    <rPh sb="31" eb="34">
      <t>カリイレキン</t>
    </rPh>
    <rPh sb="35" eb="37">
      <t>ショウサイ</t>
    </rPh>
    <rPh sb="42" eb="44">
      <t>イコウ</t>
    </rPh>
    <rPh sb="45" eb="47">
      <t>コウモク</t>
    </rPh>
    <rPh sb="48" eb="50">
      <t>ニュウリョク</t>
    </rPh>
    <phoneticPr fontId="2"/>
  </si>
  <si>
    <r>
      <t>＜着眼点＞
○理事会は、</t>
    </r>
    <r>
      <rPr>
        <b/>
        <sz val="9"/>
        <color theme="1"/>
        <rFont val="BIZ UDゴシック"/>
        <family val="3"/>
        <charset val="128"/>
      </rPr>
      <t>各理事（理事会を招集する理事を定款又は理事会で定めたときは、その理事）</t>
    </r>
    <r>
      <rPr>
        <sz val="9"/>
        <color theme="1"/>
        <rFont val="BIZ UDゴシック"/>
        <family val="3"/>
        <charset val="128"/>
      </rPr>
      <t>が招集することとされている（法第45条の14第1項）。また、理事会を招集する理事を定款又は理事会で定めたときは、その他の理事は招集権者である理事に対して、理事会の目的である事項を示して、理事会の招集を請求することができ（同条第2項）、当該請求があった場合には、請求日から5日以内に、理事会の招集通知（請求日から2週間以内の日に理事会を開催するものである必要がある。）が発せられない場合には、その請求をした理事が理事会を招集することができる（同条第3項）。
○理事会を招集する者は、</t>
    </r>
    <r>
      <rPr>
        <b/>
        <sz val="9"/>
        <color theme="1"/>
        <rFont val="BIZ UDゴシック"/>
        <family val="3"/>
        <charset val="128"/>
      </rPr>
      <t>理事会の日の1週間（中7日間）</t>
    </r>
    <r>
      <rPr>
        <sz val="9"/>
        <color theme="1"/>
        <rFont val="BIZ UDゴシック"/>
        <family val="3"/>
        <charset val="128"/>
      </rPr>
      <t>又は定款においてこれを下回るものとして定めた期間以上前までに、</t>
    </r>
    <r>
      <rPr>
        <u/>
        <sz val="9"/>
        <color theme="1"/>
        <rFont val="BIZ UDゴシック"/>
        <family val="3"/>
        <charset val="128"/>
      </rPr>
      <t>各理事及び各監事に対してその通知を発出しなければならない</t>
    </r>
    <r>
      <rPr>
        <sz val="9"/>
        <color theme="1"/>
        <rFont val="BIZ UDゴシック"/>
        <family val="3"/>
        <charset val="128"/>
      </rPr>
      <t>（法第45条の14第9項により準用される一般法人法第94条第1項）。ただし、</t>
    </r>
    <r>
      <rPr>
        <u/>
        <sz val="9"/>
        <color theme="1"/>
        <rFont val="BIZ UDゴシック"/>
        <family val="3"/>
        <charset val="128"/>
      </rPr>
      <t>理事及び監事の全員の同意があるときは、招集通知を発出せずに理事会を開催することができる</t>
    </r>
    <r>
      <rPr>
        <sz val="9"/>
        <color theme="1"/>
        <rFont val="BIZ UDゴシック"/>
        <family val="3"/>
        <charset val="128"/>
      </rPr>
      <t xml:space="preserve">（法第45条の14第9項により準用される一般法人法第94条第2項）。なお、理事会の招集通知は、各監事（監事の全員）に対しても発出しなければならないことに留意する必要がある。
○指導監査を行うに当たっては、理事会を招集した理事（法第45条の14第3項により招集した理事を含む。）が開催通知を期限までに発出しているか、招集通知を省略している場合には、理事及び監事の全員の同意があるかを確認する。なお、理事会の招集通知を省略することについての理事及び監事の同意の取得・保存の方法について、法令上の制限はないが、法人において、理事及び監事の全員が同意書を提出することとする、又は理事会の議事録に当該同意があった旨を記載する等、書面若しくは電磁的記録による何らかの形で保存できるようにしておくことが望ましい。
</t>
    </r>
    <r>
      <rPr>
        <b/>
        <sz val="9"/>
        <color theme="1"/>
        <rFont val="BIZ UDゴシック"/>
        <family val="3"/>
        <charset val="128"/>
      </rPr>
      <t xml:space="preserve">
＜指摘基準＞
　次の場合は文書指摘によることとする。
　・　理事及び監事の全員に期限までに理事会の招集通知が発出されていない場合
　・　招集権を有さない者が理事会を招集している場合
　・　招集通知が省略された場合に、理事及び監事の全員の同意が確認できない場合</t>
    </r>
    <phoneticPr fontId="2"/>
  </si>
  <si>
    <t>【審議状況１】招集</t>
    <rPh sb="1" eb="5">
      <t>シンギジョウキョウ</t>
    </rPh>
    <rPh sb="7" eb="9">
      <t>ショウシュウ</t>
    </rPh>
    <phoneticPr fontId="2"/>
  </si>
  <si>
    <t>（根拠法令等）法第45条の14第1項、同条第9項により準用される一般法人法第94条第1項、第2項</t>
    <rPh sb="1" eb="3">
      <t>コンキョ</t>
    </rPh>
    <rPh sb="3" eb="6">
      <t>ホウレイトウ</t>
    </rPh>
    <rPh sb="7" eb="8">
      <t>ホウ</t>
    </rPh>
    <rPh sb="8" eb="9">
      <t>ダイ</t>
    </rPh>
    <rPh sb="11" eb="12">
      <t>ジョウ</t>
    </rPh>
    <rPh sb="15" eb="16">
      <t>ダイ</t>
    </rPh>
    <rPh sb="17" eb="18">
      <t>コウ</t>
    </rPh>
    <rPh sb="19" eb="21">
      <t>ドウジョウ</t>
    </rPh>
    <rPh sb="21" eb="22">
      <t>ダイ</t>
    </rPh>
    <rPh sb="23" eb="24">
      <t>コウ</t>
    </rPh>
    <rPh sb="27" eb="29">
      <t>ジュンヨウ</t>
    </rPh>
    <rPh sb="32" eb="34">
      <t>イッパン</t>
    </rPh>
    <rPh sb="34" eb="36">
      <t>ホウジン</t>
    </rPh>
    <rPh sb="36" eb="37">
      <t>ホウ</t>
    </rPh>
    <rPh sb="37" eb="38">
      <t>ダイ</t>
    </rPh>
    <rPh sb="40" eb="41">
      <t>ジョウ</t>
    </rPh>
    <rPh sb="41" eb="42">
      <t>ダイ</t>
    </rPh>
    <rPh sb="43" eb="44">
      <t>コウ</t>
    </rPh>
    <rPh sb="45" eb="46">
      <t>ダイ</t>
    </rPh>
    <rPh sb="47" eb="48">
      <t>コウ</t>
    </rPh>
    <phoneticPr fontId="2"/>
  </si>
  <si>
    <t>【審議状況２】決議</t>
    <rPh sb="1" eb="5">
      <t>シンギジョウキョウ</t>
    </rPh>
    <rPh sb="7" eb="9">
      <t>ケツギ</t>
    </rPh>
    <phoneticPr fontId="2"/>
  </si>
  <si>
    <r>
      <t>＜着眼点＞
○理事会の決議は、必要な数の理事が出席し、必要な数の賛成をもって行われる必要がある（法第45条の14第4項、第5項）。
法律上、決議に必要な出席者数（定足数）は議決に加わることのできる理事の過半数であり、決議に必要な賛成数は出席した理事の過半数であるが、定足数及び賛成数は定款の相対的記載事項であり、定款に過半数を超える割合を定めた場合には、その割合となる。なお、定款においては、特定の議案に関する決議について、過半数を超える割合とすることを定めることもできる。
○理事会の要決議事項については左記参照。
○理事会の決議には、</t>
    </r>
    <r>
      <rPr>
        <b/>
        <u/>
        <sz val="9"/>
        <color theme="1"/>
        <rFont val="BIZ UDゴシック"/>
        <family val="3"/>
        <charset val="128"/>
      </rPr>
      <t>決議に特別の利害関係(注1)を有する理事</t>
    </r>
    <r>
      <rPr>
        <u/>
        <sz val="9"/>
        <color theme="1"/>
        <rFont val="BIZ UDゴシック"/>
        <family val="3"/>
        <charset val="128"/>
      </rPr>
      <t>が加わることができない</t>
    </r>
    <r>
      <rPr>
        <sz val="9"/>
        <color theme="1"/>
        <rFont val="BIZ UDゴシック"/>
        <family val="3"/>
        <charset val="128"/>
      </rPr>
      <t>（法第45条の14第5項）。理事会の決議に特別の利害関係を有している理事が加わっていないかについての確認は法人において行われる必要があり、その確認が行われているかについて指導監査で確認する。この確認は原則として議事録で行うものであるが、</t>
    </r>
    <r>
      <rPr>
        <u/>
        <sz val="9"/>
        <color theme="1"/>
        <rFont val="BIZ UDゴシック"/>
        <family val="3"/>
        <charset val="128"/>
      </rPr>
      <t>当該理事会の議案について特別の利害関係を有する場合には、法人に申し出ることを定めた通知を発出した場合や、理事の職務の執行に関する法人の規程に、理事が理事会の決議事項と特別の利害関係を有する場合に届け出なければならないことを定めている場合は、個別の議案の議決の際に法人で改めてその確認を行う必要はなく</t>
    </r>
    <r>
      <rPr>
        <sz val="9"/>
        <color theme="1"/>
        <rFont val="BIZ UDゴシック"/>
        <family val="3"/>
        <charset val="128"/>
      </rPr>
      <t>、決議に利害関係を有する理事がいない場合には、議事録への記載も不要であることに留意が必要である。
(注1)「特別の利害関係」とは、理事が、その決議について、法人に対する忠実義務（法第45条の16第1項）を履行することが困難と認められる利害関係を意味するものであり、「特別の利害関係」がある場合としては、理事の競業取引や利益相反取引の承認（法第45条の16第4項により準用される一般法人法第84条第1項）や理事の損害賠償責任の一部免除の決議（法第45条の20第４項により準用される一般法人法第114条第１項（法人の定款に規定がある場合に限る。））等の場合がある。
○理事若しくは理事会が評議員を選任若しくは解任する旨の定款の定めは効力を有しないため（法第31条第5項）指導監査を行うに当たっては、理事会による評議員の選任又は解任が行われていないかを確認する。なお、理事又は理事会が、定款若しくは評議員の選任に関する規程等に基づき、評議員候補者の推薦を行うことは可能である。
○平成28年改正法の施行前は、定款に定めることにより、欠席した理事の書面による議決権の行使（書面議決）が認められていたが、平成28年改正法の施行後は、</t>
    </r>
    <r>
      <rPr>
        <u/>
        <sz val="9"/>
        <color theme="1"/>
        <rFont val="BIZ UDゴシック"/>
        <family val="3"/>
        <charset val="128"/>
      </rPr>
      <t>理事会における議決は対面（テレビ会議等によることを含む。）により行うこととされており、書面議決の方法によることはできなくなっている</t>
    </r>
    <r>
      <rPr>
        <sz val="9"/>
        <color theme="1"/>
        <rFont val="BIZ UDゴシック"/>
        <family val="3"/>
        <charset val="128"/>
      </rPr>
      <t>。書面による議決権の行使がなされた場合にはその取扱いを是正する必要があり、指導監査を行うに当たってはこの書面議決がなされていないかを確認する。
〇理事会の議案について、</t>
    </r>
    <r>
      <rPr>
        <b/>
        <u/>
        <sz val="9"/>
        <color theme="1"/>
        <rFont val="BIZ UDゴシック"/>
        <family val="3"/>
        <charset val="128"/>
      </rPr>
      <t>理事の全員の事前の同意の意思表示</t>
    </r>
    <r>
      <rPr>
        <u/>
        <sz val="9"/>
        <color theme="1"/>
        <rFont val="BIZ UDゴシック"/>
        <family val="3"/>
        <charset val="128"/>
      </rPr>
      <t>がある場合には理事会の議決を省略することは認められている</t>
    </r>
    <r>
      <rPr>
        <sz val="9"/>
        <color theme="1"/>
        <rFont val="BIZ UDゴシック"/>
        <family val="3"/>
        <charset val="128"/>
      </rPr>
      <t>ため、定款において決議の省略の定めがある場合には、理事の全員の事前の同意の意思表示により、当該議案について理事会の決議があったとみなされる（法第45条の14第9項により準用される一般法人法第96条）。この場合には、理事会の決議が省略されたことが理事会議事録の記載事項となり（規則第2条の17第4項第1号）、理事の全員の意思表示を記す書面又は電磁的記録は、決議があったとみなされた日から10年間主たる事務所に備え置かなければならない（法第45条の15第1項）（指導監査における取扱いについては、6の(2)記録を参照）。また、当該提案について監事が異議を述べたときは、決議要件を満たさないため、監事からも事前に同意の書面を徴収することが望ましい。</t>
    </r>
    <r>
      <rPr>
        <b/>
        <sz val="9"/>
        <color theme="1"/>
        <rFont val="BIZ UDゴシック"/>
        <family val="3"/>
        <charset val="128"/>
      </rPr>
      <t xml:space="preserve">
＜指摘基準＞ 
　次の場合は文書指摘によることとする。
・成立した決議について、法令又は定款に定める定足数又は賛成数が不足していた場合
・議案について特別な利害関係を有する理事がいないことを法人が確認していない場合
・議案について特別な利害関係を有する理事が議決に加わっている場合
・理事会で評議員の選任又は解任が行われている場合
・欠席した理事が書面により議決権の行使をしたこととされている場合
・理事会の決議を要する事項について決議が行われていない場合
・理事会の決議があったとみなされる場合に、理事全員の同意の意思表示及び監事が異議を述べていないことを
　示す書面又は電磁的記録がない場合</t>
    </r>
    <rPh sb="243" eb="244">
      <t>ヨウ</t>
    </rPh>
    <rPh sb="244" eb="246">
      <t>ケツギ</t>
    </rPh>
    <rPh sb="246" eb="248">
      <t>ジコウ</t>
    </rPh>
    <rPh sb="253" eb="255">
      <t>サキ</t>
    </rPh>
    <rPh sb="255" eb="257">
      <t>サンショウ</t>
    </rPh>
    <phoneticPr fontId="2"/>
  </si>
  <si>
    <t>（根拠法令等）法第45条の14第4項、第5項</t>
    <rPh sb="1" eb="3">
      <t>コンキョ</t>
    </rPh>
    <rPh sb="3" eb="6">
      <t>ホウレイトウ</t>
    </rPh>
    <rPh sb="7" eb="8">
      <t>ホウ</t>
    </rPh>
    <rPh sb="8" eb="9">
      <t>ダイ</t>
    </rPh>
    <rPh sb="11" eb="12">
      <t>ジョウ</t>
    </rPh>
    <rPh sb="15" eb="16">
      <t>ダイ</t>
    </rPh>
    <rPh sb="17" eb="18">
      <t>コウ</t>
    </rPh>
    <rPh sb="19" eb="20">
      <t>ダイ</t>
    </rPh>
    <rPh sb="21" eb="22">
      <t>コウ</t>
    </rPh>
    <phoneticPr fontId="2"/>
  </si>
  <si>
    <t>【審議状況３】理事への権限の委任</t>
    <rPh sb="1" eb="5">
      <t>シンギジョウキョウ</t>
    </rPh>
    <rPh sb="7" eb="9">
      <t>リジ</t>
    </rPh>
    <rPh sb="11" eb="13">
      <t>ケンゲン</t>
    </rPh>
    <rPh sb="14" eb="16">
      <t>イニン</t>
    </rPh>
    <phoneticPr fontId="2"/>
  </si>
  <si>
    <t>（根拠法令等）法第45条の13第4項</t>
    <rPh sb="1" eb="3">
      <t>コンキョ</t>
    </rPh>
    <rPh sb="3" eb="6">
      <t>ホウレイトウ</t>
    </rPh>
    <rPh sb="7" eb="8">
      <t>ホウ</t>
    </rPh>
    <rPh sb="8" eb="9">
      <t>ダイ</t>
    </rPh>
    <rPh sb="11" eb="12">
      <t>ジョウ</t>
    </rPh>
    <rPh sb="15" eb="16">
      <t>ダイ</t>
    </rPh>
    <rPh sb="17" eb="18">
      <t>コウ</t>
    </rPh>
    <phoneticPr fontId="2"/>
  </si>
  <si>
    <t>【審議状況４】職務執行状況報告</t>
    <rPh sb="1" eb="5">
      <t>シンギジョウキョウ</t>
    </rPh>
    <rPh sb="7" eb="9">
      <t>ショクム</t>
    </rPh>
    <rPh sb="9" eb="11">
      <t>シッコウ</t>
    </rPh>
    <rPh sb="11" eb="13">
      <t>ジョウキョウ</t>
    </rPh>
    <rPh sb="13" eb="15">
      <t>ホウコク</t>
    </rPh>
    <phoneticPr fontId="2"/>
  </si>
  <si>
    <r>
      <t>＜着眼点＞
○理事長及び業務執行理事は、理事会(注1)において、</t>
    </r>
    <r>
      <rPr>
        <b/>
        <sz val="9"/>
        <color theme="1"/>
        <rFont val="BIZ UDゴシック"/>
        <family val="3"/>
        <charset val="128"/>
      </rPr>
      <t>3か月に1回以上</t>
    </r>
    <r>
      <rPr>
        <sz val="9"/>
        <color theme="1"/>
        <rFont val="BIZ UDゴシック"/>
        <family val="3"/>
        <charset val="128"/>
      </rPr>
      <t>職務の執行状況についての報告をする。なお、この報告の回数は定款の相対的記載事項であり、</t>
    </r>
    <r>
      <rPr>
        <b/>
        <sz val="9"/>
        <color theme="1"/>
        <rFont val="BIZ UDゴシック"/>
        <family val="3"/>
        <charset val="128"/>
      </rPr>
      <t>毎会計年度に4か月を超える間隔で2回以上</t>
    </r>
    <r>
      <rPr>
        <sz val="9"/>
        <color theme="1"/>
        <rFont val="BIZ UDゴシック"/>
        <family val="3"/>
        <charset val="128"/>
      </rPr>
      <t>(注2)とすることができる（法第45条の16第3項）。指導監査を行うに当たっては、理事長及び業務執行理事が法令又は定款の定めに基づき報告をしているかを確認する。
(注1)この報告は、</t>
    </r>
    <r>
      <rPr>
        <u/>
        <sz val="9"/>
        <color theme="1"/>
        <rFont val="BIZ UDゴシック"/>
        <family val="3"/>
        <charset val="128"/>
      </rPr>
      <t>実際に開催された理事会（決議の省略によらない理事会）において行わなければならない</t>
    </r>
    <r>
      <rPr>
        <sz val="9"/>
        <color theme="1"/>
        <rFont val="BIZ UDゴシック"/>
        <family val="3"/>
        <charset val="128"/>
      </rPr>
      <t>。
(注2)定款で理事長及び業務執行理事の報告を「毎会計年度に4か月を超える間隔で2回以上」と定めた場合、同一の会計年度の中では理事会の間隔が4か月を超えている必要があるが、</t>
    </r>
    <r>
      <rPr>
        <u/>
        <sz val="9"/>
        <color theme="1"/>
        <rFont val="BIZ UDゴシック"/>
        <family val="3"/>
        <charset val="128"/>
      </rPr>
      <t>会計年度をまたいだ場合、前回理事会から4か月を超える間隔が空いていなくても差し支えない</t>
    </r>
    <r>
      <rPr>
        <sz val="9"/>
        <color theme="1"/>
        <rFont val="BIZ UDゴシック"/>
        <family val="3"/>
        <charset val="128"/>
      </rPr>
      <t xml:space="preserve">。例えば、定款の定めに基づき、理事会を毎会計年度6月と3月に開催している場合、3月の理事会と6月の理事会との間隔は4か月を超えるものではないが、会計年度をまたいでいるため、当該間隔が4か月を超えていなくても差し支えない。
　なお、理事の理事会への報告事項については、理事及び監事の全員に当該事項を通知したときは、当該事項の理事会への報告を要しない（法第45条の14第9項により準用される一般法人法第98条第１項）。例えば、同条第1項の規定により報告を省略できるものとしては、競業又は利益相反取引をした理事の当該取引に関する報告（法第45条の16第4項により準用される一般法人法第92条第2項）がある。もっとも、上記の理事長及び業務執行理事による職務の執行状況の定期的な報告については、この規定は適用されず（同条第2項)、必ず実際に開催された理事会において報告を行う必要がある。
</t>
    </r>
    <r>
      <rPr>
        <b/>
        <sz val="9"/>
        <color theme="1"/>
        <rFont val="BIZ UDゴシック"/>
        <family val="3"/>
        <charset val="128"/>
      </rPr>
      <t xml:space="preserve">
＜指摘基準＞
　理事長及び業務執行理事（選任されている場合）が、理事会において、3か月に1回以上（定款に定めがある場合には、毎会計年度に4か月を超える間隔で2回以上）職務執行に関する報告をしていない場合は、文書指摘によることとする。</t>
    </r>
    <rPh sb="721" eb="722">
      <t>コウ</t>
    </rPh>
    <phoneticPr fontId="2"/>
  </si>
  <si>
    <r>
      <t>＜着眼点＞
○</t>
    </r>
    <r>
      <rPr>
        <u/>
        <sz val="9"/>
        <color theme="1"/>
        <rFont val="BIZ UDゴシック"/>
        <family val="3"/>
        <charset val="128"/>
      </rPr>
      <t>監事の選任は評議員会の決議により行う</t>
    </r>
    <r>
      <rPr>
        <sz val="9"/>
        <color theme="1"/>
        <rFont val="BIZ UDゴシック"/>
        <family val="3"/>
        <charset val="128"/>
      </rPr>
      <t>ため（法第43条第１項）、評議員会の決議が適切になされていることを確認する（評議員会の決議については、</t>
    </r>
    <r>
      <rPr>
        <b/>
        <sz val="9"/>
        <color theme="1"/>
        <rFont val="BIZ UDゴシック"/>
        <family val="3"/>
        <charset val="128"/>
      </rPr>
      <t>３「評議員・評議員会」（２）２</t>
    </r>
    <r>
      <rPr>
        <sz val="9"/>
        <color theme="1"/>
        <rFont val="BIZ UDゴシック"/>
        <family val="3"/>
        <charset val="128"/>
      </rPr>
      <t>を参照。）。
○理事会が監事の選任に関する議案を評議員会に提出するためには、監事が理事の職務の執行（理事会の構成員として行う行為を含む。）を監査する立場にあることに鑑み、その独立性を確保するため、</t>
    </r>
    <r>
      <rPr>
        <b/>
        <sz val="9"/>
        <color theme="1"/>
        <rFont val="BIZ UDゴシック"/>
        <family val="3"/>
        <charset val="128"/>
      </rPr>
      <t>監事の過半数（※）の同意</t>
    </r>
    <r>
      <rPr>
        <sz val="9"/>
        <color theme="1"/>
        <rFont val="BIZ UDゴシック"/>
        <family val="3"/>
        <charset val="128"/>
      </rPr>
      <t>を得なければならず（法第43条第3項により準用される一般法人法第72条第1項）、指導監査を行うに当たっては、監事の過半数の同意を得ているかについて確認する。
（※）「監事の過半数」については、</t>
    </r>
    <r>
      <rPr>
        <u/>
        <sz val="9"/>
        <color theme="1"/>
        <rFont val="BIZ UDゴシック"/>
        <family val="3"/>
        <charset val="128"/>
      </rPr>
      <t>在任する監事の過半数</t>
    </r>
    <r>
      <rPr>
        <sz val="9"/>
        <color theme="1"/>
        <rFont val="BIZ UDゴシック"/>
        <family val="3"/>
        <charset val="128"/>
      </rPr>
      <t>をいう。
　なお、理事会が提出する議案について監事の過半数の同意を得ていたことを証する書類は、</t>
    </r>
    <r>
      <rPr>
        <u/>
        <sz val="9"/>
        <color theme="1"/>
        <rFont val="BIZ UDゴシック"/>
        <family val="3"/>
        <charset val="128"/>
      </rPr>
      <t>各監事ごとに作成した同意書や監事の連名による同意書</t>
    </r>
    <r>
      <rPr>
        <sz val="9"/>
        <color theme="1"/>
        <rFont val="BIZ UDゴシック"/>
        <family val="3"/>
        <charset val="128"/>
      </rPr>
      <t>の他、</t>
    </r>
    <r>
      <rPr>
        <u/>
        <sz val="9"/>
        <color theme="1"/>
        <rFont val="BIZ UDゴシック"/>
        <family val="3"/>
        <charset val="128"/>
      </rPr>
      <t>監事の選任に関する議案を決定した理事会の議事録（当該議案に同意した監事の氏名の記載及び当該監事の署名又は記名押印があるものに限る。</t>
    </r>
    <r>
      <rPr>
        <sz val="9"/>
        <color theme="1"/>
        <rFont val="BIZ UDゴシック"/>
        <family val="3"/>
        <charset val="128"/>
      </rPr>
      <t>）でも差し支えない。
○法人と監事との関係は、評議員や理事と同様に、</t>
    </r>
    <r>
      <rPr>
        <b/>
        <sz val="9"/>
        <color theme="1"/>
        <rFont val="BIZ UDゴシック"/>
        <family val="3"/>
        <charset val="128"/>
      </rPr>
      <t>委任</t>
    </r>
    <r>
      <rPr>
        <sz val="9"/>
        <color theme="1"/>
        <rFont val="BIZ UDゴシック"/>
        <family val="3"/>
        <charset val="128"/>
      </rPr>
      <t>に関する規定に従う（法第38条）。そのため、評議員会により選任された者が就任を承諾することで、その時点（承諾のときに監事の任期が開始していない場合は任期の開始時）から監事となることから、この就任の承諾の有無についての指導監査を行うに当たっては、監事の役割の重要性に鑑み、文書による確認（就任承諾書の徴収等）によって行う必要があり、当該文書は法人において保存される必要がある。なお、監事の選任の手続において、選任された者に対する委嘱状による委嘱を行うことが必要とされるものではないが、法人において、選任された者に委嘱状により監事に選任された旨を伝達するとともに、就任の意思の確認を行うことは差し支えない。
○</t>
    </r>
    <r>
      <rPr>
        <u/>
        <sz val="9"/>
        <color theme="1"/>
        <rFont val="BIZ UDゴシック"/>
        <family val="3"/>
        <charset val="128"/>
      </rPr>
      <t>監事の解任については、評議員会の特別決議により行う</t>
    </r>
    <r>
      <rPr>
        <sz val="9"/>
        <color theme="1"/>
        <rFont val="BIZ UDゴシック"/>
        <family val="3"/>
        <charset val="128"/>
      </rPr>
      <t xml:space="preserve">ため（法第45条の9第7項第1号、第45条の4第1項）、評議員会の特別決議が適正に行われているかを確認する。
</t>
    </r>
    <r>
      <rPr>
        <b/>
        <sz val="9"/>
        <color theme="1"/>
        <rFont val="BIZ UDゴシック"/>
        <family val="3"/>
        <charset val="128"/>
      </rPr>
      <t>＜指摘基準＞
　次の場合は文書指摘によることとする。
・監事の選任が評議員会の有効な決議により行われていない場合
・監事の選任に関する評議員会の議案について、監事の過半数の同意を得たことが確認できない場合
・監事の解任が評議員会の有効な特別決議により行われていない場合
・監事の就任の意思表示があったことが就任承諾書等により確認できない場合</t>
    </r>
    <phoneticPr fontId="2"/>
  </si>
  <si>
    <r>
      <t>＜着眼点＞
○理事会の権限である法人の業務執行の決定（法第45条の13第2項第1号）を、理事長等に委任することはできるが、</t>
    </r>
    <r>
      <rPr>
        <b/>
        <u/>
        <sz val="9"/>
        <color theme="1"/>
        <rFont val="BIZ UDゴシック"/>
        <family val="3"/>
        <charset val="128"/>
      </rPr>
      <t>法人運営に関する重要な事項</t>
    </r>
    <r>
      <rPr>
        <u/>
        <sz val="9"/>
        <color theme="1"/>
        <rFont val="BIZ UDゴシック"/>
        <family val="3"/>
        <charset val="128"/>
      </rPr>
      <t>及び</t>
    </r>
    <r>
      <rPr>
        <b/>
        <u/>
        <sz val="9"/>
        <color theme="1"/>
        <rFont val="BIZ UDゴシック"/>
        <family val="3"/>
        <charset val="128"/>
      </rPr>
      <t>理事（特に理事長や業務執行理事）の職務の執行の監督に必要な事項</t>
    </r>
    <r>
      <rPr>
        <u/>
        <sz val="9"/>
        <color theme="1"/>
        <rFont val="BIZ UDゴシック"/>
        <family val="3"/>
        <charset val="128"/>
      </rPr>
      <t>（左記参照）等については、理事会で決定されなければならず、理事長等にその権限を委任することはできない</t>
    </r>
    <r>
      <rPr>
        <sz val="9"/>
        <color theme="1"/>
        <rFont val="BIZ UDゴシック"/>
        <family val="3"/>
        <charset val="128"/>
      </rPr>
      <t xml:space="preserve">（法第45条の13第4項）。また、理事へ権限を委任する際は、その責任の所在を明らかにするため、委任する権限の内容を明確にすべきである。指導監査を行うに当たっては、理事に委任することができない事項が理事に委任されていないかを確認するとともに、理事に委任されている権限の内容が明確なものとなっているかを規程等や理事会の議事録により確認する。
　なお、理事会の権限の理事への委任は、理事会で定める規程あるいは個別の決議によって行うことができ、法令上、必ずしも規程によらなければならないわけではないが、権限の明確化のため、規程等で定めるべきである。
○理事に委任することができない重要事項のうち、①「重要」な財産、②「多額」の借財、③「重要な役割」を担う職員、④「重要な組織」の範囲については、法人が実施する事業の内容や規模等に応じて、法人の判断として理事会で決定されるべきものであるが、理事に委任されている範囲を明確にするため、金額、役職又は役割、組織が行う業務等を具体的に決定すべきである。
そのため、指導監査を行うに当たっては、これらの内容（金額等）についての判断を行うものではなく、理事会の決定において、理事に委任される範囲が明確に定められているかを確認する。
</t>
    </r>
    <r>
      <rPr>
        <b/>
        <sz val="9"/>
        <color theme="1"/>
        <rFont val="BIZ UDゴシック"/>
        <family val="3"/>
        <charset val="128"/>
      </rPr>
      <t xml:space="preserve">
＜指摘基準＞
　次の場合は文書指摘によることとする。
・理事に委任ができない事項が理事に委任されている場合
・理事に委任されている範囲が、理事会の決定において明確に定められていない場合</t>
    </r>
    <rPh sb="108" eb="110">
      <t>サキ</t>
    </rPh>
    <rPh sb="110" eb="112">
      <t>サンショウ</t>
    </rPh>
    <rPh sb="443" eb="445">
      <t>ジュウヨウ</t>
    </rPh>
    <phoneticPr fontId="2"/>
  </si>
  <si>
    <t>（根拠法令等）法第45条の16第3項</t>
    <rPh sb="1" eb="3">
      <t>コンキョ</t>
    </rPh>
    <rPh sb="3" eb="6">
      <t>ホウレイトウ</t>
    </rPh>
    <phoneticPr fontId="2"/>
  </si>
  <si>
    <t>【記録】</t>
    <rPh sb="1" eb="3">
      <t>キロク</t>
    </rPh>
    <phoneticPr fontId="2"/>
  </si>
  <si>
    <r>
      <t>＜着眼点＞　
○理事会は、法人の業務執行の決定等を決議により行う重要な機関であり、その決議の内容については、適切に記録される必要があるため、法令により</t>
    </r>
    <r>
      <rPr>
        <b/>
        <sz val="9"/>
        <color theme="1"/>
        <rFont val="BIZ UDゴシック"/>
        <family val="3"/>
        <charset val="128"/>
      </rPr>
      <t>議事録</t>
    </r>
    <r>
      <rPr>
        <sz val="9"/>
        <color theme="1"/>
        <rFont val="BIZ UDゴシック"/>
        <family val="3"/>
        <charset val="128"/>
      </rPr>
      <t>の内容及び作成手続が定められている。
○議事録の記載事項については、左記参照。
○全員の同意により理事会の決議を省略した場合(法第45条の14第9項により準用される一般法人法第96条)は、理事会において実際の決議があったものではないが、次の事項を議事録に記載する(規則第2条の17第4項第1号)。
　①　理事会の決議があったものとみなされた事項の内容
　②　①の事項の提案をした理事の氏名
　③　理事会の決議があったものとみなされた日
　④　議事録の作成に係る職務を行った理事の氏名
○理事、監事及び会計監査人が、理事会への報告事項について報告を要しないこととされた場合（法第45条の14第9項により準用される一般法人法第98条第1項）は、理事会において実際に報告があったものではないが、次の事項を議事録に記載する（規則第2条の17第4項第2号）。
　①　理事会への報告を要しないものとされた事項の内容
　②　理事会への報告を要しないものとされた日
　③　議事録の作成に係る職務を行った理事の氏名
○議事録については、その真正性を確保するため、出席者の署名又は記名押印に関する規定が設けられている。法律上、出席した理事及び監事全員の署名又は記名押印が必要とされているが、議事録署名人の範囲は定款の相対的記載事項であり、</t>
    </r>
    <r>
      <rPr>
        <u/>
        <sz val="9"/>
        <color theme="1"/>
        <rFont val="BIZ UDゴシック"/>
        <family val="3"/>
        <charset val="128"/>
      </rPr>
      <t>定款に定めることにより、理事全員ではなく理事長のみの署名又は記名押印で足りる</t>
    </r>
    <r>
      <rPr>
        <sz val="9"/>
        <color theme="1"/>
        <rFont val="BIZ UDゴシック"/>
        <family val="3"/>
        <charset val="128"/>
      </rPr>
      <t>こととなる（法第45条の14第6項）。なお、議事録は、書面又は電磁的記録により作成する（規則第2条の17第2項）が、電磁的記録により作成する場合には、署名又は記名押印の代わりにを電子署名をすること（規則第2条の18第1項第1号、第2項）が必要である。
○理事会は、法人の業務執行の決定等の法人運営に関する重要な決定を行うものであり、評議員や債権者が閲覧等を行えるようにするため、議事録については、</t>
    </r>
    <r>
      <rPr>
        <b/>
        <u/>
        <sz val="9"/>
        <color theme="1"/>
        <rFont val="BIZ UDゴシック"/>
        <family val="3"/>
        <charset val="128"/>
      </rPr>
      <t>理事会の日から10年間</t>
    </r>
    <r>
      <rPr>
        <u/>
        <sz val="9"/>
        <color theme="1"/>
        <rFont val="BIZ UDゴシック"/>
        <family val="3"/>
        <charset val="128"/>
      </rPr>
      <t>、書面又は電磁的記録を主たる事務所に備え置く必要があり</t>
    </r>
    <r>
      <rPr>
        <sz val="9"/>
        <color theme="1"/>
        <rFont val="BIZ UDゴシック"/>
        <family val="3"/>
        <charset val="128"/>
      </rPr>
      <t>、また、理事会の議決を省略した場合（(1)の2参照）には、理事全員の同意の意思表示を記載若しくは記録した書面又は電磁的記録を、理事会の決議があったものとみなされた日から10年間、主たる事務所に備え置く必要がある（法第45条の15第1項）。
○指導監査を行うに当たっては、議事録に必要事項の記載及び議事録署名人の書名等があるか、議事録が主たる事務所に備え置かれているか、理事会の議決を省略した場合には理事全員の意思表示の書面又は電磁的記録が主たる事務所に備え置かれているかを確認する。</t>
    </r>
    <r>
      <rPr>
        <b/>
        <sz val="9"/>
        <color theme="1"/>
        <rFont val="BIZ UDゴシック"/>
        <family val="3"/>
        <charset val="128"/>
      </rPr>
      <t xml:space="preserve">
＜指摘基準＞
　次の場合は文書指摘によることとする。
・議事録に必要事項が記載されていない場合
・議事録に議事録署名人の署名等がない場合
・必要な議事録が主たる事務所に備え置かれていない場合
・必要な理事全員の意思表示の書面又は電磁的記録が備え置かれていない場合</t>
    </r>
    <rPh sb="112" eb="114">
      <t>サキ</t>
    </rPh>
    <rPh sb="114" eb="116">
      <t>サンショウ</t>
    </rPh>
    <phoneticPr fontId="2"/>
  </si>
  <si>
    <t>（根拠法令等）法第45条の14第6項、第7項、第45条の15第1項</t>
    <rPh sb="1" eb="3">
      <t>コンキョ</t>
    </rPh>
    <rPh sb="3" eb="6">
      <t>ホウレイトウ</t>
    </rPh>
    <phoneticPr fontId="2"/>
  </si>
  <si>
    <t>【債権債務の状況】</t>
    <rPh sb="1" eb="5">
      <t>サイケンサイム</t>
    </rPh>
    <rPh sb="6" eb="8">
      <t>ジョウキョウ</t>
    </rPh>
    <phoneticPr fontId="2"/>
  </si>
  <si>
    <t>（根拠法令等）第45条の13第4項第2号</t>
    <rPh sb="1" eb="3">
      <t>コンキョ</t>
    </rPh>
    <rPh sb="3" eb="6">
      <t>ホウレイトウ</t>
    </rPh>
    <phoneticPr fontId="2"/>
  </si>
  <si>
    <r>
      <t>＜着眼点＞
○</t>
    </r>
    <r>
      <rPr>
        <b/>
        <sz val="9"/>
        <color theme="1"/>
        <rFont val="BIZ UDゴシック"/>
        <family val="3"/>
        <charset val="128"/>
      </rPr>
      <t>多額の借財</t>
    </r>
    <r>
      <rPr>
        <sz val="9"/>
        <color theme="1"/>
        <rFont val="BIZ UDゴシック"/>
        <family val="3"/>
        <charset val="128"/>
      </rPr>
      <t>については、法人の経営に影響を与えるおそれがあるため、</t>
    </r>
    <r>
      <rPr>
        <u/>
        <sz val="9"/>
        <color theme="1"/>
        <rFont val="BIZ UDゴシック"/>
        <family val="3"/>
        <charset val="128"/>
      </rPr>
      <t>理事会が理事長等の理事に委任することができない</t>
    </r>
    <r>
      <rPr>
        <sz val="9"/>
        <color theme="1"/>
        <rFont val="BIZ UDゴシック"/>
        <family val="3"/>
        <charset val="128"/>
      </rPr>
      <t>（法第45条の13第4項第2号）こととされており、これに該当する場合は、理事会の議決がなければ行うことができない。多額の借財の範囲は、理事会が理事長等の理事に委任する範囲として、専決規程（注）等において明確に定めるべきものである（定款例第24条参照）。
(注)定款例第24条においては、「日常の業務として理事会が定めるものについては、理事長が専決し、これを理事会に報告する」とされており、法人において定款にこの規定を設ける場合には、「理事会が定めるもの」として専決規程等の規程を定めることとなる。なお、</t>
    </r>
    <r>
      <rPr>
        <u/>
        <sz val="9"/>
        <color theme="1"/>
        <rFont val="BIZ UDゴシック"/>
        <family val="3"/>
        <charset val="128"/>
      </rPr>
      <t>理事会において、専決規程等理事に委任する範囲を定めない場合には、全ての借入れに理事会の決議が必要となる</t>
    </r>
    <r>
      <rPr>
        <sz val="9"/>
        <color theme="1"/>
        <rFont val="BIZ UDゴシック"/>
        <family val="3"/>
        <charset val="128"/>
      </rPr>
      <t>。
○指導監査を行うに当たっては、多額の借財（専決規程等がなく、理事長等に多額ではない借入の権限が委任されていない場合は、全ての借財）が理事会の議決を受けた上で行われているかを確認する。</t>
    </r>
    <r>
      <rPr>
        <b/>
        <sz val="9"/>
        <color theme="1"/>
        <rFont val="BIZ UDゴシック"/>
        <family val="3"/>
        <charset val="128"/>
      </rPr>
      <t xml:space="preserve">
＜指摘基準＞
　多額の借財（専決規程等がない場合は全ての借財）について理事会の決議を受けた上で行われていない場合は文書指摘によることとする。</t>
    </r>
    <phoneticPr fontId="2"/>
  </si>
  <si>
    <t>【Ⅰ】法人運営 (第７)会計監査人</t>
    <rPh sb="3" eb="5">
      <t>ホウジン</t>
    </rPh>
    <rPh sb="5" eb="7">
      <t>ウンエイ</t>
    </rPh>
    <rPh sb="9" eb="10">
      <t>ダイ</t>
    </rPh>
    <rPh sb="12" eb="14">
      <t>カイケイ</t>
    </rPh>
    <rPh sb="14" eb="16">
      <t>カンサ</t>
    </rPh>
    <rPh sb="16" eb="17">
      <t>ニン</t>
    </rPh>
    <phoneticPr fontId="2"/>
  </si>
  <si>
    <t>特定社会福祉法人が、会計監査人の設置を定款に定めているか。</t>
    <phoneticPr fontId="2"/>
  </si>
  <si>
    <t>会計監査人の設置を定款に定めた法人が、会計監査人を設置しているか。</t>
    <phoneticPr fontId="2"/>
  </si>
  <si>
    <t>会計監査人が欠けた場合、遅滞なく会計監査人を選任しているか。</t>
    <phoneticPr fontId="2"/>
  </si>
  <si>
    <t>評議員会の決議により適切に選任等がされているか。</t>
    <phoneticPr fontId="2"/>
  </si>
  <si>
    <t>省令に定めるところにより会計監査報告を作成しているか。</t>
    <phoneticPr fontId="2"/>
  </si>
  <si>
    <t>財産目録を監査し、その監査結果を会計監査報告に併せて記載又は記録しているか。</t>
    <phoneticPr fontId="2"/>
  </si>
  <si>
    <t>【会計監査人１】定款の定め</t>
    <rPh sb="1" eb="3">
      <t>カイケイ</t>
    </rPh>
    <rPh sb="3" eb="5">
      <t>カンサ</t>
    </rPh>
    <rPh sb="5" eb="6">
      <t>ジン</t>
    </rPh>
    <rPh sb="8" eb="10">
      <t>テイカン</t>
    </rPh>
    <rPh sb="11" eb="12">
      <t>サダ</t>
    </rPh>
    <phoneticPr fontId="2"/>
  </si>
  <si>
    <t>（根拠法令等）法第36条第2項、第37条、令第13条の3、（参考）法第45条の6第3項</t>
    <rPh sb="1" eb="3">
      <t>コンキョ</t>
    </rPh>
    <rPh sb="3" eb="6">
      <t>ホウレイトウ</t>
    </rPh>
    <rPh sb="7" eb="8">
      <t>ホウ</t>
    </rPh>
    <rPh sb="8" eb="9">
      <t>ダイ</t>
    </rPh>
    <rPh sb="11" eb="12">
      <t>ジョウ</t>
    </rPh>
    <rPh sb="12" eb="13">
      <t>ダイ</t>
    </rPh>
    <rPh sb="14" eb="15">
      <t>コウ</t>
    </rPh>
    <rPh sb="16" eb="17">
      <t>ダイ</t>
    </rPh>
    <rPh sb="19" eb="20">
      <t>ジョウ</t>
    </rPh>
    <rPh sb="21" eb="22">
      <t>レイ</t>
    </rPh>
    <rPh sb="22" eb="23">
      <t>ダイ</t>
    </rPh>
    <rPh sb="25" eb="26">
      <t>ジョウ</t>
    </rPh>
    <rPh sb="30" eb="32">
      <t>サンコウ</t>
    </rPh>
    <rPh sb="33" eb="34">
      <t>ホウ</t>
    </rPh>
    <rPh sb="34" eb="35">
      <t>ダイ</t>
    </rPh>
    <rPh sb="37" eb="38">
      <t>ジョウ</t>
    </rPh>
    <rPh sb="40" eb="41">
      <t>ダイ</t>
    </rPh>
    <rPh sb="42" eb="43">
      <t>コウ</t>
    </rPh>
    <phoneticPr fontId="2"/>
  </si>
  <si>
    <t>【会計監査人２】選任</t>
    <rPh sb="1" eb="3">
      <t>カイケイ</t>
    </rPh>
    <rPh sb="3" eb="5">
      <t>カンサ</t>
    </rPh>
    <rPh sb="5" eb="6">
      <t>ジン</t>
    </rPh>
    <rPh sb="8" eb="10">
      <t>センニン</t>
    </rPh>
    <phoneticPr fontId="2"/>
  </si>
  <si>
    <r>
      <t>＜着眼点＞
○会計監査人の設置を定款に定めた法人は、会計監査人として、公認会計士又は監査法人を評議員会において選任する（法第43条第1項、法第45条の2第1項）。
○評議員会で会計監査人の選任を行う際は、理事会が特定の公認会計士又は監査法人を会計監査人候補者として、会計監査人の選任に関する議案を評議員会に提出することとなる。会計監査人候補者の選定を行うに当たっては、会計監査人が、中立・公正な立場から法人の会計監査を行うものであることから、その業務の性質上、入札により最低価格を提示したことのみを選定の基準とすることは適当ではなく、通常の契約ルールとは別に、複数の公認会計士等から提案書等を入手し、法人において選定基準を作成し、提案内容について比較検討の上、選任する等の方法をとることが適当である。
　なお、会計監査人候補者の選定に当たっては、公認会計士法(昭和23年法律第103号）の規定により、計算書類の監査を行うことができない者(注1)は会計監査人となることができない（法第45条の2第3項）ことから、このような者でないかを確認する必要がある。
(注1)公認会計士法の規定により計算書類を行うことができない者には次の場合がある。
・公認会計士又はその配偶者が、当該法人の役員、これに準ずるもの若しくは財務に関する事務の責任ある担当者である､又は過去１年以内にこれらの者であった場合（公認会計士法第24条第1項第1号）
・税務顧問に就任している公認会計士又はその配偶者が、被監査法人から当該業務により継続的な報酬を受けている場合（公認会計士法第24条第1項第3号、同施行令第7条第1項第6号）
○評議員会に提出された会計監査人の選任等及び解任並びに再任しない(注2)ことに関する議案については、監事の過半数をもって決定する必要がある（法第43条第3項により準用される一般法人法第73条第1項）。
(注2)会計監査人の任期は、選任後1年以内に終了する会計年度のうち最終のものに関する定時評議員会の終結の時までである（法第45条の3第1項）が、その定時評議員会において会計監査人を再任しないとする決議がなされなかったときは当該定時評議員会において再任されたものとみなされる（同条第2項）。そのため、会計監査人を再任しない場合には、会計監査人を再任しないことに関する議案を提出する必要がある。
○指導監査を行うに当たっては、会計監査人が評議員会において選任されているか、理事会による会計監査人候補者の選任は適切に行われているか、会計監査人として選任することができない者でないか、評議員会に提出された会計監査人の選任等及び解任並びに再任しないことに関する議案について監事の過半数をもって決定されているかを確認する。なお、会計監査人として選任することができない者でないかについては、法人（理事会）が候補者として選定する際に当該候補者に確認しているかを確認する。</t>
    </r>
    <r>
      <rPr>
        <b/>
        <sz val="9"/>
        <color theme="1"/>
        <rFont val="BIZ UDゴシック"/>
        <family val="3"/>
        <charset val="128"/>
      </rPr>
      <t xml:space="preserve">
＜指摘基準＞
　次の場合は文書指摘によることとする。
・会計監査人が評議員会の決議により選任されていない場合
・理事会による会計監査人候補者の選任が適切に行われていない場合
・理事会による会計監査人候補者の選定に当たって、候補者に対して、会計監査人に選任することができない
  者でないことを確認していない場合
・評議員会に提出された会計監査人の選任等及び解任並びに再任しないことに関する議案について、監事の
  過半数の同意を得ていない場合</t>
    </r>
    <phoneticPr fontId="2"/>
  </si>
  <si>
    <t>（根拠法令等）法第43条第1項、同条第3項により準用される一般法人法第73条第1項</t>
    <rPh sb="1" eb="3">
      <t>コンキョ</t>
    </rPh>
    <rPh sb="3" eb="6">
      <t>ホウレイトウ</t>
    </rPh>
    <rPh sb="7" eb="8">
      <t>ホウ</t>
    </rPh>
    <rPh sb="8" eb="9">
      <t>ダイ</t>
    </rPh>
    <rPh sb="11" eb="12">
      <t>ジョウ</t>
    </rPh>
    <rPh sb="12" eb="13">
      <t>ダイ</t>
    </rPh>
    <rPh sb="14" eb="15">
      <t>コウ</t>
    </rPh>
    <rPh sb="16" eb="18">
      <t>ドウジョウ</t>
    </rPh>
    <rPh sb="18" eb="19">
      <t>ダイ</t>
    </rPh>
    <rPh sb="20" eb="21">
      <t>コウ</t>
    </rPh>
    <rPh sb="24" eb="26">
      <t>ジュンヨウ</t>
    </rPh>
    <rPh sb="29" eb="31">
      <t>イッパン</t>
    </rPh>
    <rPh sb="31" eb="33">
      <t>ホウジン</t>
    </rPh>
    <rPh sb="33" eb="34">
      <t>ホウ</t>
    </rPh>
    <rPh sb="34" eb="35">
      <t>ダイ</t>
    </rPh>
    <rPh sb="37" eb="38">
      <t>ジョウ</t>
    </rPh>
    <rPh sb="38" eb="39">
      <t>ダイ</t>
    </rPh>
    <rPh sb="40" eb="41">
      <t>コウ</t>
    </rPh>
    <phoneticPr fontId="2"/>
  </si>
  <si>
    <t>【会計監査人３】会計監査</t>
    <rPh sb="1" eb="3">
      <t>カイケイ</t>
    </rPh>
    <rPh sb="3" eb="5">
      <t>カンサ</t>
    </rPh>
    <rPh sb="5" eb="6">
      <t>ジン</t>
    </rPh>
    <rPh sb="8" eb="10">
      <t>カイケイ</t>
    </rPh>
    <rPh sb="10" eb="12">
      <t>カンサ</t>
    </rPh>
    <phoneticPr fontId="2"/>
  </si>
  <si>
    <r>
      <t xml:space="preserve">＜着眼点＞ 
○会計監査人は、法人の計算関係書類（計算書類及びその附属明細書）※及び財産目録を監査し、会計監査報告を作成する（法第45条の19第1項、第2項）。
※会計監査人が監査を行う対象は、法人単位貸借対照表、法人単位資金収支計算書、法人単位事業活動計算書
　及びこれらに対応する附属明細書であり、本事項の記載する計算書類及び附属明細書はこれらのものを指す。
　・会計監査報告の記載事項は次のとおりである（規則第2条の30）。
　　①　会計監査人の監査の方法及びその内容
　　②　監査意見（法人単位の計算書類及びそれらに対応する附属明細書が当該法人の財産、収支及び純資産の
        増減の状況を全ての重要な点において適正に表示しているかどうかについての意見）
　　　（ⅰ）無限定適正意見（ⅱ）除外事項を付した限定付適正意見（ⅲ）不適正意見（ⅳ）意見不表明
　　③　追記情報
　　　（ⅰ）継続事業の前提に関する事項の注記に係る事項（ⅱ）会計方針の変更（ⅲ）重要な偶発事象
      （ⅳ）重要な後発事象
　　④　会計監査報告を作成した日
　・会計監査人は、次に掲げる日のいずれか遅い日までに、特定監事（注1）及び特定理事（注2）に対し、
    計算関係書類についての監査報告の内容を通知しなければならない（規則第2条の32第1項）。
　　①　計算書類の全部を受領した日から4週間を経過した日
　　②　計算書類の附属明細書を受領した日から1週間を経過した日
　　③　特定理事、特定監事及び会計監査人が合意により定めた日（合意がある場合）
 　(注1)会計監査報告の通知を受ける監事を定めたときはその監事、定めない場合は全ての監事
       （規則第2条の32第5項）。
　 (注2)会計監査報告の通知を受ける理事を定めたときはその理事、定めない場合は計算関係書類の作成に
        関する職務を行った理事（規則第2条の32第4項）。
○指導監査を行うに当たっては、会計監査人が会計監査報告を作成しているか、会計監査報告に必要な記載事項が記載されているか、会計監査人が期限までに特定監事及び特定理事に会計監査報告の内容を通知しているかを確認する。
</t>
    </r>
    <r>
      <rPr>
        <b/>
        <sz val="9"/>
        <color theme="1"/>
        <rFont val="BIZ UDゴシック"/>
        <family val="3"/>
        <charset val="128"/>
      </rPr>
      <t xml:space="preserve">
＜指摘基準＞
　次の場合は文書指摘によることとする。
・会計監査人が会計監査報告を作成していない場合
・会計監査報告に必要な記載事項が記載されていない場合
・会計監査人が期限までに特定監事及び特定理事に会計監査報告の内容を通知していない場合</t>
    </r>
    <rPh sb="507" eb="508">
      <t>チュウ</t>
    </rPh>
    <rPh sb="517" eb="518">
      <t>チュウ</t>
    </rPh>
    <rPh sb="678" eb="679">
      <t>チュウ</t>
    </rPh>
    <phoneticPr fontId="2"/>
  </si>
  <si>
    <r>
      <t xml:space="preserve">＜着眼点＞
○法人は定款の定めによって、会計監査人を設置することができる（法第36条第2項）。定款に会計監査人を設置することを定めた法人（会計監査人設置法人）は、会計監査人を設置しなければならない。
○法人の経営組織のガバナンスの強化、財務規律の強化の観点から、特定社会福祉法人（【Ⅰ】(第2)「内部管理体制」参照）は会計監査人の設置が義務付けられており（法第37条）、定款に会計監査人の設置について定めなければならない。
　また、設置義務がない法人も定款の定めにより会計監査人を設置することができ（法第36条第3項）、会計監査人の選任手続や職務内容等は設置義務の有無にかかわらず同一であることから、指導監査を行うに当たっては、特定社会福祉法人が定款に会計監査人の設置を定めているか、特定社会福祉法人を含めた定款に会計監査人の設置を定めた法人が会計監査人を設置しているかを確認する。
○会計監査人は、法人の計算書類及びその附属明細書（計算関係書類）の監査を通じ、財務会計面から法人の適正な運営を確保する役割を有している。そのため、会計監査人が欠けた場合又は定款で定めた定款の員数が欠けた場合に、遅滞なく会計監査人が選任されないときは、監事は、一時会計監査人の職務を行うべき者を選任しなければならない（法第45条の6第3項）。また、会計監査人は、いつでも会計帳簿の閲覧等や法人の理事又は職員に対して会計に関する報告を求めることができ（法第45条の19第3項）、その職務を行うために必要があるときは、法人の業務及び財産の状況を調査することができる（同条第4項）ように、決算時に計算関係書類の監査を行うだけでなく、会計年度を通じて、法人の計算関係書類の信頼性の確保のために必要な対応を行うものであることから、会計監査人設置法人は、会計監査人が欠けた場合には、遅滞なく会計監査人を選任すべきである。
　なお、会計監査人の設置義務がない法人であっても、定款に会計監査人を設置することを定めている場合は、会計監査人が欠けた場合には、遅滞なく補充しなければならない。
　指導監査を行うに当たっては、会計監査人が欠けている場合に、会計監査人の補充のための検討や手続が進められているかを確認する。
</t>
    </r>
    <r>
      <rPr>
        <b/>
        <sz val="9"/>
        <color theme="1"/>
        <rFont val="BIZ UDゴシック"/>
        <family val="3"/>
        <charset val="128"/>
      </rPr>
      <t xml:space="preserve">
＜指摘基準＞
　次の場合は文書指摘とする。
・特定社会福祉法人が会計監査人の設置を定款に定めていない場合
・定款に会計監査人の設置を定めている法人が会計監査人を設置していない場合
・会計監査人が欠けている場合に会計監査人の選任のための検討が進められていない場合</t>
    </r>
    <rPh sb="144" eb="145">
      <t>ダイ</t>
    </rPh>
    <phoneticPr fontId="2"/>
  </si>
  <si>
    <t>（根拠法令等）法第45条の19第1項、第2項</t>
    <rPh sb="1" eb="3">
      <t>コンキョ</t>
    </rPh>
    <rPh sb="3" eb="6">
      <t>ホウレイトウ</t>
    </rPh>
    <rPh sb="7" eb="8">
      <t>ホウ</t>
    </rPh>
    <rPh sb="8" eb="9">
      <t>ダイ</t>
    </rPh>
    <rPh sb="11" eb="12">
      <t>ジョウ</t>
    </rPh>
    <rPh sb="15" eb="16">
      <t>ダイ</t>
    </rPh>
    <rPh sb="17" eb="18">
      <t>コウ</t>
    </rPh>
    <rPh sb="19" eb="20">
      <t>ダイ</t>
    </rPh>
    <rPh sb="21" eb="22">
      <t>コウ</t>
    </rPh>
    <phoneticPr fontId="2"/>
  </si>
  <si>
    <t>【Ⅰ】法人運営 (第８)評議員、理事、監事及び会計監査人の報酬</t>
    <rPh sb="3" eb="5">
      <t>ホウジン</t>
    </rPh>
    <rPh sb="5" eb="7">
      <t>ウンエイ</t>
    </rPh>
    <rPh sb="9" eb="10">
      <t>ダイ</t>
    </rPh>
    <rPh sb="12" eb="15">
      <t>ヒョウギイン</t>
    </rPh>
    <rPh sb="16" eb="18">
      <t>リジ</t>
    </rPh>
    <rPh sb="19" eb="21">
      <t>カンジ</t>
    </rPh>
    <rPh sb="21" eb="22">
      <t>オヨ</t>
    </rPh>
    <rPh sb="23" eb="25">
      <t>カイケイ</t>
    </rPh>
    <rPh sb="25" eb="27">
      <t>カンサ</t>
    </rPh>
    <rPh sb="27" eb="28">
      <t>ジン</t>
    </rPh>
    <rPh sb="29" eb="31">
      <t>ホウシュウ</t>
    </rPh>
    <phoneticPr fontId="2"/>
  </si>
  <si>
    <t>※非設置法人は「非該当」で回答してください。</t>
    <rPh sb="1" eb="2">
      <t>ヒ</t>
    </rPh>
    <rPh sb="2" eb="4">
      <t>セッチ</t>
    </rPh>
    <rPh sb="4" eb="6">
      <t>ホウジン</t>
    </rPh>
    <rPh sb="8" eb="11">
      <t>ヒガイトウ</t>
    </rPh>
    <rPh sb="13" eb="15">
      <t>カイトウ</t>
    </rPh>
    <phoneticPr fontId="2"/>
  </si>
  <si>
    <r>
      <rPr>
        <b/>
        <sz val="10"/>
        <color rgb="FFFF0000"/>
        <rFont val="BIZ UDゴシック"/>
        <family val="3"/>
        <charset val="128"/>
      </rPr>
      <t>会計監査人</t>
    </r>
    <r>
      <rPr>
        <b/>
        <sz val="10"/>
        <rFont val="BIZ UDゴシック"/>
        <family val="3"/>
        <charset val="128"/>
      </rPr>
      <t>の報酬等を定める場合に、監事の過半数の同意を得ているか。</t>
    </r>
    <phoneticPr fontId="2"/>
  </si>
  <si>
    <t>定款又は評議員会の決議が監事の報酬総額のみを定めているときは、監事の協議によってその配分が定められているか。</t>
    <rPh sb="22" eb="23">
      <t>サダ</t>
    </rPh>
    <rPh sb="42" eb="44">
      <t>ハイブン</t>
    </rPh>
    <phoneticPr fontId="2"/>
  </si>
  <si>
    <r>
      <rPr>
        <b/>
        <sz val="10"/>
        <color rgb="FFFF0000"/>
        <rFont val="BIZ UDゴシック"/>
        <family val="3"/>
        <charset val="128"/>
      </rPr>
      <t>監事</t>
    </r>
    <r>
      <rPr>
        <b/>
        <sz val="10"/>
        <rFont val="BIZ UDゴシック"/>
        <family val="3"/>
        <charset val="128"/>
      </rPr>
      <t>の報酬等が定款又は評議員会の決議によって定めているか。</t>
    </r>
    <phoneticPr fontId="2"/>
  </si>
  <si>
    <r>
      <rPr>
        <b/>
        <sz val="10"/>
        <color rgb="FFFF0000"/>
        <rFont val="BIZ UDゴシック"/>
        <family val="3"/>
        <charset val="128"/>
      </rPr>
      <t>理事</t>
    </r>
    <r>
      <rPr>
        <b/>
        <sz val="10"/>
        <rFont val="BIZ UDゴシック"/>
        <family val="3"/>
        <charset val="128"/>
      </rPr>
      <t>の報酬等の額が定款又は評議員会の決議によって定められているか。</t>
    </r>
    <phoneticPr fontId="2"/>
  </si>
  <si>
    <r>
      <rPr>
        <b/>
        <sz val="10"/>
        <color rgb="FFFF0000"/>
        <rFont val="BIZ UDゴシック"/>
        <family val="3"/>
        <charset val="128"/>
      </rPr>
      <t>評議員</t>
    </r>
    <r>
      <rPr>
        <b/>
        <sz val="10"/>
        <rFont val="BIZ UDゴシック"/>
        <family val="3"/>
        <charset val="128"/>
      </rPr>
      <t>の報酬等の額が定款で定められているか。</t>
    </r>
    <phoneticPr fontId="2"/>
  </si>
  <si>
    <t>報酬等支給基準</t>
    <rPh sb="0" eb="2">
      <t>ホウシュウ</t>
    </rPh>
    <rPh sb="2" eb="3">
      <t>トウ</t>
    </rPh>
    <rPh sb="3" eb="5">
      <t>シキュウ</t>
    </rPh>
    <rPh sb="5" eb="7">
      <t>キジュン</t>
    </rPh>
    <phoneticPr fontId="2"/>
  </si>
  <si>
    <t>報酬等の金額の算定方法（報酬等の算定の基礎となる額、役職、在職年数など）</t>
    <phoneticPr fontId="2"/>
  </si>
  <si>
    <t>支給の方法（支給時期、支給手段など）</t>
    <phoneticPr fontId="2"/>
  </si>
  <si>
    <t>支給の形態（現金、現物など）</t>
    <phoneticPr fontId="2"/>
  </si>
  <si>
    <t>　報酬等支給基準で定める内容</t>
    <rPh sb="1" eb="3">
      <t>ホウシュウ</t>
    </rPh>
    <rPh sb="3" eb="4">
      <t>トウ</t>
    </rPh>
    <rPh sb="4" eb="8">
      <t>シキュウキジュン</t>
    </rPh>
    <rPh sb="9" eb="10">
      <t>サダ</t>
    </rPh>
    <rPh sb="12" eb="14">
      <t>ナイヨウ</t>
    </rPh>
    <phoneticPr fontId="2"/>
  </si>
  <si>
    <t>評議員の報酬等が定款に定められた額及び報酬等の支給基準に従って支給されているか。</t>
    <phoneticPr fontId="2"/>
  </si>
  <si>
    <t>役員の報酬等が定款又は評議員会の決議により定められた額及び報酬等の支給基準に従って支給されているか。</t>
    <rPh sb="0" eb="2">
      <t>ヤクイン</t>
    </rPh>
    <phoneticPr fontId="2"/>
  </si>
  <si>
    <t>役員及び評議員の報酬等について、厚生労働省令で定めるところにより支給基準を定め、評議員会の承認を受けているか。</t>
    <rPh sb="0" eb="2">
      <t>ヤクイン</t>
    </rPh>
    <rPh sb="2" eb="3">
      <t>オヨ</t>
    </rPh>
    <phoneticPr fontId="2"/>
  </si>
  <si>
    <t>役員及び評議員の勤務形態に応じた報酬等の区分（常勤・非常勤など）</t>
    <rPh sb="0" eb="2">
      <t>ヤクイン</t>
    </rPh>
    <rPh sb="2" eb="3">
      <t>オヨ</t>
    </rPh>
    <phoneticPr fontId="2"/>
  </si>
  <si>
    <t>報酬等の総額の公表</t>
    <rPh sb="0" eb="2">
      <t>ホウシュウ</t>
    </rPh>
    <rPh sb="2" eb="3">
      <t>トウ</t>
    </rPh>
    <rPh sb="4" eb="6">
      <t>ソウガク</t>
    </rPh>
    <rPh sb="7" eb="9">
      <t>コウヒョウ</t>
    </rPh>
    <phoneticPr fontId="2"/>
  </si>
  <si>
    <t>理事、監事及び評議員の区分ごとの報酬等の総額について、現況報告書に記載の上、公表しているか。</t>
    <phoneticPr fontId="2"/>
  </si>
  <si>
    <t>名</t>
    <rPh sb="0" eb="1">
      <t>メイ</t>
    </rPh>
    <phoneticPr fontId="2"/>
  </si>
  <si>
    <t>円</t>
    <rPh sb="0" eb="1">
      <t>エン</t>
    </rPh>
    <phoneticPr fontId="2"/>
  </si>
  <si>
    <t>評議員</t>
    <rPh sb="0" eb="3">
      <t>ヒョウギイン</t>
    </rPh>
    <phoneticPr fontId="2"/>
  </si>
  <si>
    <t>備考等</t>
    <rPh sb="0" eb="3">
      <t>ビコウトウ</t>
    </rPh>
    <phoneticPr fontId="2"/>
  </si>
  <si>
    <r>
      <t>　</t>
    </r>
    <r>
      <rPr>
        <b/>
        <u/>
        <sz val="10"/>
        <color theme="0"/>
        <rFont val="BIZ UDゴシック"/>
        <family val="3"/>
        <charset val="128"/>
      </rPr>
      <t>前年度</t>
    </r>
    <r>
      <rPr>
        <sz val="10"/>
        <color theme="0"/>
        <rFont val="BIZ UDゴシック"/>
        <family val="3"/>
        <charset val="128"/>
      </rPr>
      <t>の報酬等実績　</t>
    </r>
    <r>
      <rPr>
        <b/>
        <sz val="10"/>
        <color rgb="FFFFC000"/>
        <rFont val="BIZ UDゴシック"/>
        <family val="3"/>
        <charset val="128"/>
      </rPr>
      <t>※交通費等の費用弁償を除く。</t>
    </r>
    <rPh sb="1" eb="4">
      <t>ゼンネンド</t>
    </rPh>
    <rPh sb="5" eb="7">
      <t>ホウシュウ</t>
    </rPh>
    <rPh sb="7" eb="8">
      <t>トウ</t>
    </rPh>
    <rPh sb="8" eb="10">
      <t>ジッセキ</t>
    </rPh>
    <rPh sb="12" eb="16">
      <t>コウツウヒトウ</t>
    </rPh>
    <rPh sb="17" eb="19">
      <t>ヒヨウ</t>
    </rPh>
    <rPh sb="19" eb="21">
      <t>ベンショウ</t>
    </rPh>
    <rPh sb="22" eb="23">
      <t>ノゾ</t>
    </rPh>
    <phoneticPr fontId="2"/>
  </si>
  <si>
    <r>
      <rPr>
        <b/>
        <sz val="9"/>
        <color theme="1"/>
        <rFont val="BIZ UDゴシック"/>
        <family val="3"/>
        <charset val="128"/>
      </rPr>
      <t>ア</t>
    </r>
    <r>
      <rPr>
        <sz val="9"/>
        <color theme="1"/>
        <rFont val="BIZ UDゴシック"/>
        <family val="3"/>
        <charset val="128"/>
      </rPr>
      <t xml:space="preserve"> 報酬発生年月日</t>
    </r>
    <rPh sb="2" eb="4">
      <t>ホウシュウ</t>
    </rPh>
    <rPh sb="4" eb="6">
      <t>ハッセイ</t>
    </rPh>
    <rPh sb="6" eb="9">
      <t>ネンガッピ</t>
    </rPh>
    <phoneticPr fontId="2"/>
  </si>
  <si>
    <r>
      <rPr>
        <b/>
        <sz val="9"/>
        <color theme="1"/>
        <rFont val="BIZ UDゴシック"/>
        <family val="3"/>
        <charset val="128"/>
      </rPr>
      <t>イ</t>
    </r>
    <r>
      <rPr>
        <sz val="9"/>
        <color theme="1"/>
        <rFont val="BIZ UDゴシック"/>
        <family val="3"/>
        <charset val="128"/>
      </rPr>
      <t xml:space="preserve"> 対象評議員数</t>
    </r>
    <rPh sb="2" eb="4">
      <t>タイショウ</t>
    </rPh>
    <rPh sb="4" eb="7">
      <t>ヒョウギイン</t>
    </rPh>
    <rPh sb="7" eb="8">
      <t>スウ</t>
    </rPh>
    <phoneticPr fontId="2"/>
  </si>
  <si>
    <r>
      <rPr>
        <b/>
        <sz val="9"/>
        <color theme="1"/>
        <rFont val="BIZ UDゴシック"/>
        <family val="3"/>
        <charset val="128"/>
      </rPr>
      <t>ウ</t>
    </r>
    <r>
      <rPr>
        <sz val="9"/>
        <color theme="1"/>
        <rFont val="BIZ UDゴシック"/>
        <family val="3"/>
        <charset val="128"/>
      </rPr>
      <t xml:space="preserve"> 報酬総額</t>
    </r>
    <rPh sb="2" eb="4">
      <t>ホウシュウ</t>
    </rPh>
    <rPh sb="4" eb="6">
      <t>ソウガク</t>
    </rPh>
    <phoneticPr fontId="2"/>
  </si>
  <si>
    <r>
      <rPr>
        <b/>
        <sz val="9"/>
        <color theme="1"/>
        <rFont val="BIZ UDゴシック"/>
        <family val="3"/>
        <charset val="128"/>
      </rPr>
      <t>エ</t>
    </r>
    <r>
      <rPr>
        <sz val="9"/>
        <color theme="1"/>
        <rFont val="BIZ UDゴシック"/>
        <family val="3"/>
        <charset val="128"/>
      </rPr>
      <t xml:space="preserve"> </t>
    </r>
    <r>
      <rPr>
        <sz val="8"/>
        <color theme="1"/>
        <rFont val="BIZ UDゴシック"/>
        <family val="3"/>
        <charset val="128"/>
      </rPr>
      <t>ウのうち</t>
    </r>
    <r>
      <rPr>
        <sz val="9"/>
        <color theme="1"/>
        <rFont val="BIZ UDゴシック"/>
        <family val="3"/>
        <charset val="128"/>
      </rPr>
      <t>源泉徴収額</t>
    </r>
    <rPh sb="6" eb="10">
      <t>ゲンセンチョウシュウ</t>
    </rPh>
    <rPh sb="10" eb="11">
      <t>ガク</t>
    </rPh>
    <phoneticPr fontId="2"/>
  </si>
  <si>
    <r>
      <t>※</t>
    </r>
    <r>
      <rPr>
        <b/>
        <sz val="10"/>
        <color theme="1"/>
        <rFont val="BIZ UDゴシック"/>
        <family val="3"/>
        <charset val="128"/>
      </rPr>
      <t>ウ</t>
    </r>
    <r>
      <rPr>
        <sz val="10"/>
        <color theme="1"/>
        <rFont val="BIZ UDゴシック"/>
        <family val="3"/>
        <charset val="128"/>
      </rPr>
      <t>の合計金額</t>
    </r>
    <rPh sb="3" eb="5">
      <t>ゴウケイ</t>
    </rPh>
    <rPh sb="5" eb="7">
      <t>キンガク</t>
    </rPh>
    <phoneticPr fontId="2"/>
  </si>
  <si>
    <r>
      <rPr>
        <b/>
        <sz val="9"/>
        <color theme="1"/>
        <rFont val="BIZ UDゴシック"/>
        <family val="3"/>
        <charset val="128"/>
      </rPr>
      <t>カ</t>
    </r>
    <r>
      <rPr>
        <sz val="9"/>
        <color theme="1"/>
        <rFont val="BIZ UDゴシック"/>
        <family val="3"/>
        <charset val="128"/>
      </rPr>
      <t xml:space="preserve"> 報酬発生年月日</t>
    </r>
    <rPh sb="2" eb="4">
      <t>ホウシュウ</t>
    </rPh>
    <rPh sb="4" eb="6">
      <t>ハッセイ</t>
    </rPh>
    <rPh sb="6" eb="9">
      <t>ネンガッピ</t>
    </rPh>
    <phoneticPr fontId="2"/>
  </si>
  <si>
    <r>
      <rPr>
        <b/>
        <sz val="9"/>
        <color theme="1"/>
        <rFont val="BIZ UDゴシック"/>
        <family val="3"/>
        <charset val="128"/>
      </rPr>
      <t>キ</t>
    </r>
    <r>
      <rPr>
        <sz val="9"/>
        <color theme="1"/>
        <rFont val="BIZ UDゴシック"/>
        <family val="3"/>
        <charset val="128"/>
      </rPr>
      <t xml:space="preserve"> 対象評議員数</t>
    </r>
    <rPh sb="2" eb="4">
      <t>タイショウ</t>
    </rPh>
    <rPh sb="4" eb="7">
      <t>ヒョウギイン</t>
    </rPh>
    <rPh sb="7" eb="8">
      <t>スウ</t>
    </rPh>
    <phoneticPr fontId="2"/>
  </si>
  <si>
    <r>
      <rPr>
        <b/>
        <sz val="9"/>
        <color theme="1"/>
        <rFont val="BIZ UDゴシック"/>
        <family val="3"/>
        <charset val="128"/>
      </rPr>
      <t>ク</t>
    </r>
    <r>
      <rPr>
        <sz val="9"/>
        <color theme="1"/>
        <rFont val="BIZ UDゴシック"/>
        <family val="3"/>
        <charset val="128"/>
      </rPr>
      <t xml:space="preserve"> 報酬総額</t>
    </r>
    <rPh sb="2" eb="4">
      <t>ホウシュウ</t>
    </rPh>
    <rPh sb="4" eb="6">
      <t>ソウガク</t>
    </rPh>
    <phoneticPr fontId="2"/>
  </si>
  <si>
    <r>
      <rPr>
        <b/>
        <sz val="9"/>
        <color theme="1"/>
        <rFont val="BIZ UDゴシック"/>
        <family val="3"/>
        <charset val="128"/>
      </rPr>
      <t>ケ</t>
    </r>
    <r>
      <rPr>
        <sz val="9"/>
        <color theme="1"/>
        <rFont val="BIZ UDゴシック"/>
        <family val="3"/>
        <charset val="128"/>
      </rPr>
      <t xml:space="preserve"> </t>
    </r>
    <r>
      <rPr>
        <sz val="8"/>
        <color theme="1"/>
        <rFont val="BIZ UDゴシック"/>
        <family val="3"/>
        <charset val="128"/>
      </rPr>
      <t>クのうち</t>
    </r>
    <r>
      <rPr>
        <sz val="9"/>
        <color theme="1"/>
        <rFont val="BIZ UDゴシック"/>
        <family val="3"/>
        <charset val="128"/>
      </rPr>
      <t>源泉徴収額</t>
    </r>
    <rPh sb="6" eb="10">
      <t>ゲンセンチョウシュウ</t>
    </rPh>
    <rPh sb="10" eb="11">
      <t>ガク</t>
    </rPh>
    <phoneticPr fontId="2"/>
  </si>
  <si>
    <r>
      <rPr>
        <b/>
        <sz val="9"/>
        <color theme="1"/>
        <rFont val="BIZ UDゴシック"/>
        <family val="3"/>
        <charset val="128"/>
      </rPr>
      <t>サ</t>
    </r>
    <r>
      <rPr>
        <sz val="9"/>
        <color theme="1"/>
        <rFont val="BIZ UDゴシック"/>
        <family val="3"/>
        <charset val="128"/>
      </rPr>
      <t xml:space="preserve"> 報酬発生年月日</t>
    </r>
    <rPh sb="2" eb="4">
      <t>ホウシュウ</t>
    </rPh>
    <rPh sb="4" eb="6">
      <t>ハッセイ</t>
    </rPh>
    <rPh sb="6" eb="9">
      <t>ネンガッピ</t>
    </rPh>
    <phoneticPr fontId="2"/>
  </si>
  <si>
    <r>
      <rPr>
        <b/>
        <sz val="9"/>
        <color theme="1"/>
        <rFont val="BIZ UDゴシック"/>
        <family val="3"/>
        <charset val="128"/>
      </rPr>
      <t>シ</t>
    </r>
    <r>
      <rPr>
        <sz val="9"/>
        <color theme="1"/>
        <rFont val="BIZ UDゴシック"/>
        <family val="3"/>
        <charset val="128"/>
      </rPr>
      <t xml:space="preserve"> 対象評議員数</t>
    </r>
    <rPh sb="2" eb="4">
      <t>タイショウ</t>
    </rPh>
    <rPh sb="4" eb="7">
      <t>ヒョウギイン</t>
    </rPh>
    <rPh sb="7" eb="8">
      <t>スウ</t>
    </rPh>
    <phoneticPr fontId="2"/>
  </si>
  <si>
    <r>
      <rPr>
        <b/>
        <sz val="9"/>
        <color theme="1"/>
        <rFont val="BIZ UDゴシック"/>
        <family val="3"/>
        <charset val="128"/>
      </rPr>
      <t>ス</t>
    </r>
    <r>
      <rPr>
        <sz val="9"/>
        <color theme="1"/>
        <rFont val="BIZ UDゴシック"/>
        <family val="3"/>
        <charset val="128"/>
      </rPr>
      <t xml:space="preserve"> 報酬総額</t>
    </r>
    <rPh sb="2" eb="4">
      <t>ホウシュウ</t>
    </rPh>
    <rPh sb="4" eb="6">
      <t>ソウガク</t>
    </rPh>
    <phoneticPr fontId="2"/>
  </si>
  <si>
    <r>
      <rPr>
        <b/>
        <sz val="9"/>
        <color theme="1"/>
        <rFont val="BIZ UDゴシック"/>
        <family val="3"/>
        <charset val="128"/>
      </rPr>
      <t>セ</t>
    </r>
    <r>
      <rPr>
        <sz val="9"/>
        <color theme="1"/>
        <rFont val="BIZ UDゴシック"/>
        <family val="3"/>
        <charset val="128"/>
      </rPr>
      <t xml:space="preserve"> </t>
    </r>
    <r>
      <rPr>
        <sz val="8"/>
        <color theme="1"/>
        <rFont val="BIZ UDゴシック"/>
        <family val="3"/>
        <charset val="128"/>
      </rPr>
      <t>スのうち</t>
    </r>
    <r>
      <rPr>
        <sz val="9"/>
        <color theme="1"/>
        <rFont val="BIZ UDゴシック"/>
        <family val="3"/>
        <charset val="128"/>
      </rPr>
      <t>源泉徴収額</t>
    </r>
    <rPh sb="6" eb="10">
      <t>ゲンセンチョウシュウ</t>
    </rPh>
    <rPh sb="10" eb="11">
      <t>ガク</t>
    </rPh>
    <phoneticPr fontId="2"/>
  </si>
  <si>
    <r>
      <t>※</t>
    </r>
    <r>
      <rPr>
        <b/>
        <sz val="10"/>
        <color theme="1"/>
        <rFont val="BIZ UDゴシック"/>
        <family val="3"/>
        <charset val="128"/>
      </rPr>
      <t>ク</t>
    </r>
    <r>
      <rPr>
        <sz val="10"/>
        <color theme="1"/>
        <rFont val="BIZ UDゴシック"/>
        <family val="3"/>
        <charset val="128"/>
      </rPr>
      <t>の合計金額</t>
    </r>
    <rPh sb="3" eb="5">
      <t>ゴウケイ</t>
    </rPh>
    <rPh sb="5" eb="7">
      <t>キンガク</t>
    </rPh>
    <phoneticPr fontId="2"/>
  </si>
  <si>
    <r>
      <t>※</t>
    </r>
    <r>
      <rPr>
        <b/>
        <sz val="10"/>
        <color theme="1"/>
        <rFont val="BIZ UDゴシック"/>
        <family val="3"/>
        <charset val="128"/>
      </rPr>
      <t>ス</t>
    </r>
    <r>
      <rPr>
        <sz val="10"/>
        <color theme="1"/>
        <rFont val="BIZ UDゴシック"/>
        <family val="3"/>
        <charset val="128"/>
      </rPr>
      <t>の合計金額</t>
    </r>
    <rPh sb="3" eb="5">
      <t>ゴウケイ</t>
    </rPh>
    <rPh sb="5" eb="7">
      <t>キンガク</t>
    </rPh>
    <phoneticPr fontId="2"/>
  </si>
  <si>
    <t>報酬等支給基準</t>
    <rPh sb="0" eb="3">
      <t>ホウシュウトウ</t>
    </rPh>
    <rPh sb="3" eb="5">
      <t>シキュウ</t>
    </rPh>
    <rPh sb="5" eb="7">
      <t>キジュン</t>
    </rPh>
    <phoneticPr fontId="2"/>
  </si>
  <si>
    <t>【報酬全体】</t>
    <rPh sb="1" eb="3">
      <t>ホウシュウ</t>
    </rPh>
    <rPh sb="3" eb="5">
      <t>ゼンタイ</t>
    </rPh>
    <phoneticPr fontId="2"/>
  </si>
  <si>
    <r>
      <t>＜着眼点＞
○評議員、役員（理事及び監事）の報酬等（※）については、法人の公益性を確保するとともに、法人の事業運営の透明性の向上を図るために情報公開を徹底する観点から、以下３点が必要となる。
　①　報酬等の額について、次の方法で定める
　　ⅰ　評議員：定款で定める
　　ⅱ　役　員：定款で定める、又は、評議員会の決議により定める
　②　評議員、理事、監事の報酬等の支給基準を作成し、評議員会の承認を受け、公表する
　③　評議員、理事、監事の区分毎の報酬等の額の総額を公表する
(※)「報酬等」とは、報酬、賞与その他の職務遂行の対価として受ける財産上の利益及び退職手当をいう。
　　また、評議員会の出席等のための交通費は、実費相当額を支給する場合は報酬には該当しないが、実費
　　相当額を超えて支給する場合には、報酬等に含まれるものである。また、理事が職員を兼務している
　　場合に、職員として受ける財産上の利益及び退職手当は含まれない。
　なお、</t>
    </r>
    <r>
      <rPr>
        <u/>
        <sz val="9"/>
        <color theme="1"/>
        <rFont val="BIZ UDゴシック"/>
        <family val="3"/>
        <charset val="128"/>
      </rPr>
      <t>定款において</t>
    </r>
    <r>
      <rPr>
        <b/>
        <u/>
        <sz val="9"/>
        <color theme="1"/>
        <rFont val="BIZ UDゴシック"/>
        <family val="3"/>
        <charset val="128"/>
      </rPr>
      <t>無報酬</t>
    </r>
    <r>
      <rPr>
        <u/>
        <sz val="9"/>
        <color theme="1"/>
        <rFont val="BIZ UDゴシック"/>
        <family val="3"/>
        <charset val="128"/>
      </rPr>
      <t>と定めた場合を除き、①の報酬等の額の定めと②の報酬等の支給基準は、報酬等の有無にかかわらず、両方を規定する必要がある</t>
    </r>
    <r>
      <rPr>
        <sz val="9"/>
        <color theme="1"/>
        <rFont val="BIZ UDゴシック"/>
        <family val="3"/>
        <charset val="128"/>
      </rPr>
      <t>ことに留意する必要がある。
○報酬等の支給基準については、民間事業者の役員の報酬等及び従業員の給与、当該社会福祉法人の経理の状況その他の事情を考慮して、不当に高額なものとならないような支給の基準を定めなければならない（法第45条の35第1項）。この報酬等の支給基準や支給額（水準）の妥当性については、民間事業者の役員の報酬等及び従業員の給与、当該社会福祉法人の経理の状況その他の事情を考慮して、不当に高額なものでないことを具体的に検討した上で基準を作成し評議員会の承認を受けること並びに支給基準及び報酬総額を公表することにより担保する仕組みとしているものである。指導監査を行うに当たっては、法人内においてこれらの仕組みが適正に機能しているかを確認する。
○報酬等の額や報酬等の支給基準を定めることとされていることは、評議員や役員に報酬等を支給しなければならないことを意味するものではなく、無報酬とすることも認められる。その場合には、原則として報酬等の額や報酬等の支給基準を定めるときに無報酬である旨を定めることとなるが、定款において無報酬と定めた場合については、支給基準を別途作成する必要はない。</t>
    </r>
    <rPh sb="84" eb="86">
      <t>イカ</t>
    </rPh>
    <rPh sb="87" eb="88">
      <t>テン</t>
    </rPh>
    <rPh sb="89" eb="91">
      <t>ヒツヨウ</t>
    </rPh>
    <phoneticPr fontId="2"/>
  </si>
  <si>
    <t>【評議員の報酬】</t>
    <rPh sb="1" eb="4">
      <t>ヒョウギイン</t>
    </rPh>
    <rPh sb="5" eb="7">
      <t>ホウシュウ</t>
    </rPh>
    <phoneticPr fontId="2"/>
  </si>
  <si>
    <t>（根拠法令等）法第45条の8第4項により準用される一般法人法第196条</t>
    <rPh sb="1" eb="3">
      <t>コンキョ</t>
    </rPh>
    <rPh sb="3" eb="6">
      <t>ホウレイトウ</t>
    </rPh>
    <rPh sb="7" eb="8">
      <t>ホウ</t>
    </rPh>
    <rPh sb="8" eb="9">
      <t>ダイ</t>
    </rPh>
    <rPh sb="11" eb="12">
      <t>ジョウ</t>
    </rPh>
    <rPh sb="14" eb="15">
      <t>ダイ</t>
    </rPh>
    <rPh sb="16" eb="17">
      <t>コウ</t>
    </rPh>
    <rPh sb="20" eb="22">
      <t>ジュンヨウ</t>
    </rPh>
    <rPh sb="25" eb="27">
      <t>イッパン</t>
    </rPh>
    <rPh sb="27" eb="29">
      <t>ホウジン</t>
    </rPh>
    <rPh sb="29" eb="30">
      <t>ホウ</t>
    </rPh>
    <rPh sb="30" eb="31">
      <t>ダイ</t>
    </rPh>
    <rPh sb="34" eb="35">
      <t>ジョウ</t>
    </rPh>
    <phoneticPr fontId="2"/>
  </si>
  <si>
    <t>【理事の報酬】</t>
    <rPh sb="1" eb="3">
      <t>リジ</t>
    </rPh>
    <rPh sb="4" eb="6">
      <t>ホウシュウ</t>
    </rPh>
    <phoneticPr fontId="2"/>
  </si>
  <si>
    <r>
      <t>＜着眼点＞
○評議員の報酬等の額は定款に定められる（法第45条の8第4項により準用される一般法人法第196条）ことから、定款の規定を確認する。なお、</t>
    </r>
    <r>
      <rPr>
        <b/>
        <u/>
        <sz val="9"/>
        <color theme="1"/>
        <rFont val="BIZ UDゴシック"/>
        <family val="3"/>
        <charset val="128"/>
      </rPr>
      <t>無報酬</t>
    </r>
    <r>
      <rPr>
        <u/>
        <sz val="9"/>
        <color theme="1"/>
        <rFont val="BIZ UDゴシック"/>
        <family val="3"/>
        <charset val="128"/>
      </rPr>
      <t>とする場合には、その旨を定款で定める必要がある</t>
    </r>
    <r>
      <rPr>
        <sz val="9"/>
        <color theme="1"/>
        <rFont val="BIZ UDゴシック"/>
        <family val="3"/>
        <charset val="128"/>
      </rPr>
      <t xml:space="preserve">。また、評議員の報酬等の支給基準を定めるが、定款と別に支給基準を定め、評議員会の承認を得たことにより、定款の定めが不要とはなるわけではないことに留意する必要がある。
○　評議員の報酬等の額に係る定款の規定は所轄庁の認可事項であり、定款に定められていないことは想定されないため、指導監査を行うに当たっては、（２）の報酬の支給基準や（３）の報酬の支給額との関係で確認するものであるが、定款に規定されていない場合は指摘を行う。
</t>
    </r>
    <r>
      <rPr>
        <b/>
        <sz val="9"/>
        <color theme="1"/>
        <rFont val="BIZ UDゴシック"/>
        <family val="3"/>
        <charset val="128"/>
      </rPr>
      <t>＜指摘基準＞
　評議員の報酬等の額が定款で定められていない場合には文書指摘によることとする。</t>
    </r>
    <phoneticPr fontId="2"/>
  </si>
  <si>
    <r>
      <t xml:space="preserve">＜着眼点＞
○評議員の報酬等の額は定款に定められる（法第45条の8第4項により準用される一般法人法第196条）ことから、定款の規定を確認する。なお、無報酬とする場合には、その旨を定款で定める必要がある。また、評議員の報酬等の支給基準を定めるが、定款と別に支給基準を定め、評議員会の承認を得たことにより、定款の定めが不要とはなるわけではないことに留意する必要がある。
○評議員の報酬等の額に係る定款の規定は所轄庁の認可事項であり、定款に定められていないことは想定されないため、指導監査を行うに当たっては、（２）の報酬の支給基準や（３）の報酬の支給額との関係で確認するものであるが、定款に規定されていない場合は指摘を行う。
</t>
    </r>
    <r>
      <rPr>
        <b/>
        <sz val="9"/>
        <color theme="1"/>
        <rFont val="BIZ UDゴシック"/>
        <family val="3"/>
        <charset val="128"/>
      </rPr>
      <t>＜指摘基準＞
　評議員の報酬等の額が定款で定められていない場合には文書指摘によることとする。</t>
    </r>
    <phoneticPr fontId="2"/>
  </si>
  <si>
    <t>（根拠法令等）法第45条の16第4項により準用される一般法人法第89条</t>
    <rPh sb="1" eb="3">
      <t>コンキョ</t>
    </rPh>
    <rPh sb="3" eb="6">
      <t>ホウレイトウ</t>
    </rPh>
    <phoneticPr fontId="2"/>
  </si>
  <si>
    <t>【監事の報酬】</t>
    <rPh sb="1" eb="3">
      <t>カンジ</t>
    </rPh>
    <rPh sb="4" eb="6">
      <t>ホウシュウ</t>
    </rPh>
    <phoneticPr fontId="2"/>
  </si>
  <si>
    <r>
      <t>＜着眼点＞
○監事の報酬等の額は、理事の報酬等と同様に、定款にその額を定めていない場合には、評議員会の決議によって定める（法第45条の18第3項により準用される一般法人法第105条第1項）ことから、定款に監事の報酬等の額の定めがない場合には、評議員会の決議によって定められているかを確認する。なお、</t>
    </r>
    <r>
      <rPr>
        <u/>
        <sz val="9"/>
        <color theme="1"/>
        <rFont val="BIZ UDゴシック"/>
        <family val="3"/>
        <charset val="128"/>
      </rPr>
      <t>監事の報酬等について定款にその額を定めていない場合で、</t>
    </r>
    <r>
      <rPr>
        <b/>
        <u/>
        <sz val="9"/>
        <color theme="1"/>
        <rFont val="BIZ UDゴシック"/>
        <family val="3"/>
        <charset val="128"/>
      </rPr>
      <t>無報酬</t>
    </r>
    <r>
      <rPr>
        <u/>
        <sz val="9"/>
        <color theme="1"/>
        <rFont val="BIZ UDゴシック"/>
        <family val="3"/>
        <charset val="128"/>
      </rPr>
      <t>である場合には、評議員会で無報酬であることを決議する必要がある</t>
    </r>
    <r>
      <rPr>
        <sz val="9"/>
        <color theme="1"/>
        <rFont val="BIZ UDゴシック"/>
        <family val="3"/>
        <charset val="128"/>
      </rPr>
      <t xml:space="preserve">。
○定款又は評議員会の決議によって監事の報酬総額のみが決定されているとき(※)は、その具体的な配分は、監事の協議により定める（法第45条の18第3項により準用される一般法人法第105条第2項）。この監事の協議は全員一致の決定による必要があるため、監事の全員一致の決定により具体的な配分がなされているかを確認する。
　なお、この場合の具体的な配分の協議については、手続や記録に関する規定はないが、報酬等は客観的根拠に基づいて支給されるべきものであり、法人又は監事において、監事の全員一致による決定が行われたこと及びその決定内容を記載・記録した書類を作成すべきである。
(※)監事の報酬等の支給基準が評議員会の承認を受けて定められている場合には、監事の報酬等の具体的な配分について評議員会の決議があったものとして、改めて監事の協議により、具体的な配分を決定する必要はない。
</t>
    </r>
    <r>
      <rPr>
        <b/>
        <sz val="9"/>
        <color theme="1"/>
        <rFont val="BIZ UDゴシック"/>
        <family val="3"/>
        <charset val="128"/>
      </rPr>
      <t>＜指摘基準＞
　次の場合は文書指摘によることとする。
・定款に監事の報酬等の額が定められていない場合に、監事の報酬等の額が評議員会の決議によって
　定められていない場合
・評議員会の決議によって監事の報酬総額のみが決定されている場合に、その具体的な配分が
　監事の全員一致の決定により定められていない場合</t>
    </r>
    <phoneticPr fontId="2"/>
  </si>
  <si>
    <t>（根拠法令等）法第45条の18第3項により準用される一般法人法第105条第1項、第2項</t>
    <rPh sb="1" eb="3">
      <t>コンキョ</t>
    </rPh>
    <rPh sb="3" eb="6">
      <t>ホウレイトウ</t>
    </rPh>
    <phoneticPr fontId="2"/>
  </si>
  <si>
    <t>【会計監査人の報酬】</t>
    <rPh sb="1" eb="6">
      <t>カイケイカンサニン</t>
    </rPh>
    <rPh sb="7" eb="9">
      <t>ホウシュウ</t>
    </rPh>
    <phoneticPr fontId="2"/>
  </si>
  <si>
    <r>
      <t>＜着眼点＞
○会計監査人の報酬等については、評議員や役員と異なり、法令上定款又は評議員会の決議で定めることとはされておらず、法人の業務執行に関するものとして、</t>
    </r>
    <r>
      <rPr>
        <u/>
        <sz val="9"/>
        <color theme="1"/>
        <rFont val="BIZ UDゴシック"/>
        <family val="3"/>
        <charset val="128"/>
      </rPr>
      <t>監事の過半数の同意を得て、理事会又は理事会から委任を受けた理事が定める</t>
    </r>
    <r>
      <rPr>
        <sz val="9"/>
        <color theme="1"/>
        <rFont val="BIZ UDゴシック"/>
        <family val="3"/>
        <charset val="128"/>
      </rPr>
      <t xml:space="preserve">こととなる（法第45条の19第6項により準用される一般法人法第110条）。指導監査を行うに当たっては、理事会等が会計監査人の報酬等を定める際に監事の過半数の同意を得ているかを確認する。
　なお、理事会の議事録において、会計監査人の報酬等を定める際に監事の過半数の同意を得ている旨の記載があり、かつ、監事の議事録への署名又は記名押印により、監事の過半数の同意を得ていたことが確認できる場合には、議事録とは別に監事の過半数の同意を得たことを証する書類は必要ない。
</t>
    </r>
    <r>
      <rPr>
        <b/>
        <sz val="9"/>
        <color theme="1"/>
        <rFont val="BIZ UDゴシック"/>
        <family val="3"/>
        <charset val="128"/>
      </rPr>
      <t>＜指摘基準＞
　会計監査人の報酬等を定める場合に監事の過半数の同意を得ていない場合は、文書指摘によることとする。</t>
    </r>
    <phoneticPr fontId="2"/>
  </si>
  <si>
    <t>（根拠法令等）法第45条の19第6項により準用される一般法人法第110条</t>
    <rPh sb="1" eb="3">
      <t>コンキョ</t>
    </rPh>
    <rPh sb="3" eb="6">
      <t>ホウレイトウ</t>
    </rPh>
    <phoneticPr fontId="2"/>
  </si>
  <si>
    <t>【報酬等支給基準】</t>
    <rPh sb="1" eb="4">
      <t>ホウシュウトウ</t>
    </rPh>
    <rPh sb="4" eb="6">
      <t>シキュウ</t>
    </rPh>
    <rPh sb="6" eb="8">
      <t>キジュン</t>
    </rPh>
    <phoneticPr fontId="2"/>
  </si>
  <si>
    <r>
      <t>○報酬等支給基準を承認した</t>
    </r>
    <r>
      <rPr>
        <u/>
        <sz val="10"/>
        <color theme="1"/>
        <rFont val="BIZ UDゴシック"/>
        <family val="3"/>
        <charset val="128"/>
      </rPr>
      <t>直近の</t>
    </r>
    <r>
      <rPr>
        <sz val="10"/>
        <color theme="1"/>
        <rFont val="BIZ UDゴシック"/>
        <family val="3"/>
        <charset val="128"/>
      </rPr>
      <t>評議員会の開催年月日</t>
    </r>
    <rPh sb="1" eb="3">
      <t>ホウシュウ</t>
    </rPh>
    <rPh sb="3" eb="4">
      <t>トウ</t>
    </rPh>
    <rPh sb="4" eb="8">
      <t>シキュウキジュン</t>
    </rPh>
    <rPh sb="9" eb="11">
      <t>ショウニン</t>
    </rPh>
    <rPh sb="13" eb="15">
      <t>チョッキン</t>
    </rPh>
    <rPh sb="16" eb="20">
      <t>ヒョウギインカイ</t>
    </rPh>
    <rPh sb="21" eb="23">
      <t>カイサイ</t>
    </rPh>
    <rPh sb="23" eb="26">
      <t>ネンガッピ</t>
    </rPh>
    <phoneticPr fontId="2"/>
  </si>
  <si>
    <r>
      <t>＜着眼点＞
○理事、監事及び評議員に対する報酬等について、民間事業者の役員の報酬等及び従業員の給与、当該法人の経理の状況その他の事情を考慮して、</t>
    </r>
    <r>
      <rPr>
        <b/>
        <u/>
        <sz val="9"/>
        <color theme="1"/>
        <rFont val="BIZ UDゴシック"/>
        <family val="3"/>
        <charset val="128"/>
      </rPr>
      <t>不当に高額</t>
    </r>
    <r>
      <rPr>
        <u/>
        <sz val="9"/>
        <color theme="1"/>
        <rFont val="BIZ UDゴシック"/>
        <family val="3"/>
        <charset val="128"/>
      </rPr>
      <t>なものとならないような支給の基準</t>
    </r>
    <r>
      <rPr>
        <sz val="9"/>
        <color theme="1"/>
        <rFont val="BIZ UDゴシック"/>
        <family val="3"/>
        <charset val="128"/>
      </rPr>
      <t>を定めなければならず（法第45条の35第1項）、また、支給基準については、</t>
    </r>
    <r>
      <rPr>
        <u/>
        <sz val="9"/>
        <color theme="1"/>
        <rFont val="BIZ UDゴシック"/>
        <family val="3"/>
        <charset val="128"/>
      </rPr>
      <t>評議員会の承認を受けなければならない</t>
    </r>
    <r>
      <rPr>
        <sz val="9"/>
        <color theme="1"/>
        <rFont val="BIZ UDゴシック"/>
        <family val="3"/>
        <charset val="128"/>
      </rPr>
      <t xml:space="preserve">（同条第2項）。
○支給基準で定める事項は左記参照（施行規則第1条の42）。
※報酬等の金額の算定方法については、報酬等の算定の基礎となる額、役職、在職年数など、どのような過程を経てその額が算定されたか、法人として説明責任を果たすことができる基準を設定することが考えられる(注1～注4)。
(注1)評議員会が役職に応じた一人当たりの上限額を定めた上で、各理事の具体的な報酬金額については理事会が
　　 監事や評議員については評議員会が決定するといった規程は許容される。
(注2)退職慰労金については、退職時の月例報酬に在職年数に応じた支給基準を乗じて算出した額を上限に
     各理事については理事会が、監事や評議員については評議員会が決定するという方法も許容される。
(注3)法人は、国等他団体の俸給表等を準用する場合、準用する給与規程（該当部分の抜粋も可）を支給基準の
     別紙と位置付け、支給基準と一体のものとして定めることとする。
(注4)評議員会の決議によって定められた総額の範囲内において決定するという規程や、単に職員給与規程に
     定める職員の支給基準に準じて支給するというだけの規程は、どのような算定過程から具体的な報酬額が
     決定されるのかを第三者が理解することは困難であり、法人として説明責任を果たすことができないため
     認められない。
  なお、理事、監事及び評議員の報酬等の支給基準については、定款や評議員会の決議で定めた報酬等の額と整合性を図る必要がある。
○役員等の報酬等の支給基準が「不当に高額」でないことについては、法人に説明責任がある。そのため、支給基準が、民間事業者の役員の報酬等及び従業員の給与、当該法人の経理の状況その他の事情を考慮した上で定めたものであることについて、どのような検討を行ったかを含め、具体的に説明できることが求められる。
○指導監査を行うに当たっては、理事、監事及び評議員の報酬等の支給基準が作成されており、評議員会の承認を受けていること及び支給基準に規定すべき事項が定められていることを確認する。また、支給基準が「不当に高額」であるかどうかについては、所轄庁が「不当に高額」であるおそれがあると認める場合は、法人で支給基準を作成する際に、民間事業者の役員の報酬等及び従業員の給与、当該法人の経理の状況その他の事情を考慮して検討が行われたかを確認する（具体的な検討内容は問わない。）。
</t>
    </r>
    <r>
      <rPr>
        <b/>
        <sz val="9"/>
        <color theme="1"/>
        <rFont val="BIZ UDゴシック"/>
        <family val="3"/>
        <charset val="128"/>
      </rPr>
      <t>＜指摘基準＞
　次の場合は文書指摘によることとする。
・理事、監事及び評議員の報酬等の支給基準が作成されていない場合
・理事、監事及び評議員の報酬等の支給基準について評議員の承認を受けていない場合
・理事、監事及び評議員の報酬等の支給基準において規定すべき事項が規定されていない場合
・理事、監事及び評議員の報酬等の支給基準が定款等で定めた報酬等の額と整合が取れていない場合
・支給基準を作成する際に、民間事業者の役員の報酬等及び従業員の給与、当該法人の経理の状況
  その他の事情を考慮した検討が行われていない場合</t>
    </r>
    <rPh sb="166" eb="168">
      <t>ジコウ</t>
    </rPh>
    <rPh sb="169" eb="171">
      <t>サキ</t>
    </rPh>
    <rPh sb="171" eb="173">
      <t>サンショウ</t>
    </rPh>
    <phoneticPr fontId="2"/>
  </si>
  <si>
    <t>（根拠法令等）法第45条の35第1項、第2項、規則第2条の42</t>
    <rPh sb="1" eb="3">
      <t>コンキョ</t>
    </rPh>
    <rPh sb="3" eb="6">
      <t>ホウレイトウ</t>
    </rPh>
    <phoneticPr fontId="2"/>
  </si>
  <si>
    <t>【支給基準の公表】</t>
    <rPh sb="1" eb="3">
      <t>シキュウ</t>
    </rPh>
    <rPh sb="3" eb="5">
      <t>キジュン</t>
    </rPh>
    <rPh sb="6" eb="8">
      <t>コウヒョウ</t>
    </rPh>
    <phoneticPr fontId="2"/>
  </si>
  <si>
    <r>
      <t xml:space="preserve">＜着眼点＞ 
○理事、監事及び評議員に対する報酬等の支給の基準については、法人の透明性を確保するため、評議員会の承認を受けたときは、公表することが義務付けられている（法第59条の2第1項第2号）。
○公表の方法については、インターネットの利用（原則として、法人（又は法人が加入する団体）のホームページ）により行う（規則第10条第1項）が、規則第9条第3号に定める「社会福祉法人の財務諸表等電子開示システム」を利用した届出を行い、行政機関等がその内容を公表した場合には法人が公表したものとみなす(規則第10条第2項)。
○指導監査を行うに当たっては、報酬等の支給基準がインターネットの利用による公表又は財務諸表等電子開示システムを利用した届出がなされているかを確認する。
</t>
    </r>
    <r>
      <rPr>
        <b/>
        <sz val="9"/>
        <color theme="1"/>
        <rFont val="BIZ UDゴシック"/>
        <family val="3"/>
        <charset val="128"/>
      </rPr>
      <t xml:space="preserve">
＜指摘基準＞
　理事、監事及び評議員に対する報酬等の支給基準がインターネットの利用により公表されておらず、かつ、財務諸表等電子開示システムを利用した届出がなされていない場合は、文書指摘によることとする。
　なお、所轄庁が、法人が法人ホームページ等の利用により公表を行うことができないやむを得ない事情があると認めるときは、この限りではなく、法人が適切にインターネットの利用による公表を行うことができるよう助言等の適切な支援を行うものとする。</t>
    </r>
    <phoneticPr fontId="2"/>
  </si>
  <si>
    <t>（根拠法令等）法第59条の2第1項第2号、規則第10条</t>
    <rPh sb="1" eb="3">
      <t>コンキョ</t>
    </rPh>
    <rPh sb="3" eb="6">
      <t>ホウレイトウ</t>
    </rPh>
    <phoneticPr fontId="2"/>
  </si>
  <si>
    <r>
      <t xml:space="preserve">＜着眼点＞　
○評議員の報酬等については、(1)の定款で定められた額及び(2)の報酬等の支給基準に従って支給される必要がある。また、役員の報酬等については、(1)の定款又は評議員会の決議により定められた額及び(2)の報酬の支給基準に従って支給される必要がある。
　指導監査を行うに当たっては、評議員及び役員の報酬が、定款等で定められた額及び報酬等の支給基準に反するものとなっていないかを確認する。
</t>
    </r>
    <r>
      <rPr>
        <b/>
        <sz val="9"/>
        <color theme="1"/>
        <rFont val="BIZ UDゴシック"/>
        <family val="3"/>
        <charset val="128"/>
      </rPr>
      <t>＜指摘基準＞
　次の場合は文書指摘によることとする。
　・支払われた報酬等の額が定款等で定められた額を超えている場合
　・支払われた報酬等の額が報酬等の支給基準に根拠がない場合</t>
    </r>
    <phoneticPr fontId="2"/>
  </si>
  <si>
    <t>【報酬の支給】</t>
    <rPh sb="1" eb="3">
      <t>ホウシュウ</t>
    </rPh>
    <rPh sb="4" eb="6">
      <t>シキュウ</t>
    </rPh>
    <phoneticPr fontId="2"/>
  </si>
  <si>
    <t>（根拠法令等）法第45条の8第4項により準用される一般法人法第196条、法第45条の16第4項により準用される</t>
    <rPh sb="1" eb="3">
      <t>コンキョ</t>
    </rPh>
    <rPh sb="3" eb="6">
      <t>ホウレイトウ</t>
    </rPh>
    <phoneticPr fontId="2"/>
  </si>
  <si>
    <t>　　　　　　　法一般法人法第89条、法第45条の18第3項により準用される一般法人法第105条第1項、</t>
    <phoneticPr fontId="2"/>
  </si>
  <si>
    <t>　　　　　　　法第45条の35第1項、第2項、規則第2条の42</t>
    <phoneticPr fontId="2"/>
  </si>
  <si>
    <t>【支給総額の公表】</t>
    <rPh sb="1" eb="3">
      <t>シキュウ</t>
    </rPh>
    <rPh sb="3" eb="5">
      <t>ソウガク</t>
    </rPh>
    <rPh sb="6" eb="8">
      <t>コウヒョウ</t>
    </rPh>
    <phoneticPr fontId="2"/>
  </si>
  <si>
    <t>（根拠法令等）法第59条の2第1項第3号、規則第2条の41、第10条</t>
    <rPh sb="1" eb="3">
      <t>コンキョ</t>
    </rPh>
    <rPh sb="3" eb="6">
      <t>ホウレイトウ</t>
    </rPh>
    <phoneticPr fontId="2"/>
  </si>
  <si>
    <r>
      <t>＜着眼点＞
○法人運営の透明性を確保する観点から、役員及び評議員の報酬等については、理事、監事及び評議員の区分毎にその総額（注）を現況報告書に記載の上、公表する。
（注）理事の報酬等の総額については、</t>
    </r>
    <r>
      <rPr>
        <u/>
        <sz val="9"/>
        <color theme="1"/>
        <rFont val="BIZ UDゴシック"/>
        <family val="3"/>
        <charset val="128"/>
      </rPr>
      <t>職員を兼務しており、職員給与を受けている者がいる場合は、その職員</t>
    </r>
    <r>
      <rPr>
        <sz val="9"/>
        <color theme="1"/>
        <rFont val="BIZ UDゴシック"/>
        <family val="3"/>
        <charset val="128"/>
      </rPr>
      <t xml:space="preserve">
　　　</t>
    </r>
    <r>
      <rPr>
        <u/>
        <sz val="9"/>
        <color theme="1"/>
        <rFont val="BIZ UDゴシック"/>
        <family val="3"/>
        <charset val="128"/>
      </rPr>
      <t>給与も含めて公表する</t>
    </r>
    <r>
      <rPr>
        <sz val="9"/>
        <color theme="1"/>
        <rFont val="BIZ UDゴシック"/>
        <family val="3"/>
        <charset val="128"/>
      </rPr>
      <t>。ただし、</t>
    </r>
    <r>
      <rPr>
        <b/>
        <sz val="9"/>
        <color theme="1"/>
        <rFont val="BIZ UDゴシック"/>
        <family val="3"/>
        <charset val="128"/>
      </rPr>
      <t>職員給与を受けている理事が１人であって、個人の職員給与が特定され</t>
    </r>
    <r>
      <rPr>
        <sz val="9"/>
        <color theme="1"/>
        <rFont val="BIZ UDゴシック"/>
        <family val="3"/>
        <charset val="128"/>
      </rPr>
      <t xml:space="preserve">
　　　</t>
    </r>
    <r>
      <rPr>
        <b/>
        <sz val="9"/>
        <color theme="1"/>
        <rFont val="BIZ UDゴシック"/>
        <family val="3"/>
        <charset val="128"/>
      </rPr>
      <t>てしまう場合</t>
    </r>
    <r>
      <rPr>
        <sz val="9"/>
        <color theme="1"/>
        <rFont val="BIZ UDゴシック"/>
        <family val="3"/>
        <charset val="128"/>
      </rPr>
      <t>には、</t>
    </r>
    <r>
      <rPr>
        <u/>
        <sz val="9"/>
        <color theme="1"/>
        <rFont val="BIZ UDゴシック"/>
        <family val="3"/>
        <charset val="128"/>
      </rPr>
      <t>職員給与を受けている理事がいる旨を明記した上で、当該理事の職員給与額を含めず</t>
    </r>
    <r>
      <rPr>
        <sz val="9"/>
        <color theme="1"/>
        <rFont val="BIZ UDゴシック"/>
        <family val="3"/>
        <charset val="128"/>
      </rPr>
      <t xml:space="preserve">
　　　</t>
    </r>
    <r>
      <rPr>
        <u/>
        <sz val="9"/>
        <color theme="1"/>
        <rFont val="BIZ UDゴシック"/>
        <family val="3"/>
        <charset val="128"/>
      </rPr>
      <t>に理事の報酬等の総額として公表することとして差し支えない</t>
    </r>
    <r>
      <rPr>
        <sz val="9"/>
        <color theme="1"/>
        <rFont val="BIZ UDゴシック"/>
        <family val="3"/>
        <charset val="128"/>
      </rPr>
      <t>。
○公表の方法については、インターネットの利用により行うこととされている（規則第10条第1項）が、規則第9条第3項に定める「社会福祉法人の財務諸表等電子開示システム」を利用した届出を行い、行政機関等がその内容を公表した場合には、法人が公表したものとみなす（規則第10条第2項）。
○指導監査においては、理事、監事及び評議員の区分毎にその報酬の総額がインターネットの利用による公表又は財務諸表等電子開示システムを利用した届出がなされているかを確認する。</t>
    </r>
    <r>
      <rPr>
        <b/>
        <sz val="9"/>
        <color theme="1"/>
        <rFont val="BIZ UDゴシック"/>
        <family val="3"/>
        <charset val="128"/>
      </rPr>
      <t xml:space="preserve">
＜指摘基準＞
　理事、監事及び評議員のそれぞれの報酬等がインターネットの利用により公表されておらず、かつ、財務諸表等電子開示システムを利用した届出がなされていない場合は、文書指摘によることとする。</t>
    </r>
    <phoneticPr fontId="2"/>
  </si>
  <si>
    <t>【Ⅱ】事業 (第１)事業一般</t>
    <rPh sb="3" eb="5">
      <t>ジギョウ</t>
    </rPh>
    <rPh sb="7" eb="8">
      <t>ダイ</t>
    </rPh>
    <rPh sb="10" eb="12">
      <t>ジギョウ</t>
    </rPh>
    <rPh sb="12" eb="14">
      <t>イッパン</t>
    </rPh>
    <phoneticPr fontId="2"/>
  </si>
  <si>
    <t>定款に定めている事業が実施されているか。</t>
    <phoneticPr fontId="2"/>
  </si>
  <si>
    <t>定款に定めていない事業が実施されていないか。</t>
    <phoneticPr fontId="2"/>
  </si>
  <si>
    <t>理　事</t>
    <rPh sb="0" eb="1">
      <t>リ</t>
    </rPh>
    <rPh sb="2" eb="3">
      <t>コト</t>
    </rPh>
    <phoneticPr fontId="2"/>
  </si>
  <si>
    <t>監　事</t>
    <rPh sb="0" eb="1">
      <t>カン</t>
    </rPh>
    <rPh sb="2" eb="3">
      <t>コト</t>
    </rPh>
    <phoneticPr fontId="2"/>
  </si>
  <si>
    <t>第1種</t>
  </si>
  <si>
    <t>例</t>
    <rPh sb="0" eb="1">
      <t>レイ</t>
    </rPh>
    <phoneticPr fontId="2"/>
  </si>
  <si>
    <t>事業名</t>
    <rPh sb="0" eb="3">
      <t>ジギョウメイ</t>
    </rPh>
    <phoneticPr fontId="2"/>
  </si>
  <si>
    <t>実際の事業名称</t>
    <rPh sb="0" eb="2">
      <t>ジッサイ</t>
    </rPh>
    <rPh sb="3" eb="5">
      <t>ジギョウ</t>
    </rPh>
    <rPh sb="5" eb="7">
      <t>メイショウ</t>
    </rPh>
    <phoneticPr fontId="2"/>
  </si>
  <si>
    <t>拠点</t>
    <rPh sb="0" eb="2">
      <t>キョテン</t>
    </rPh>
    <phoneticPr fontId="2"/>
  </si>
  <si>
    <t>サービス</t>
    <phoneticPr fontId="2"/>
  </si>
  <si>
    <r>
      <rPr>
        <b/>
        <sz val="10"/>
        <color theme="1"/>
        <rFont val="BIZ UDゴシック"/>
        <family val="3"/>
        <charset val="128"/>
      </rPr>
      <t>定款</t>
    </r>
    <r>
      <rPr>
        <sz val="10"/>
        <color theme="1"/>
        <rFont val="BIZ UDゴシック"/>
        <family val="3"/>
        <charset val="128"/>
      </rPr>
      <t>上の区分</t>
    </r>
    <rPh sb="0" eb="2">
      <t>テイカン</t>
    </rPh>
    <rPh sb="2" eb="3">
      <t>ジョウ</t>
    </rPh>
    <rPh sb="4" eb="6">
      <t>クブン</t>
    </rPh>
    <phoneticPr fontId="2"/>
  </si>
  <si>
    <r>
      <rPr>
        <b/>
        <sz val="10"/>
        <color theme="1"/>
        <rFont val="BIZ UDゴシック"/>
        <family val="3"/>
        <charset val="128"/>
      </rPr>
      <t>事業報告</t>
    </r>
    <r>
      <rPr>
        <sz val="10"/>
        <color theme="1"/>
        <rFont val="BIZ UDゴシック"/>
        <family val="3"/>
        <charset val="128"/>
      </rPr>
      <t>等</t>
    </r>
    <rPh sb="0" eb="4">
      <t>ジギョウホウコク</t>
    </rPh>
    <rPh sb="4" eb="5">
      <t>トウ</t>
    </rPh>
    <phoneticPr fontId="2"/>
  </si>
  <si>
    <r>
      <rPr>
        <b/>
        <sz val="10"/>
        <color theme="1"/>
        <rFont val="BIZ UDゴシック"/>
        <family val="3"/>
        <charset val="128"/>
      </rPr>
      <t>経理規程</t>
    </r>
    <r>
      <rPr>
        <sz val="10"/>
        <color theme="1"/>
        <rFont val="BIZ UDゴシック"/>
        <family val="3"/>
        <charset val="128"/>
      </rPr>
      <t>上の区分</t>
    </r>
    <rPh sb="0" eb="2">
      <t>ケイリ</t>
    </rPh>
    <rPh sb="2" eb="4">
      <t>キテイ</t>
    </rPh>
    <rPh sb="4" eb="5">
      <t>ジョウ</t>
    </rPh>
    <rPh sb="6" eb="8">
      <t>クブン</t>
    </rPh>
    <phoneticPr fontId="2"/>
  </si>
  <si>
    <t>共同募金事業への協力</t>
    <rPh sb="0" eb="2">
      <t>キョウドウ</t>
    </rPh>
    <rPh sb="2" eb="4">
      <t>ボキン</t>
    </rPh>
    <rPh sb="4" eb="6">
      <t>ジギョウ</t>
    </rPh>
    <rPh sb="8" eb="10">
      <t>キョウリョク</t>
    </rPh>
    <phoneticPr fontId="2"/>
  </si>
  <si>
    <t>歳末たすけあい</t>
    <rPh sb="0" eb="2">
      <t>サイマツ</t>
    </rPh>
    <phoneticPr fontId="2"/>
  </si>
  <si>
    <t>共同募金配分金</t>
    <rPh sb="0" eb="2">
      <t>キョウドウ</t>
    </rPh>
    <rPh sb="2" eb="4">
      <t>ボキン</t>
    </rPh>
    <rPh sb="4" eb="6">
      <t>ハイブン</t>
    </rPh>
    <rPh sb="6" eb="7">
      <t>キン</t>
    </rPh>
    <phoneticPr fontId="2"/>
  </si>
  <si>
    <r>
      <t>「事業」欄における</t>
    </r>
    <r>
      <rPr>
        <b/>
        <sz val="10"/>
        <color theme="1"/>
        <rFont val="BIZ UDゴシック"/>
        <family val="3"/>
        <charset val="128"/>
      </rPr>
      <t>『第1種』</t>
    </r>
    <r>
      <rPr>
        <sz val="10"/>
        <color theme="1"/>
        <rFont val="BIZ UDゴシック"/>
        <family val="3"/>
        <charset val="128"/>
      </rPr>
      <t>は</t>
    </r>
    <r>
      <rPr>
        <u/>
        <sz val="10"/>
        <color theme="1"/>
        <rFont val="BIZ UDゴシック"/>
        <family val="3"/>
        <charset val="128"/>
      </rPr>
      <t>第一種社会福祉事業</t>
    </r>
    <r>
      <rPr>
        <sz val="10"/>
        <color theme="1"/>
        <rFont val="BIZ UDゴシック"/>
        <family val="3"/>
        <charset val="128"/>
      </rPr>
      <t>、『</t>
    </r>
    <r>
      <rPr>
        <b/>
        <sz val="10"/>
        <color theme="1"/>
        <rFont val="BIZ UDゴシック"/>
        <family val="3"/>
        <charset val="128"/>
      </rPr>
      <t>第2種』</t>
    </r>
    <r>
      <rPr>
        <sz val="10"/>
        <color theme="1"/>
        <rFont val="BIZ UDゴシック"/>
        <family val="3"/>
        <charset val="128"/>
      </rPr>
      <t>は</t>
    </r>
    <r>
      <rPr>
        <u/>
        <sz val="10"/>
        <color theme="1"/>
        <rFont val="BIZ UDゴシック"/>
        <family val="3"/>
        <charset val="128"/>
      </rPr>
      <t>第二種社会福祉事業</t>
    </r>
    <r>
      <rPr>
        <sz val="10"/>
        <color theme="1"/>
        <rFont val="BIZ UDゴシック"/>
        <family val="3"/>
        <charset val="128"/>
      </rPr>
      <t>を指します。</t>
    </r>
    <rPh sb="1" eb="3">
      <t>ジギョウ</t>
    </rPh>
    <rPh sb="4" eb="5">
      <t>ラン</t>
    </rPh>
    <rPh sb="10" eb="11">
      <t>ダイ</t>
    </rPh>
    <rPh sb="12" eb="13">
      <t>シュ</t>
    </rPh>
    <rPh sb="15" eb="16">
      <t>ダイ</t>
    </rPh>
    <rPh sb="16" eb="18">
      <t>イチシュ</t>
    </rPh>
    <rPh sb="18" eb="22">
      <t>シャカイフクシ</t>
    </rPh>
    <rPh sb="22" eb="24">
      <t>ジギョウ</t>
    </rPh>
    <rPh sb="26" eb="27">
      <t>ダイ</t>
    </rPh>
    <rPh sb="28" eb="29">
      <t>シュ</t>
    </rPh>
    <rPh sb="31" eb="32">
      <t>ダイ</t>
    </rPh>
    <rPh sb="32" eb="34">
      <t>ニシュ</t>
    </rPh>
    <rPh sb="34" eb="38">
      <t>シャカイフクシ</t>
    </rPh>
    <rPh sb="38" eb="40">
      <t>ジギョウ</t>
    </rPh>
    <rPh sb="41" eb="42">
      <t>サ</t>
    </rPh>
    <phoneticPr fontId="2"/>
  </si>
  <si>
    <r>
      <t>入力した内容が欄からはみ出しても、</t>
    </r>
    <r>
      <rPr>
        <u/>
        <sz val="10"/>
        <color theme="1"/>
        <rFont val="BIZ UDゴシック"/>
        <family val="3"/>
        <charset val="128"/>
      </rPr>
      <t>全体が表示されるように自動で縮小される</t>
    </r>
    <r>
      <rPr>
        <sz val="10"/>
        <color theme="1"/>
        <rFont val="BIZ UDゴシック"/>
        <family val="3"/>
        <charset val="128"/>
      </rPr>
      <t>設定となっています。</t>
    </r>
    <rPh sb="0" eb="2">
      <t>ニュウリョク</t>
    </rPh>
    <rPh sb="4" eb="6">
      <t>ナイヨウ</t>
    </rPh>
    <rPh sb="7" eb="8">
      <t>ラン</t>
    </rPh>
    <rPh sb="12" eb="13">
      <t>ダ</t>
    </rPh>
    <rPh sb="17" eb="19">
      <t>ゼンタイ</t>
    </rPh>
    <rPh sb="20" eb="22">
      <t>ヒョウジ</t>
    </rPh>
    <rPh sb="28" eb="30">
      <t>ジドウ</t>
    </rPh>
    <rPh sb="31" eb="33">
      <t>シュクショウ</t>
    </rPh>
    <rPh sb="36" eb="38">
      <t>セッテイ</t>
    </rPh>
    <phoneticPr fontId="2"/>
  </si>
  <si>
    <r>
      <t>　監事の理事会の出席状況（</t>
    </r>
    <r>
      <rPr>
        <b/>
        <sz val="10"/>
        <color theme="0"/>
        <rFont val="BIZ UDゴシック"/>
        <family val="3"/>
        <charset val="128"/>
      </rPr>
      <t>現況報告書「８.前会計年度に実施した理事会の状況」</t>
    </r>
    <r>
      <rPr>
        <sz val="10"/>
        <color theme="0"/>
        <rFont val="BIZ UDゴシック"/>
        <family val="3"/>
        <charset val="128"/>
      </rPr>
      <t>より）</t>
    </r>
    <rPh sb="1" eb="3">
      <t>カンジ</t>
    </rPh>
    <rPh sb="4" eb="7">
      <t>リジカイ</t>
    </rPh>
    <rPh sb="8" eb="10">
      <t>シュッセキ</t>
    </rPh>
    <rPh sb="10" eb="12">
      <t>ジョウキョウ</t>
    </rPh>
    <rPh sb="13" eb="15">
      <t>ゲンキョウ</t>
    </rPh>
    <rPh sb="15" eb="18">
      <t>ホウコクショ</t>
    </rPh>
    <rPh sb="21" eb="22">
      <t>ゼン</t>
    </rPh>
    <rPh sb="22" eb="24">
      <t>カイケイ</t>
    </rPh>
    <rPh sb="24" eb="26">
      <t>ネンド</t>
    </rPh>
    <rPh sb="27" eb="29">
      <t>ジッシ</t>
    </rPh>
    <rPh sb="31" eb="34">
      <t>リジカイ</t>
    </rPh>
    <rPh sb="35" eb="37">
      <t>ジョウキョウ</t>
    </rPh>
    <phoneticPr fontId="2"/>
  </si>
  <si>
    <t>取組内容</t>
    <rPh sb="0" eb="2">
      <t>トリクミ</t>
    </rPh>
    <rPh sb="2" eb="4">
      <t>ナイヨウ</t>
    </rPh>
    <phoneticPr fontId="2"/>
  </si>
  <si>
    <t>取組の名称</t>
    <rPh sb="0" eb="2">
      <t>トリクミ</t>
    </rPh>
    <rPh sb="3" eb="5">
      <t>メイショウ</t>
    </rPh>
    <phoneticPr fontId="2"/>
  </si>
  <si>
    <t>取組類型コード分類</t>
    <rPh sb="0" eb="2">
      <t>トリクミ</t>
    </rPh>
    <rPh sb="2" eb="4">
      <t>ルイケイ</t>
    </rPh>
    <rPh sb="7" eb="9">
      <t>ブンルイ</t>
    </rPh>
    <phoneticPr fontId="2"/>
  </si>
  <si>
    <t>４.地域の要支援者に対する資金や物資の貸付・提供</t>
  </si>
  <si>
    <t>車椅子貸出事業</t>
    <rPh sb="0" eb="1">
      <t>クルマ</t>
    </rPh>
    <rPh sb="1" eb="3">
      <t>イス</t>
    </rPh>
    <rPh sb="3" eb="5">
      <t>カシダシ</t>
    </rPh>
    <rPh sb="5" eb="7">
      <t>ジギョウ</t>
    </rPh>
    <phoneticPr fontId="2"/>
  </si>
  <si>
    <t>市内各郵便局の協力も得て、車椅子を無償貸出</t>
    <rPh sb="0" eb="2">
      <t>シナイ</t>
    </rPh>
    <rPh sb="2" eb="6">
      <t>カクユウビンキョク</t>
    </rPh>
    <rPh sb="7" eb="9">
      <t>キョウリョク</t>
    </rPh>
    <rPh sb="10" eb="11">
      <t>エ</t>
    </rPh>
    <rPh sb="13" eb="14">
      <t>クルマ</t>
    </rPh>
    <rPh sb="14" eb="16">
      <t>イス</t>
    </rPh>
    <rPh sb="17" eb="19">
      <t>ムショウ</t>
    </rPh>
    <rPh sb="19" eb="21">
      <t>カシダシ</t>
    </rPh>
    <phoneticPr fontId="2"/>
  </si>
  <si>
    <t>【事業一般１】定款</t>
    <rPh sb="1" eb="3">
      <t>ジギョウ</t>
    </rPh>
    <rPh sb="3" eb="5">
      <t>イッパン</t>
    </rPh>
    <rPh sb="7" eb="9">
      <t>テイカン</t>
    </rPh>
    <phoneticPr fontId="2"/>
  </si>
  <si>
    <t>【事業一般２】地域における公益的な取組</t>
    <rPh sb="1" eb="3">
      <t>ジギョウ</t>
    </rPh>
    <rPh sb="3" eb="5">
      <t>イッパン</t>
    </rPh>
    <rPh sb="7" eb="9">
      <t>チイキ</t>
    </rPh>
    <rPh sb="13" eb="16">
      <t>コウエキテキ</t>
    </rPh>
    <rPh sb="17" eb="19">
      <t>トリクミ</t>
    </rPh>
    <phoneticPr fontId="2"/>
  </si>
  <si>
    <r>
      <t>＜着眼点＞　
○法人は、社会福祉事業の主たる担い手として、税制上の優遇措置や公費による事業費の補助等を受ける公益性の高い法人であることから、社会情勢が変化していく中で、既存の社会保障制度等では対応が困難な地域ニーズを積極的に把握するとともに、これに積極的に対応していくことが求められている。
○こうした背景を踏まえ、法人本来の役割として、</t>
    </r>
    <r>
      <rPr>
        <u/>
        <sz val="9"/>
        <color theme="1"/>
        <rFont val="BIZ UDゴシック"/>
        <family val="3"/>
        <charset val="128"/>
      </rPr>
      <t>社会福祉事業及び公益事業を行うに当たっては、日常生活又は社会生活上の支援を必要とする者に対して、無料又は低額な料金で福祉サービスを積極的に提供するよう努めなければならない</t>
    </r>
    <r>
      <rPr>
        <sz val="9"/>
        <color theme="1"/>
        <rFont val="BIZ UDゴシック"/>
        <family val="3"/>
        <charset val="128"/>
      </rPr>
      <t>といった責務を明確化している。(地域における公益的な取組を実施する責務、法第24条第2項)。
○</t>
    </r>
    <r>
      <rPr>
        <b/>
        <sz val="9"/>
        <color theme="1"/>
        <rFont val="BIZ UDゴシック"/>
        <family val="3"/>
        <charset val="128"/>
      </rPr>
      <t>「地域における公益的な取組」</t>
    </r>
    <r>
      <rPr>
        <sz val="9"/>
        <color theme="1"/>
        <rFont val="BIZ UDゴシック"/>
        <family val="3"/>
        <charset val="128"/>
      </rPr>
      <t>(以下「地域公益取組」)は、次に掲げる要件の全てを満たす必要がある。
　</t>
    </r>
    <r>
      <rPr>
        <b/>
        <sz val="9"/>
        <color theme="1"/>
        <rFont val="BIZ UDゴシック"/>
        <family val="3"/>
        <charset val="128"/>
      </rPr>
      <t>①　社会福祉事業又は公益事業を行うに当たって提供される福祉サービスであること</t>
    </r>
    <r>
      <rPr>
        <sz val="9"/>
        <color theme="1"/>
        <rFont val="BIZ UDゴシック"/>
        <family val="3"/>
        <charset val="128"/>
      </rPr>
      <t xml:space="preserve">
　「社会福祉事業又は公益事業を行うに当たって提供される福祉サービス」とは、原則として、社会福祉を
   目的とする取組を指す。したがって、地域ニーズを踏まえ、公費を受けずに、新たな社会福祉事業又は
   公益事業（法第55条の2第4項第2号に規定する地域公益事業を含む。）を実施する場合や既存の社会福祉
   事業等のサービス内容の充実を図る場合等がこの要件に該当する。
　 また、行事の開催や環境美化活動、防犯活動など、取組内容が直接的に社会福祉に関連しない場合であって
   も、地域住民の参加や協働の場の創出を通じて、地域住民相互のつながりの強化を図るなど、間接的に社会
   福祉の向上に資する取組であって､当該取組の効果が法人内部に留まらず地域にも及ぶものである限り、この
   要件に該当する。
　 さらに、福祉サービスには、法人の定款に基づく事業に限らず、月に１回の行事の開催など、必ずしも恒常
   的に行われない取組が含まれるものであるとともに、災害時に備えた福祉支援体制づくりや関係機関との
   ネットワーク構築に向けた取組など、福祉サービスの充実を図るための環境整備に資する取組も含まれる。
　</t>
    </r>
    <r>
      <rPr>
        <b/>
        <sz val="9"/>
        <color theme="1"/>
        <rFont val="BIZ UDゴシック"/>
        <family val="3"/>
        <charset val="128"/>
      </rPr>
      <t>②　日常生活又は社会生活上の支援を必要とする者を対象とするものであること</t>
    </r>
    <r>
      <rPr>
        <sz val="9"/>
        <color theme="1"/>
        <rFont val="BIZ UDゴシック"/>
        <family val="3"/>
        <charset val="128"/>
      </rPr>
      <t xml:space="preserve">
　「日常生活又は社会生活上の支援を必要とする者」には、自立した日常生活を営んではいるものの、単身で
   地域との関わりがない高齢者など、現に支援を必要としていないが、このままの状態が継続すれば、将来的
   に支援を必要とする可能性の高い者も含まれる。
　 また、直接的にこれらの者を対象としていない場合であっても、地域住民に対する在宅での介護技術研修の
   実施やボランティアの育成など、間接的にこれらの者の支援に資する取組も含まれる。
　</t>
    </r>
    <r>
      <rPr>
        <b/>
        <sz val="9"/>
        <color theme="1"/>
        <rFont val="BIZ UDゴシック"/>
        <family val="3"/>
        <charset val="128"/>
      </rPr>
      <t>③　無料又は低額な料金で提供されること</t>
    </r>
    <r>
      <rPr>
        <sz val="9"/>
        <color theme="1"/>
        <rFont val="BIZ UDゴシック"/>
        <family val="3"/>
        <charset val="128"/>
      </rPr>
      <t xml:space="preserve">
　 無料又は低額な料金で提供されるサービスとは、法人が現に保有する資産や職員を活用することにより、
   取組の対象者から､通常要する費用を下回る料金を徴収し、又は料金を徴収せずに実施することを指す。
　 したがって、地域公益取組の実施に当たって、国又は地方公共団体から全額の公費負担がある場合は、
   この要件に該当しないが、このような場合であっても法人による資産等を活用した追加のサービスが
   行われていれば、この要件に該当する。
　 なお、現に、無料低額診療事業など、当該事業の性質上、必ず無料又は低額であることを伴う事業を
   実施している場合には、当該事業を実施していることのみをもって、この要件に該当することには
   ならないが、当該事業の新規実施、対象者の拡充などを図る場合には、この要件に該当する。
　 また、「法人が現に保有する資産や職員を活用する」とは、既存職員の兼務や施設の空きスペースの
   活用などにより、法人の新たな金銭的支出を伴わない場合も含まれる。</t>
    </r>
    <r>
      <rPr>
        <b/>
        <sz val="9"/>
        <color theme="1"/>
        <rFont val="BIZ UDゴシック"/>
        <family val="3"/>
        <charset val="128"/>
      </rPr>
      <t xml:space="preserve">
＜指摘基準＞
　地域公益取組は、法人が地域ニーズを把握し、自らの保有する資産等の状況なども勘案しながら、法人の自主的な判断の下、行われることが重要であり、また、当該取組の是非は地域において評価されるべきものであることから、指導監査に当たっては、当該取組内容が関係法令に明らかに違反するものでない限り、その適否を判断し、指導を行う必要はない。
　ただし、法人の資産等に明らかに余力があるにも関わらず、地域公益取組を全く実施していない場合や、地域において同様の取組が供給過剰となっている場合などの状況を把握した場合には、当該取組の実施や取組内容の変更を助言する。
　また、地域公益取組は、地域住民の理解と協力を得て、実践を積み重ねていくことが重要であることから、地域住民に対し、当該取組に関する積極的な情報発信を行っていない場合には、現況報告書や事業報告書、法人ホームページ等への記載を助言する。</t>
    </r>
    <phoneticPr fontId="2"/>
  </si>
  <si>
    <r>
      <t>＜着眼点＞
○法人の行う事業の種類は定款の必要的記載事項(※1)であり、法人の公益性を踏まえると、定款には行う事業を正確に定める必要があるため、</t>
    </r>
    <r>
      <rPr>
        <u/>
        <sz val="9"/>
        <color theme="1"/>
        <rFont val="BIZ UDゴシック"/>
        <family val="3"/>
        <charset val="128"/>
      </rPr>
      <t>法人が新たな種類の事業を開始する場合や既存の種類の事業を廃止する場合には、定款を変更する必要がある</t>
    </r>
    <r>
      <rPr>
        <sz val="9"/>
        <color theme="1"/>
        <rFont val="BIZ UDゴシック"/>
        <family val="3"/>
        <charset val="128"/>
      </rPr>
      <t>。
  なお、定款は法人の基本的事項を定めるものとして公表される(法第59条の2第1項第1号)。
(※1)定款の必要的記載事項（法第31条第1項）のうち、事業の種類に関するものは次のとおりである。
　     社会福祉事業の種類(第3号)(※2)、公益事業の種類(第11号)(※3)、収益事業の種類(第12号)(※4)
(※2)社会福祉事業の種類に係る定款の定めついては、法第２条第２項各号に規定する第１種社会福祉事業
　　 又は同条第3項各号に規定する第2種社会福祉事業のうちいずれの事業に該当するか（いずれの号に
     該当するかについても含む。）が明らかなものにしなければならない（定款例第1条参照）。
     なお、法第2条第2項各号又は第3項各号に規定する事業を実施する場合において、当該号に複数の事業が
　　 列挙して規定されている場合は、その中で実際に実施する事業のみを定款に定める。
　 （例：法第2条第2項第2号には「乳児院、母子生活支援施設、児童養護施設、障害児入所施設、児童心理
     治療施設又は児童自立支援施設」を経営する事業が規定されているが、法人が「乳児院」のみを経営する
     場合には、「乳児院」を経営する事業のみを定款に定める。）
     また、当該定款の定めには個別の施設の名称を記載する必要はないが、定款の定めに個別の施設の名称を
     記載した場合には、施設の名称変更の場合や同種の施設新設の場合にも定款変更を行う必要がある。
(※3)公益事業の種類に係る定款の定めについては、事業の内容が理解できるよう具体的に記載するものとする。　　　
　　 なお、公益事業のうち、規模が小さく社会福祉事業と一体的に行われる事業又は社会福祉事業の用に
     供する施設の機能を活用して行う事業の開始等については、必ずしも定款の変更を要しない。
　　（定款例第35条の備考一の注3）。
(※4)収益事業の種類に係る定款の定めについては、事業の内容が理解できるよう具体的に記載するものとする
　　（定款例第35条の備考二）。
○指導監査を行うに当たっては、法人が定款に定める事業を実施しているか、定款に定めていない事業を実施していないかについて確認する。</t>
    </r>
    <r>
      <rPr>
        <b/>
        <sz val="9"/>
        <color theme="1"/>
        <rFont val="BIZ UDゴシック"/>
        <family val="3"/>
        <charset val="128"/>
      </rPr>
      <t xml:space="preserve">
＜指摘基準＞
　次の場合は文書指摘によることとする。
・理事及び監事の全員に期限までに理事会の招集通知が発出されていない場合
・招集権を有さない者が理事会を招集している場合
・招集通知が省略された場合に、理事及び監事の全員の同意が確認できない場合</t>
    </r>
    <rPh sb="737" eb="739">
      <t>バアイ</t>
    </rPh>
    <phoneticPr fontId="2"/>
  </si>
  <si>
    <t>【Ⅱ】事業 (第２)社会福祉事業</t>
    <rPh sb="3" eb="5">
      <t>ジギョウ</t>
    </rPh>
    <rPh sb="7" eb="8">
      <t>ダイ</t>
    </rPh>
    <rPh sb="10" eb="14">
      <t>シャカイフクシ</t>
    </rPh>
    <rPh sb="14" eb="16">
      <t>ジギョウ</t>
    </rPh>
    <phoneticPr fontId="2"/>
  </si>
  <si>
    <t>社会福祉事業で得た収入を、法令・通知上認められていない使途に充てていないか。</t>
    <phoneticPr fontId="2"/>
  </si>
  <si>
    <t>サービス活動費用計</t>
    <rPh sb="4" eb="6">
      <t>カツドウ</t>
    </rPh>
    <rPh sb="6" eb="9">
      <t>ヒヨウケイ</t>
    </rPh>
    <phoneticPr fontId="2"/>
  </si>
  <si>
    <t>（合計）</t>
    <rPh sb="1" eb="3">
      <t>ゴウケイ</t>
    </rPh>
    <phoneticPr fontId="2"/>
  </si>
  <si>
    <t>全体に占める割合</t>
    <rPh sb="0" eb="2">
      <t>ゼンタイ</t>
    </rPh>
    <rPh sb="3" eb="4">
      <t>シ</t>
    </rPh>
    <rPh sb="6" eb="8">
      <t>ワリアイ</t>
    </rPh>
    <phoneticPr fontId="2"/>
  </si>
  <si>
    <t>事業区分</t>
    <rPh sb="0" eb="2">
      <t>ジギョウ</t>
    </rPh>
    <rPh sb="2" eb="4">
      <t>クブン</t>
    </rPh>
    <phoneticPr fontId="2"/>
  </si>
  <si>
    <r>
      <rPr>
        <b/>
        <sz val="10"/>
        <color rgb="FFFF0000"/>
        <rFont val="BIZ UDゴシック"/>
        <family val="3"/>
        <charset val="128"/>
      </rPr>
      <t>事業活動内訳表(第二号第二様式)</t>
    </r>
    <r>
      <rPr>
        <sz val="10"/>
        <color rgb="FFFF0000"/>
        <rFont val="BIZ UDゴシック"/>
        <family val="3"/>
        <charset val="128"/>
      </rPr>
      <t>の金額を転記してください。</t>
    </r>
    <rPh sb="17" eb="19">
      <t>キンガク</t>
    </rPh>
    <rPh sb="20" eb="22">
      <t>テンキ</t>
    </rPh>
    <phoneticPr fontId="2"/>
  </si>
  <si>
    <r>
      <t>当該法人の事業のうち、社会福祉事業は</t>
    </r>
    <r>
      <rPr>
        <b/>
        <u/>
        <sz val="10"/>
        <rFont val="BIZ UDゴシック"/>
        <family val="3"/>
        <charset val="128"/>
      </rPr>
      <t>主たる地位を占める</t>
    </r>
    <r>
      <rPr>
        <b/>
        <sz val="10"/>
        <color rgb="FFFF0000"/>
        <rFont val="BIZ UDゴシック"/>
        <family val="3"/>
        <charset val="128"/>
      </rPr>
      <t>（事業規模全体の50％を超える）</t>
    </r>
    <r>
      <rPr>
        <b/>
        <sz val="10"/>
        <rFont val="BIZ UDゴシック"/>
        <family val="3"/>
        <charset val="128"/>
      </rPr>
      <t>ものであるか。</t>
    </r>
    <rPh sb="11" eb="15">
      <t>シャカイフクシ</t>
    </rPh>
    <rPh sb="15" eb="17">
      <t>ジギョウ</t>
    </rPh>
    <rPh sb="28" eb="32">
      <t>ジギョウキボ</t>
    </rPh>
    <rPh sb="32" eb="34">
      <t>ゼンタイ</t>
    </rPh>
    <rPh sb="39" eb="40">
      <t>コ</t>
    </rPh>
    <phoneticPr fontId="2"/>
  </si>
  <si>
    <t>社会福祉事業を行うために必要な資産が確保されているか。</t>
    <phoneticPr fontId="2"/>
  </si>
  <si>
    <t>（出典）</t>
    <rPh sb="1" eb="3">
      <t>シュッテン</t>
    </rPh>
    <phoneticPr fontId="2"/>
  </si>
  <si>
    <t>社会福祉法人の収入・収益の取扱い</t>
    <phoneticPr fontId="2"/>
  </si>
  <si>
    <r>
      <t>＜着眼点＞
○法人は、社会福祉事業(注1)を行うことを目的として設立されるものであることから（法第22条）、</t>
    </r>
    <r>
      <rPr>
        <u/>
        <sz val="9"/>
        <color theme="1"/>
        <rFont val="BIZ UDゴシック"/>
        <family val="3"/>
        <charset val="128"/>
      </rPr>
      <t>社会福祉事業が法人の行う事業のうちの</t>
    </r>
    <r>
      <rPr>
        <b/>
        <u/>
        <sz val="9"/>
        <color theme="1"/>
        <rFont val="BIZ UDゴシック"/>
        <family val="3"/>
        <charset val="128"/>
      </rPr>
      <t>主たる地位を占める</t>
    </r>
    <r>
      <rPr>
        <u/>
        <sz val="9"/>
        <color theme="1"/>
        <rFont val="BIZ UDゴシック"/>
        <family val="3"/>
        <charset val="128"/>
      </rPr>
      <t>ことが必要である</t>
    </r>
    <r>
      <rPr>
        <sz val="9"/>
        <color theme="1"/>
        <rFont val="BIZ UDゴシック"/>
        <family val="3"/>
        <charset val="128"/>
      </rPr>
      <t>（審査基準第1の1の(1)）。この「主たる地位を占める」こととは、</t>
    </r>
    <r>
      <rPr>
        <b/>
        <sz val="9"/>
        <color theme="1"/>
        <rFont val="BIZ UDゴシック"/>
        <family val="3"/>
        <charset val="128"/>
      </rPr>
      <t>事業規模が法人の全事業のうち50%を超えている</t>
    </r>
    <r>
      <rPr>
        <sz val="9"/>
        <color theme="1"/>
        <rFont val="BIZ UDゴシック"/>
        <family val="3"/>
        <charset val="128"/>
      </rPr>
      <t>ことをいうものと解される。事業規模の判断については、年度毎の特別な事情の影響を除くため、法人の経常的費用により判断することが適当であることから、原則、事業活動内訳表（会計省令第7条の2第1項第2号ロ(2)）におけるサービス活動増減の部のサービス活動費用計の比率により判断することとする。ただし、所轄庁がその他の客観的指標により社会福祉事業が法人の行う事業のうちの「主たる地位を占める」と認める場合はこの限りではない。
(注1)社会福祉事業は、法第2条第2項各号に規定する第1種社会福祉事業及び同条第3項各号に規定する第2種
　　 社会福祉事業を指す。共同募金会が行う共同募金事業は第1種社会福祉事業に当たり（法第113条第1項）
     また、地方公共団体が設置した施設の経営の委託を受けその施設を経営する事業も、公益事業ではなく
     社会福祉事業に当たる(審査要領第1の1の(4))。
○法人は、社会福祉事業を行うことを目的として設立されるものであるため、</t>
    </r>
    <r>
      <rPr>
        <u/>
        <sz val="9"/>
        <color theme="1"/>
        <rFont val="BIZ UDゴシック"/>
        <family val="3"/>
        <charset val="128"/>
      </rPr>
      <t>法人の行う社会福祉事業に支障のない範囲であれば、公益事業又は収益事業を行うことができる</t>
    </r>
    <r>
      <rPr>
        <sz val="9"/>
        <color theme="1"/>
        <rFont val="BIZ UDゴシック"/>
        <family val="3"/>
        <charset val="128"/>
      </rPr>
      <t>（法第26条第1項）。公益事業及び収益事業は社会福祉事業に対して従たる地位にあり（審査基準第1の2の(4)、3の(5)）、</t>
    </r>
    <r>
      <rPr>
        <u/>
        <sz val="9"/>
        <color theme="1"/>
        <rFont val="BIZ UDゴシック"/>
        <family val="3"/>
        <charset val="128"/>
      </rPr>
      <t>原則として、社会福祉事業の収入を公益事業又は収益事業に充てることはできない</t>
    </r>
    <r>
      <rPr>
        <sz val="9"/>
        <color theme="1"/>
        <rFont val="BIZ UDゴシック"/>
        <family val="3"/>
        <charset val="128"/>
      </rPr>
      <t>ものと解される。
　もっとも、各福祉サービスに関する収入については、通知の定めにより、法人本部への繰入れや他の社会福祉事業又は公益事業への充当が一定の範囲で認められる(注2）。
(注2)各制度の取扱いについては、次の通知及びこれらの通知の関連通知を参照。
・「社会福祉法人が経営する社会福祉施設における運営費の運用及び指導について」
  （平成16年3月12日付け雇児発第0312001号、援発第0312001号、老発第0312001号厚生労働省雇用均等・児童
    家庭局長、社会・援護局長及び老健局長連名通知）
・「子ども・子育て支援法附則第6条の規定による私立保育所に対する委託費の経理等について」
  （平成27年9月3日付け府子本第254号、発0903第6号内閣府子ども・子育て本部統括官及び厚生労働省雇用
    均等・児童家庭局長連名通知）
・「特別養護老人ホームにおける繰越金等の取扱い等について」
  （平成12年3月10日付け老発第188号厚生省老人保健福祉局長通知）
・「障害者自立支援法の施行に伴う移行時特別積立金等の取扱いについて」
  （平成18年10月18日付け障発第1018003号厚生労働省社会・援護局障害保健福祉部長通知）
○指導監査を行うに当たっては、社会福祉事業の規模が法人の全事業のうち50%を上回っているか、社会福祉事業の収入を法令・通知上認められていない使途に充てていないかについて確認する。</t>
    </r>
    <r>
      <rPr>
        <b/>
        <sz val="9"/>
        <color theme="1"/>
        <rFont val="BIZ UDゴシック"/>
        <family val="3"/>
        <charset val="128"/>
      </rPr>
      <t xml:space="preserve">
＜指摘基準＞
　次の場合は文書指摘によることとする。
・社会福祉事業の規模が法人の全事業のうち50%以下である場合
（法人の社会福祉事業が「主たる地位を占める」ものと所轄庁が認める場合を除く。）
・社会福祉事業の収入を認められない使途に充てている場合</t>
    </r>
    <phoneticPr fontId="2"/>
  </si>
  <si>
    <t>【社会福祉事業１】主たる地位</t>
    <rPh sb="1" eb="7">
      <t>シャカイフクシジギョウ</t>
    </rPh>
    <rPh sb="9" eb="10">
      <t>シュ</t>
    </rPh>
    <rPh sb="12" eb="14">
      <t>チイ</t>
    </rPh>
    <phoneticPr fontId="2"/>
  </si>
  <si>
    <t>（根拠法令等）法第22条、第26条第1項、審査基準第1の1の(1)</t>
    <rPh sb="1" eb="3">
      <t>コンキョ</t>
    </rPh>
    <rPh sb="3" eb="6">
      <t>ホウレイトウ</t>
    </rPh>
    <rPh sb="7" eb="8">
      <t>ホウ</t>
    </rPh>
    <rPh sb="8" eb="9">
      <t>ダイ</t>
    </rPh>
    <rPh sb="11" eb="12">
      <t>ジョウ</t>
    </rPh>
    <rPh sb="13" eb="14">
      <t>ダイ</t>
    </rPh>
    <rPh sb="16" eb="17">
      <t>ジョウ</t>
    </rPh>
    <rPh sb="17" eb="18">
      <t>ダイ</t>
    </rPh>
    <rPh sb="19" eb="20">
      <t>コウ</t>
    </rPh>
    <rPh sb="21" eb="23">
      <t>シンサ</t>
    </rPh>
    <rPh sb="23" eb="25">
      <t>キジュン</t>
    </rPh>
    <rPh sb="25" eb="26">
      <t>ダイ</t>
    </rPh>
    <phoneticPr fontId="2"/>
  </si>
  <si>
    <t>【社会福祉事業２】必要な資産</t>
    <rPh sb="1" eb="7">
      <t>シャカイフクシジギョウ</t>
    </rPh>
    <rPh sb="9" eb="11">
      <t>ヒツヨウ</t>
    </rPh>
    <rPh sb="12" eb="14">
      <t>シサン</t>
    </rPh>
    <phoneticPr fontId="2"/>
  </si>
  <si>
    <r>
      <t xml:space="preserve">＜着眼点＞ 
○法人は、社会福祉事業の主たる担い手として当該事業を安定的・継続的に経営していくことが求められるものであることから、確固とした経営基盤を有していることが必要であり、社会福祉事業を行うために必要な資産を備えておかなければならない（法第25条）。そのため、原則として、法人は、社会福祉事業を行うために直接必要である全ての物件について、所有権を有していること又は国若しくは地方公共団体から貸与若しくは使用許可を受けている(注1)ことを要する（審査基準第2の1の(1)前段）。もっとも、特定の事業(注2)については、一定金額以上の資産を有すること等を条件に、物件の全部又は一部について、国又は地方公共団体以外の者から貸与を受けることが認められている。
 (注1)所有権の登記及び使用許可については、Ⅲ「管理」の２において確認する。
 (注2)特定の事業に係る特例
　　　１地域活動支援センターを設置する場合
　　　　　法人が1000万円以上に相当する資産(現金、預金、確実な有価証券又は不動産に限る。)を有している
　　　　　場合には、施設用不動産について国若しくは地方公共団体から貸与若しくは使用許可、又は国若しくは
　　　　　地方公共団体以外の者から貸与を受けていても差し支えない（審査基準第2の1の(2)のイ、「障害者の
          日常生活及び社会生活を総合的に支援するための法律に基づく地域活動支援センターの経営を目的と
          して社会福祉法人を設立する場合の資産要件等について」(平成24年3月30日付け社援発0330第5号厚生
          労働省社会･援護局長通知))。
　　　２国又は地方公共団体以外の者から不動産の貸与を受けて既設法人がサテライト型居住施設である地域密着
        型特別養護老人ホーム以外の特別養護老人ホームを設置する場合
　　　　　法人が1000万円以上に相当する資産（現金、預金又は確実な有価証券に限る。）を有する等の要件を
          満たす場合には、当該特別養護老人ホームの用に供する不動産の全てについて、国及び地方公共団体
          以外の者から貸与を受けていても差し支えない（審査基準第2の1の(2)のク、「国又は地方公共団体
          以外の者から不動産の貸与を受けて既設法人がサテライト型居住施設である地域密着型特別養護老人
　　　　  ホーム以外の特別養護老人ホームを設置する場合の要件緩和について」（平成28年7月27日付け社援発
          0727第１号・老発0727第１号厚生労働省社会・援護局長及び老健局長連名通知）。
○全ての社会福祉施設の用に供する不動産について国又は地方公共団体から貸与又は使用許可を受けている法人は、1000万円（平成12年11月30日以前に設立された法人の場合には、100万円）以上に相当する資産（現金、預金、確実な有価証券又は不動産に限る。以下同じ。）を基本財産として有していなければならない（審査基準第2の2の(1)のイ但書）。
○社会福祉施設を経営しない法人（社会福祉協議会及び共同募金会を除く。）は、社会福祉施設を経営する法人に比し、設立後の収入に安定性を欠くものと考えられるため、設立時にその後の事業継続を可能とする財政基盤を有する必要があり、原則として1億円以上の資産を基本財産として有していなければならない。ただし、委託費等で事業継続に必要な収入が安定的に見込める場合については、当該法人の基本財産は当該法人の安定的運営が図られるものとして所轄庁が認める額の資産とすることができる（審査基準第2の2の(1)のウ）。
○次の事業の経営を目的として法人を設立する場合については、一定期間の事業実績等を有すること等の要件を満たす場合には、1000万円以上に相当する資産（現金、預金、確実な有価証券又は不動産に限る。以下同じ。）を基本財産とすることで足りる（「居宅介護等事業の経営を目的として社会福祉法人を設立する場合の資産要件等について」（平成12年9月8日付け障第671号・社援第2030号・老発第629号・児発第733号厚生省大臣官房障害保健福祉部長、社会・援護局長、老人保健福祉局長及び児童家庭局長連名通知）、「共同生活援助事業等の経営を目的として社会福祉法人を設立する場合の資産要件等について」（平成14年8月30日付け社援発第0830007号・老発第0830006号厚生労働省社会・援護局長及び老健局長連名通知）、「介助犬訓練事業又は聴導犬訓練事業の経営を目的として社会福祉法人を設立する場合の資産要件の緩和等について」（平成15年5月8日付け社援発第0508002号厚生労働省社会・援護局長通知））。
・居宅介護等事業（母子家庭居宅介護等事業、寡婦居宅介護等事業、父子家庭居宅介護等事業、老人居宅介護等
  事業、障害福祉サービス事業（居宅介護、重度訪問介護、同行援護又は行動援護に係るものに限る。））
・共同生活援助事業等（認知症対応型老人共同生活援助事業、小規模多機能型居宅介護事業及び複合型サービス福祉
  事業又は障害福祉サービス（共同生活援助に係るものに限る。））
・介助犬訓練事業又は聴導犬訓練事業
○社会福祉協議会（社会福祉施設を経営するものを除く。）及び共同募金会にあっては、300万円以上に相当する資産を基本財産として有しなければならない。ただし、市町村社会福祉協議会及び地区社会福祉協議会にあっては、300万円と10円に当該市町村又は当該区の人口を乗じて得た額（100万円以下のときは100万円とする。）とのいずれか少ない方の額以上に相当する資産で差し支えない。
○以上の資産は、法人の設立の時のみならず、法人が存続する限り有していなければならないものであり、指導監査を行うに当たっては、法人が行う事業に応じて必要な資産を有しているかを確認する。
</t>
    </r>
    <r>
      <rPr>
        <b/>
        <sz val="9"/>
        <color theme="1"/>
        <rFont val="BIZ UDゴシック"/>
        <family val="3"/>
        <charset val="128"/>
      </rPr>
      <t xml:space="preserve">
＜指摘基準＞
　法人が社会福祉事業を行うために必要な資産が確保されていない場合には文書指摘によることとする。</t>
    </r>
    <phoneticPr fontId="2"/>
  </si>
  <si>
    <t>公益事業・収益事業の収入を社会福祉事業に</t>
    <rPh sb="0" eb="2">
      <t>コウエキ</t>
    </rPh>
    <rPh sb="2" eb="4">
      <t>ジギョウ</t>
    </rPh>
    <rPh sb="5" eb="7">
      <t>シュウエキ</t>
    </rPh>
    <rPh sb="7" eb="9">
      <t>ジギョウ</t>
    </rPh>
    <rPh sb="10" eb="12">
      <t>シュウニュウ</t>
    </rPh>
    <rPh sb="13" eb="15">
      <t>シャカイ</t>
    </rPh>
    <rPh sb="15" eb="17">
      <t>フクシ</t>
    </rPh>
    <rPh sb="17" eb="19">
      <t>ジギョウ</t>
    </rPh>
    <phoneticPr fontId="2"/>
  </si>
  <si>
    <t>○</t>
    <phoneticPr fontId="2"/>
  </si>
  <si>
    <t>法人本部への繰入や他の社会福祉事業又は</t>
    <rPh sb="0" eb="2">
      <t>ホウジン</t>
    </rPh>
    <rPh sb="2" eb="4">
      <t>ホンブ</t>
    </rPh>
    <rPh sb="6" eb="8">
      <t>クリイレ</t>
    </rPh>
    <rPh sb="9" eb="10">
      <t>タ</t>
    </rPh>
    <rPh sb="11" eb="17">
      <t>シャカイフクシジギョウ</t>
    </rPh>
    <rPh sb="17" eb="18">
      <t>マタ</t>
    </rPh>
    <phoneticPr fontId="2"/>
  </si>
  <si>
    <r>
      <t>充てることは問題無いが、</t>
    </r>
    <r>
      <rPr>
        <b/>
        <u/>
        <sz val="10"/>
        <color theme="1"/>
        <rFont val="BIZ UDゴシック"/>
        <family val="3"/>
        <charset val="128"/>
      </rPr>
      <t>逆は原則不可</t>
    </r>
    <r>
      <rPr>
        <sz val="10"/>
        <color theme="1"/>
        <rFont val="BIZ UDゴシック"/>
        <family val="3"/>
        <charset val="128"/>
      </rPr>
      <t>。</t>
    </r>
    <rPh sb="0" eb="1">
      <t>ア</t>
    </rPh>
    <rPh sb="6" eb="8">
      <t>モンダイ</t>
    </rPh>
    <rPh sb="8" eb="9">
      <t>ナ</t>
    </rPh>
    <rPh sb="12" eb="13">
      <t>ギャク</t>
    </rPh>
    <rPh sb="14" eb="16">
      <t>ゲンソク</t>
    </rPh>
    <rPh sb="16" eb="18">
      <t>フカ</t>
    </rPh>
    <phoneticPr fontId="2"/>
  </si>
  <si>
    <r>
      <t>ただし、</t>
    </r>
    <r>
      <rPr>
        <b/>
        <sz val="10"/>
        <color theme="1"/>
        <rFont val="BIZ UDゴシック"/>
        <family val="3"/>
        <charset val="128"/>
      </rPr>
      <t>社会福祉事業における特定の福祉</t>
    </r>
    <rPh sb="4" eb="6">
      <t>シャカイ</t>
    </rPh>
    <rPh sb="6" eb="8">
      <t>フクシ</t>
    </rPh>
    <rPh sb="8" eb="10">
      <t>ジギョウ</t>
    </rPh>
    <rPh sb="14" eb="16">
      <t>トクテイ</t>
    </rPh>
    <rPh sb="17" eb="19">
      <t>フクシ</t>
    </rPh>
    <phoneticPr fontId="2"/>
  </si>
  <si>
    <r>
      <rPr>
        <b/>
        <sz val="10"/>
        <color theme="1"/>
        <rFont val="BIZ UDゴシック"/>
        <family val="3"/>
        <charset val="128"/>
      </rPr>
      <t>サービスの収入</t>
    </r>
    <r>
      <rPr>
        <sz val="10"/>
        <color theme="1"/>
        <rFont val="BIZ UDゴシック"/>
        <family val="3"/>
        <charset val="128"/>
      </rPr>
      <t>は、各通知の定めにより、</t>
    </r>
    <rPh sb="5" eb="7">
      <t>シュウニュウ</t>
    </rPh>
    <rPh sb="9" eb="10">
      <t>カク</t>
    </rPh>
    <rPh sb="10" eb="12">
      <t>ツウチ</t>
    </rPh>
    <rPh sb="13" eb="14">
      <t>サダ</t>
    </rPh>
    <phoneticPr fontId="2"/>
  </si>
  <si>
    <r>
      <rPr>
        <u/>
        <sz val="10"/>
        <color theme="1"/>
        <rFont val="BIZ UDゴシック"/>
        <family val="3"/>
        <charset val="128"/>
      </rPr>
      <t>公益事業への充当が認められている</t>
    </r>
    <r>
      <rPr>
        <sz val="10"/>
        <color theme="1"/>
        <rFont val="BIZ UDゴシック"/>
        <family val="3"/>
        <charset val="128"/>
      </rPr>
      <t>。</t>
    </r>
    <rPh sb="0" eb="2">
      <t>コウエキ</t>
    </rPh>
    <rPh sb="2" eb="4">
      <t>ジギョウ</t>
    </rPh>
    <rPh sb="6" eb="8">
      <t>ジュウトウ</t>
    </rPh>
    <rPh sb="9" eb="10">
      <t>ミト</t>
    </rPh>
    <phoneticPr fontId="2"/>
  </si>
  <si>
    <t>【Ⅱ】事業 (第３)公益事業</t>
    <rPh sb="3" eb="5">
      <t>ジギョウ</t>
    </rPh>
    <rPh sb="7" eb="8">
      <t>ダイ</t>
    </rPh>
    <rPh sb="10" eb="12">
      <t>コウエキ</t>
    </rPh>
    <rPh sb="12" eb="14">
      <t>ジギョウ</t>
    </rPh>
    <phoneticPr fontId="2"/>
  </si>
  <si>
    <t>社会福祉と関係があり、また公益性があるものであるか。</t>
    <phoneticPr fontId="2"/>
  </si>
  <si>
    <t>公益事業の経営により、社会福祉事業の経営に支障を来していないか。</t>
    <phoneticPr fontId="2"/>
  </si>
  <si>
    <t>公益事業の規模が社会福祉事業の規模を超えていないか。</t>
    <phoneticPr fontId="2"/>
  </si>
  <si>
    <t>ス</t>
    <phoneticPr fontId="2"/>
  </si>
  <si>
    <t>セ</t>
    <phoneticPr fontId="2"/>
  </si>
  <si>
    <t>ソ</t>
    <phoneticPr fontId="2"/>
  </si>
  <si>
    <t>必要な者に対し、相談、情報提供・助言、行政や福祉・保健・医療サービス事業者等との連絡調整を行う等の事業</t>
    <phoneticPr fontId="2"/>
  </si>
  <si>
    <t>必要な者に対し、入浴、排泄、食事、外出時の移動、コミュニケーション、スポーツ・文化的活動、就労、住環境の調整等(以下「入浴等」)を支援する事業</t>
    <rPh sb="11" eb="13">
      <t>ハイセツ</t>
    </rPh>
    <rPh sb="59" eb="61">
      <t>ニュウヨク</t>
    </rPh>
    <rPh sb="61" eb="62">
      <t>トウ</t>
    </rPh>
    <rPh sb="65" eb="67">
      <t>シエン</t>
    </rPh>
    <rPh sb="69" eb="71">
      <t>ジギョウ</t>
    </rPh>
    <phoneticPr fontId="2"/>
  </si>
  <si>
    <t>入浴等の支援が必要な者、独力では住居の確保が困難な者等に対し、住居を提供又は確保する事業</t>
    <phoneticPr fontId="2"/>
  </si>
  <si>
    <t>日常生活を営むのに支障がある状態の軽減又は悪化の防止に関する事業</t>
    <phoneticPr fontId="2"/>
  </si>
  <si>
    <t>入所施設からの退院・退所を支援する事業</t>
    <phoneticPr fontId="2"/>
  </si>
  <si>
    <t>子育て支援に関する事業</t>
    <phoneticPr fontId="2"/>
  </si>
  <si>
    <t>福祉用具その他の用具又は機器及び住環境に関する情報の収集・整理・提供に関する事業</t>
    <phoneticPr fontId="2"/>
  </si>
  <si>
    <t>ボランティアの育成に関する事業</t>
    <phoneticPr fontId="2"/>
  </si>
  <si>
    <t>社会福祉の増進に資する人材の育成・確保に関する事業（社会福祉士・介護福祉士・精神保健福祉士・保育士・コミュニケーション支援者等の養成事業等）</t>
    <phoneticPr fontId="2"/>
  </si>
  <si>
    <t>社会福祉に関する調査研究等</t>
    <phoneticPr fontId="2"/>
  </si>
  <si>
    <t>法第2条第4項第4号に掲げる事業（いわゆる事業規模要件を満たさないために社会福祉事業に含まれない事業）</t>
    <phoneticPr fontId="2"/>
  </si>
  <si>
    <t>介護保険法に規定する居宅サービス事業、地域密着型サービス事業、介護予防サービス事業、地域密着型介護予防サービス事業、居宅介護支援事業、介護</t>
    <phoneticPr fontId="2"/>
  </si>
  <si>
    <t>予防支援事業、介護老人保健施設、介護医療院を経営する事業又は地域支援事業を市町村から受託して実施する事業</t>
    <phoneticPr fontId="2"/>
  </si>
  <si>
    <t>有料老人ホームを経営する事業</t>
    <phoneticPr fontId="2"/>
  </si>
  <si>
    <t>社会福祉協議会等において、社会福祉協議会活動等に参加する者の福利厚生を図ることを目的として、宿泊所、保養所、食堂等を経営する事業</t>
    <phoneticPr fontId="2"/>
  </si>
  <si>
    <t>公益的事業を行う団体に事務所、集会所等として無償又は実費に近い対価で使用させるために会館等を経営する事業</t>
    <phoneticPr fontId="2"/>
  </si>
  <si>
    <r>
      <t>公益事業の例</t>
    </r>
    <r>
      <rPr>
        <sz val="10"/>
        <color theme="1"/>
        <rFont val="BIZ UDゴシック"/>
        <family val="3"/>
        <charset val="128"/>
      </rPr>
      <t>（審査基準第1の2の(2)、審査要領第1の2）</t>
    </r>
    <rPh sb="0" eb="2">
      <t>コウエキ</t>
    </rPh>
    <rPh sb="2" eb="4">
      <t>ジギョウ</t>
    </rPh>
    <rPh sb="5" eb="6">
      <t>レイ</t>
    </rPh>
    <phoneticPr fontId="2"/>
  </si>
  <si>
    <t>公益事業の要件</t>
    <rPh sb="0" eb="2">
      <t>コウエキ</t>
    </rPh>
    <rPh sb="2" eb="4">
      <t>ジギョウ</t>
    </rPh>
    <rPh sb="5" eb="7">
      <t>ヨウケン</t>
    </rPh>
    <phoneticPr fontId="2"/>
  </si>
  <si>
    <t>公益を目的とする事業であって、社会福祉事業以外の事業であること。</t>
    <phoneticPr fontId="2"/>
  </si>
  <si>
    <t>社会福祉と関係があること。</t>
    <phoneticPr fontId="2"/>
  </si>
  <si>
    <t>当該法人の行う社会福祉事業に対し従たる地位にあること。</t>
    <phoneticPr fontId="2"/>
  </si>
  <si>
    <t>当該法人の行う社会福祉事業の円滑な遂行を妨げる恐れのないものであること。</t>
    <phoneticPr fontId="2"/>
  </si>
  <si>
    <t>公益事業において余剰金が生じたときには、当該法人が行う社会福祉事業又は公益事業に充てること。</t>
    <phoneticPr fontId="2"/>
  </si>
  <si>
    <t>【公益事業】</t>
    <rPh sb="1" eb="3">
      <t>コウエキ</t>
    </rPh>
    <rPh sb="3" eb="5">
      <t>ジギョウ</t>
    </rPh>
    <phoneticPr fontId="2"/>
  </si>
  <si>
    <r>
      <t>＜着眼点＞　
○法人は、その社会福祉事業に支障がない限り、公益事業を行うことができる（法第26条第1項）。公益事業とは、社会福祉事業以外の事業であって、当該事業を行うことが公益法人の設立目的となりうる事業をいうと解されるが、法人が行うものである以上、社会福祉と関連がない事業は該当しないものと解すべきである。そのため、公益事業は、社会福祉と関係があり、公益性があるものである必要がある。
○指導監査を行うに当たっては、公益事業と社会福祉との関連性や、当該事業の公益性について判断するため、当該事業の対象者に福祉的な支援の必要な者が含まれているか、社会福祉の増進に資するもの（福祉人材の育成、事業者や従事者への支援等）であるか、収益を上げることを目的とするものでないか等を確認する。なお、公益事業は、所轄庁が社会福祉事業との関連性や公益性を確認した上で、定款の認可を受けて実施するものであるから、指導監査を行うに当たっては、認可に当たって確認した事業内容に変更がないかを確認する。
○公益事業については、その会計を社会福祉事業に関する会計から区分し、特別の会計として経理しなければならない（法第26条第2項）。この「特別の会計として経理」することとは、公益事業に係る事業区分を設定し、社会福祉事業や収益事業と区分して会計処理をする（会計省令第7条第2項第1号）(※)ことをいう。
　(※)会計処理については、</t>
    </r>
    <r>
      <rPr>
        <b/>
        <sz val="9"/>
        <color theme="1"/>
        <rFont val="BIZ UDゴシック"/>
        <family val="3"/>
        <charset val="128"/>
      </rPr>
      <t>Ⅲ「管理」３会計管理</t>
    </r>
    <r>
      <rPr>
        <sz val="9"/>
        <color theme="1"/>
        <rFont val="BIZ UDゴシック"/>
        <family val="3"/>
        <charset val="128"/>
      </rPr>
      <t>　において確認する。
○法人は社会福祉事業を行うことを目的とするものであることから、公益事業の経営により社会福祉事業の経営に支障を来すこととなってはならない。すなわち、</t>
    </r>
    <r>
      <rPr>
        <u/>
        <sz val="9"/>
        <color theme="1"/>
        <rFont val="BIZ UDゴシック"/>
        <family val="3"/>
        <charset val="128"/>
      </rPr>
      <t>公益事業は社会福祉事業に対して従たる地位になければならず、原則として、その事業規模が社会福祉事業の規模を超えてはならない</t>
    </r>
    <r>
      <rPr>
        <sz val="9"/>
        <color theme="1"/>
        <rFont val="BIZ UDゴシック"/>
        <family val="3"/>
        <charset val="128"/>
      </rPr>
      <t>。事業規模については、年度毎の特別な事情の影響を除くため、法人の経常的費用により判断することが適当であり、社会福祉事業が主たる地位を占めているかの判断と同様に原則、事業活動内訳表（会計省令第2号第2様式等）におけるサービス活動増減の部のサービス活動費用計の比率により判断すべきものであるが、特定の会計年度において、公益事業の規模が社会福祉事業の規模を超えている場合であっても、所轄庁が当該会計年度における特別な事情によるものであって、恒常的に社会福祉事業の規模を超えるものではないと認める場合にはこの限りではない。
　また、</t>
    </r>
    <r>
      <rPr>
        <u/>
        <sz val="9"/>
        <color theme="1"/>
        <rFont val="BIZ UDゴシック"/>
        <family val="3"/>
        <charset val="128"/>
      </rPr>
      <t>公益事業に欠損金が生じている場合には、そのことにより社会福祉事業に支障を来すことがないよう、法人において、欠損金が生じた原因の分析や必要に応じて事業の経営の改善のための検討や具体的な措置が行われる必要がある</t>
    </r>
    <r>
      <rPr>
        <sz val="9"/>
        <color theme="1"/>
        <rFont val="BIZ UDゴシック"/>
        <family val="3"/>
        <charset val="128"/>
      </rPr>
      <t xml:space="preserve">。ただし、公益事業のうち、所轄庁の承認を受けた社会福祉充実計画に基づき行うもの（法第55条の2第4項第2号に規定する地域公益事業を含む。）については、法人の社会福祉充実残額を財源として計画に基づいて事業を行うものであるから、社会福祉充実計画の変更の承認が必要となる場合以外は、この限りではない。
　なお、所轄庁は、公益事業の継続が当該法人の社会福祉事業に支障がある場合には、その事業の停止を命ずることができる（法第57条第3号）。
○指導監査を行うに当たっては、公益事業の経営により社会福祉事業に支障を来していないかについて、公益事業の規模が社会福祉事業の規模を超えていないか、また、公益事業に欠損金が生じている場合にあっては、必要な検討や措置が行われているかを確認する。
　なお、社会福祉事業への支障があるため、法に基づき公益事業の停止を命ずる場合には、公益事業の今後の見通しや法人の財務状況を総合的に勘案した上で事業の停止が必要であるかの判断を行う必要がある。
</t>
    </r>
    <r>
      <rPr>
        <b/>
        <sz val="9"/>
        <color theme="1"/>
        <rFont val="BIZ UDゴシック"/>
        <family val="3"/>
        <charset val="128"/>
      </rPr>
      <t xml:space="preserve">
＜指摘基準＞
　次の場合は文書指摘によることとする。
・事業に社会福祉との関連性又は公益性がない場合
・公益事業の規模が社会福祉事業の規模を超えている場合（所轄庁が認める場合を除く）
・事業に欠損金がある場合に、当該事業の経営の改善のための検討等を行っていない場合</t>
    </r>
    <phoneticPr fontId="2"/>
  </si>
  <si>
    <t>【Ⅱ】事業 (第４)収益事業</t>
    <rPh sb="3" eb="5">
      <t>ジギョウ</t>
    </rPh>
    <rPh sb="7" eb="8">
      <t>ダイ</t>
    </rPh>
    <rPh sb="10" eb="12">
      <t>シュウエキ</t>
    </rPh>
    <rPh sb="12" eb="14">
      <t>ジギョウ</t>
    </rPh>
    <phoneticPr fontId="2"/>
  </si>
  <si>
    <t>（根拠法令等）法第26条第1項</t>
    <rPh sb="1" eb="3">
      <t>コンキョ</t>
    </rPh>
    <rPh sb="3" eb="6">
      <t>ホウレイトウ</t>
    </rPh>
    <rPh sb="7" eb="8">
      <t>ホウ</t>
    </rPh>
    <rPh sb="8" eb="9">
      <t>ダイ</t>
    </rPh>
    <rPh sb="11" eb="12">
      <t>ジョウ</t>
    </rPh>
    <rPh sb="12" eb="13">
      <t>ダイ</t>
    </rPh>
    <rPh sb="14" eb="15">
      <t>コウ</t>
    </rPh>
    <phoneticPr fontId="2"/>
  </si>
  <si>
    <t>社会福祉事業又は政令で定める公益事業の経営に収益が充てられているか。</t>
    <phoneticPr fontId="2"/>
  </si>
  <si>
    <t>収益事業の経営により、社会福祉事業の経営に支障を来していないか。</t>
    <phoneticPr fontId="2"/>
  </si>
  <si>
    <t>事業規模が社会福祉事業の規模を超えていないか。</t>
    <phoneticPr fontId="2"/>
  </si>
  <si>
    <t>当該事業を行うことにより当該法人の社会福祉事業の円滑な遂行を妨げるおそれがあるものでないか。</t>
    <phoneticPr fontId="2"/>
  </si>
  <si>
    <t>収益事業の要件</t>
    <rPh sb="0" eb="2">
      <t>シュウエキ</t>
    </rPh>
    <rPh sb="2" eb="4">
      <t>ジギョウ</t>
    </rPh>
    <rPh sb="5" eb="7">
      <t>ヨウケン</t>
    </rPh>
    <phoneticPr fontId="2"/>
  </si>
  <si>
    <t>収益事業を行うのに必要な資産は、社会福祉事業及び公益事業の用に供する資産と明確に分離できるものであること。</t>
    <rPh sb="0" eb="2">
      <t>シュウエキ</t>
    </rPh>
    <phoneticPr fontId="2"/>
  </si>
  <si>
    <t>令第13条各号に掲げる公益事業</t>
    <rPh sb="0" eb="1">
      <t>レイ</t>
    </rPh>
    <rPh sb="1" eb="2">
      <t>ダイ</t>
    </rPh>
    <rPh sb="4" eb="5">
      <t>ジョウ</t>
    </rPh>
    <rPh sb="5" eb="7">
      <t>カクゴウ</t>
    </rPh>
    <rPh sb="8" eb="9">
      <t>カカ</t>
    </rPh>
    <rPh sb="11" eb="13">
      <t>コウエキ</t>
    </rPh>
    <rPh sb="13" eb="15">
      <t>ジギョウ</t>
    </rPh>
    <phoneticPr fontId="2"/>
  </si>
  <si>
    <t>介護保険法に規定する居宅サービス事業、地域密着型サービス事業、居宅介護支援事業、介護予防サービス事業又は介護予防支援事業(社会福祉事業を除く。)</t>
    <rPh sb="0" eb="2">
      <t>カイゴ</t>
    </rPh>
    <rPh sb="2" eb="4">
      <t>ホケン</t>
    </rPh>
    <rPh sb="4" eb="5">
      <t>ホウ</t>
    </rPh>
    <rPh sb="6" eb="8">
      <t>キテイ</t>
    </rPh>
    <rPh sb="10" eb="12">
      <t>キョタク</t>
    </rPh>
    <rPh sb="16" eb="18">
      <t>ジギョウ</t>
    </rPh>
    <rPh sb="19" eb="21">
      <t>チイキ</t>
    </rPh>
    <rPh sb="21" eb="24">
      <t>ミッチャクガタ</t>
    </rPh>
    <rPh sb="28" eb="30">
      <t>ジギョウ</t>
    </rPh>
    <rPh sb="31" eb="33">
      <t>キョタク</t>
    </rPh>
    <rPh sb="33" eb="35">
      <t>カイゴ</t>
    </rPh>
    <rPh sb="35" eb="37">
      <t>シエン</t>
    </rPh>
    <rPh sb="37" eb="39">
      <t>ジギョウ</t>
    </rPh>
    <rPh sb="40" eb="42">
      <t>カイゴ</t>
    </rPh>
    <rPh sb="42" eb="44">
      <t>ヨボウ</t>
    </rPh>
    <rPh sb="48" eb="50">
      <t>ジギョウ</t>
    </rPh>
    <rPh sb="50" eb="51">
      <t>マタ</t>
    </rPh>
    <rPh sb="52" eb="54">
      <t>カイゴ</t>
    </rPh>
    <rPh sb="54" eb="56">
      <t>ヨボウ</t>
    </rPh>
    <rPh sb="56" eb="58">
      <t>シエン</t>
    </rPh>
    <rPh sb="58" eb="60">
      <t>ジギョウ</t>
    </rPh>
    <phoneticPr fontId="2"/>
  </si>
  <si>
    <t>介護老人保健施設又は介護医療院を経営する事業</t>
    <phoneticPr fontId="2"/>
  </si>
  <si>
    <t>社会福祉士及び介護福祉士法に規定する社会福祉士養成施設又は介護福祉士養成施設等を経営する事業</t>
    <phoneticPr fontId="2"/>
  </si>
  <si>
    <t>精神保健福祉士法に規定する精神保健福祉士養成施設を経営する事業</t>
    <phoneticPr fontId="2"/>
  </si>
  <si>
    <t>児童福祉法に規定する指定保育士養成施設を経営する事業</t>
    <phoneticPr fontId="2"/>
  </si>
  <si>
    <t>社会福祉事業と密接な関連を有する事業であって、当該事業を実施することによって社会福祉の増進に資するものとして、所轄庁が認めるもの</t>
    <phoneticPr fontId="2"/>
  </si>
  <si>
    <t>(平成14年厚生労働省告示第283号)</t>
    <phoneticPr fontId="2"/>
  </si>
  <si>
    <t>【収益事業１】適正な事業実施</t>
    <rPh sb="1" eb="3">
      <t>シュウエキ</t>
    </rPh>
    <rPh sb="3" eb="5">
      <t>ジギョウ</t>
    </rPh>
    <rPh sb="7" eb="9">
      <t>テキセイ</t>
    </rPh>
    <rPh sb="10" eb="12">
      <t>ジギョウ</t>
    </rPh>
    <rPh sb="12" eb="14">
      <t>ジッシ</t>
    </rPh>
    <phoneticPr fontId="2"/>
  </si>
  <si>
    <r>
      <t>＜着眼点＞
○法人は、その経営する社会福祉事業に支障がない限り、</t>
    </r>
    <r>
      <rPr>
        <u/>
        <sz val="9"/>
        <color theme="1"/>
        <rFont val="BIZ UDゴシック"/>
        <family val="3"/>
        <charset val="128"/>
      </rPr>
      <t>収益を社会福祉事業又は令第13条各号に掲げる公益事業（左記参照）の経営に充てることを目的とする収益事業を行うことができる</t>
    </r>
    <r>
      <rPr>
        <sz val="9"/>
        <color theme="1"/>
        <rFont val="BIZ UDゴシック"/>
        <family val="3"/>
        <charset val="128"/>
      </rPr>
      <t>（法第26条第1項）。なお、法人が収益事業を実施する場合には、この目的を明らかにするため、定款において、その旨を定めるべきである（定款例第35条の備考二の「収益の処分」の条参照）。
○収益事業については、公益事業と同様に、その会計を社会福祉事業に関する会計から区分し、特別の会計として経理しなければならない（法第26条第2項）。この「特別の会計として経理」することとは、公益事業と同様に、社会福祉法人会計基準の規定に基づき、収益事業に関する事業区分を設定し、社会福祉事業及び公益事業と区分して会計処理をする（会計省令第7条第2項第1号）ことをいう(※)。
　(※)会計処理については、</t>
    </r>
    <r>
      <rPr>
        <b/>
        <sz val="9"/>
        <color theme="1"/>
        <rFont val="BIZ UDゴシック"/>
        <family val="3"/>
        <charset val="128"/>
      </rPr>
      <t>Ⅲ「管理」３会計管理</t>
    </r>
    <r>
      <rPr>
        <sz val="9"/>
        <color theme="1"/>
        <rFont val="BIZ UDゴシック"/>
        <family val="3"/>
        <charset val="128"/>
      </rPr>
      <t xml:space="preserve">　において確認する。
○収益事業は、その収益を社会福祉事業又は令第13条各号に掲げる公益事業（以下「社会福祉事業等」）に充てることを目的として行うものであり、収益がある場合にその収益を社会福祉事業等に充てていない場合や、収益事業の経営により社会福祉事業の経営に支障を来す場合には、収益事業を行う目的に反することとなり、この場合、所轄庁は、その収益事業の停止を命ずることができる（法第57条第2号、第3号）。
○指導監査を行うに当たっては、収益事業の収益が社会福祉事業等に充てられているかについて、会計省令に基づき作成される「事業区分間及び拠点区分間繰入金明細書」（運用上の取扱い別紙3(④)）によりその確認を行う。収益事業から収益が生じていないこと等を理由として、収益を社会福祉事業等に充てることが行われていない場合には、収益事業の経営の改善のための組織的な検討や具体的な措置が行われているかを確認する。
なお、社会福祉事業の経営に支障があるため、法に基づく収益事業の停止を命ずる場合については、当該収益事業の今後の見通しや法人の財務状況を総合的に勘案した上で、当該収益事業の停止が必要であるかの判断を行う必要がある。
</t>
    </r>
    <r>
      <rPr>
        <b/>
        <sz val="9"/>
        <color theme="1"/>
        <rFont val="BIZ UDゴシック"/>
        <family val="3"/>
        <charset val="128"/>
      </rPr>
      <t xml:space="preserve">
＜指摘基準＞
　次の場合は文書指摘によることとする。
・収益事業の収益が社会福祉事業等以外に充てられている場合(当該収益事業の事業の継続に必要な費用に
  充てる場合を除く。)
・収益事業の収益がなく、その収益を社会福祉事業等に充てられていない場合に、当該収益事業の経営の
  改善のための組織的な検討等を行っていない場合</t>
    </r>
    <rPh sb="59" eb="61">
      <t>サキ</t>
    </rPh>
    <rPh sb="61" eb="63">
      <t>サンショウ</t>
    </rPh>
    <phoneticPr fontId="2"/>
  </si>
  <si>
    <t>【収益事業２】事業内容</t>
    <rPh sb="1" eb="3">
      <t>シュウエキ</t>
    </rPh>
    <rPh sb="3" eb="5">
      <t>ジギョウ</t>
    </rPh>
    <rPh sb="7" eb="9">
      <t>ジギョウ</t>
    </rPh>
    <rPh sb="9" eb="11">
      <t>ナイヨウ</t>
    </rPh>
    <phoneticPr fontId="2"/>
  </si>
  <si>
    <t>事業内容が、法人の社会的信用を傷つける恐れがあるもの(☆)又は投機的なものでないこと。</t>
    <phoneticPr fontId="2"/>
  </si>
  <si>
    <t>収益事業において余剰金が生じたときには、当該法人が行う社会福祉事業又は令第13条各号に掲げる公益事業(★)に充てること。</t>
    <rPh sb="0" eb="2">
      <t>シュウエキ</t>
    </rPh>
    <phoneticPr fontId="2"/>
  </si>
  <si>
    <t>法人の社会的信用を傷つける恐れがあるもの</t>
    <phoneticPr fontId="2"/>
  </si>
  <si>
    <t>風俗営業等の規制及び業務の適正化等に関する法律に規定する風俗営業、性風俗関連特殊営業及び特定遊興飲食店営業及び当該事業に便宜を供与する事業</t>
    <phoneticPr fontId="2"/>
  </si>
  <si>
    <t>高利な融資事業及び当該事業に便宜を供与する事業</t>
    <rPh sb="7" eb="8">
      <t>オヨ</t>
    </rPh>
    <rPh sb="9" eb="11">
      <t>トウガイ</t>
    </rPh>
    <rPh sb="11" eb="13">
      <t>ジギョウ</t>
    </rPh>
    <rPh sb="14" eb="16">
      <t>ベンギ</t>
    </rPh>
    <rPh sb="17" eb="19">
      <t>キョウヨ</t>
    </rPh>
    <rPh sb="21" eb="23">
      <t>ジギョウ</t>
    </rPh>
    <phoneticPr fontId="2"/>
  </si>
  <si>
    <r>
      <t>＜着眼点＞
○　法人は社会福祉事業を行うことを目的とするものであることから、その経営する収益事業は</t>
    </r>
    <r>
      <rPr>
        <u/>
        <sz val="9"/>
        <color theme="1"/>
        <rFont val="BIZ UDゴシック"/>
        <family val="3"/>
        <charset val="128"/>
      </rPr>
      <t>社会福祉事業に対して従たる地位にある必要があり、社会福祉事業を超える規模の収益事業を経営することは認められない</t>
    </r>
    <r>
      <rPr>
        <sz val="9"/>
        <color theme="1"/>
        <rFont val="BIZ UDゴシック"/>
        <family val="3"/>
        <charset val="128"/>
      </rPr>
      <t>。事業規模については、社会福祉事業が主たる地位を占めるかどうかを判断する際と同様に、年度毎の特別な事情の影響を除くため、法人の経常的費用により判断することが適当であり、原則、事業活動内訳表（会計省令第2号第2様式等）におけるサービス活動増減の部のサービス活動費用計の比率により判断すべきものである。特定の会計年度において、収益事業の規模が社会福祉事業の規模を超えている場合であっても、所轄庁が、当該会計年度における特別な事情により超えてしまったものであり、恒常的に社会福祉事業の規模を超えるものではないと認める場合には、この限りではない。
○実施する収益事業の種類について、法令上制限はないが、公益性の高い法人として、</t>
    </r>
    <r>
      <rPr>
        <u/>
        <sz val="9"/>
        <color theme="1"/>
        <rFont val="BIZ UDゴシック"/>
        <family val="3"/>
        <charset val="128"/>
      </rPr>
      <t>法人の社会的信用を傷つけるおそれがあるもの（左記参照）又は投機的なものは適当でない</t>
    </r>
    <r>
      <rPr>
        <sz val="9"/>
        <color theme="1"/>
        <rFont val="BIZ UDゴシック"/>
        <family val="3"/>
        <charset val="128"/>
      </rPr>
      <t>（審査基準第1の3の(2)）。また、当該事業を行うことにより</t>
    </r>
    <r>
      <rPr>
        <u/>
        <sz val="9"/>
        <color theme="1"/>
        <rFont val="BIZ UDゴシック"/>
        <family val="3"/>
        <charset val="128"/>
      </rPr>
      <t>法人の社会福祉事業の円滑な遂行を妨げるおそれがあるもの(※)でないことが必要</t>
    </r>
    <r>
      <rPr>
        <sz val="9"/>
        <color theme="1"/>
        <rFont val="BIZ UDゴシック"/>
        <family val="3"/>
        <charset val="128"/>
      </rPr>
      <t xml:space="preserve">である。
　(※)次のような場合は、社会福祉事業の円滑な遂行を妨げるおそれがある（審査要領第1の3の(3)）。
　　　①　社会福祉施設の付近において、騒音、ばい煙等を著しく発生させるようなおそれのある場合
　　　②　社会福祉事業と収益事業とが、同一設備を使用して行われる場合
○指導監査を行うに当たっては、収益事業の規模が社会福祉事業の規模を超えていないか、収益事業の内容が法人の社会的信用を傷つけるおそれがあるものとなっていないか、当該事業を行うことにより法人の社会福祉事業の円滑な遂行を妨げるおそれがあるものとなっていないかを確認する。
</t>
    </r>
    <r>
      <rPr>
        <b/>
        <sz val="9"/>
        <color theme="1"/>
        <rFont val="BIZ UDゴシック"/>
        <family val="3"/>
        <charset val="128"/>
      </rPr>
      <t xml:space="preserve">
＜指摘基準＞
　次の場合は文書指摘によることとする。
・収益事業の規模が社会福祉事業の規模を超えている場合（所轄庁が特別な事情があると認める場合を除く）
・収益事業の内容が法人の社会的信用を傷つけるおそれがあるものである場合
・収益事業を行うことにより法人の社会福祉事業の円滑な遂行を妨げるおそれがあるものである場合</t>
    </r>
    <rPh sb="435" eb="437">
      <t>サキ</t>
    </rPh>
    <rPh sb="437" eb="439">
      <t>サンショウ</t>
    </rPh>
    <phoneticPr fontId="2"/>
  </si>
  <si>
    <t>（根拠法令等）審査基準第1の3の(2),(4),(5)、審査要領第1の3の(2),(3)</t>
    <rPh sb="1" eb="3">
      <t>コンキョ</t>
    </rPh>
    <rPh sb="3" eb="6">
      <t>ホウレイトウ</t>
    </rPh>
    <rPh sb="7" eb="9">
      <t>シンサ</t>
    </rPh>
    <rPh sb="9" eb="11">
      <t>キジュン</t>
    </rPh>
    <rPh sb="11" eb="12">
      <t>ダイ</t>
    </rPh>
    <rPh sb="28" eb="30">
      <t>シンサ</t>
    </rPh>
    <rPh sb="30" eb="32">
      <t>ヨウリョウ</t>
    </rPh>
    <rPh sb="32" eb="33">
      <t>ダイ</t>
    </rPh>
    <phoneticPr fontId="2"/>
  </si>
  <si>
    <t>【Ⅲ】管理 (第１)人事管理</t>
    <rPh sb="3" eb="5">
      <t>カンリ</t>
    </rPh>
    <rPh sb="7" eb="8">
      <t>ダイ</t>
    </rPh>
    <rPh sb="10" eb="12">
      <t>ジンジ</t>
    </rPh>
    <rPh sb="12" eb="14">
      <t>カンリ</t>
    </rPh>
    <phoneticPr fontId="2"/>
  </si>
  <si>
    <t>職員の任免は適正な手続により行われているか。</t>
    <phoneticPr fontId="2"/>
  </si>
  <si>
    <r>
      <t>重要な役割を担う職員の選任及び解任は、理事会の決議を経て行われているか。</t>
    </r>
    <r>
      <rPr>
        <b/>
        <sz val="10"/>
        <color rgb="FFFF0000"/>
        <rFont val="BIZ UDゴシック"/>
        <family val="3"/>
        <charset val="128"/>
      </rPr>
      <t>(理事会の決議事項として規定されているか)</t>
    </r>
    <rPh sb="37" eb="40">
      <t>リジカイ</t>
    </rPh>
    <rPh sb="41" eb="43">
      <t>ケツギ</t>
    </rPh>
    <rPh sb="43" eb="45">
      <t>ジコウ</t>
    </rPh>
    <rPh sb="48" eb="50">
      <t>キテイ</t>
    </rPh>
    <phoneticPr fontId="2"/>
  </si>
  <si>
    <r>
      <t>　</t>
    </r>
    <r>
      <rPr>
        <b/>
        <u/>
        <sz val="10"/>
        <color theme="0"/>
        <rFont val="BIZ UDゴシック"/>
        <family val="3"/>
        <charset val="128"/>
      </rPr>
      <t>重要な役割を担う職員の選任及び解任</t>
    </r>
    <r>
      <rPr>
        <sz val="10"/>
        <color theme="0"/>
        <rFont val="BIZ UDゴシック"/>
        <family val="3"/>
        <charset val="128"/>
      </rPr>
      <t>に関する規定状況</t>
    </r>
    <rPh sb="1" eb="3">
      <t>ジュウヨウ</t>
    </rPh>
    <rPh sb="4" eb="6">
      <t>ヤクワリ</t>
    </rPh>
    <rPh sb="7" eb="8">
      <t>ニナ</t>
    </rPh>
    <rPh sb="9" eb="11">
      <t>ショクイン</t>
    </rPh>
    <rPh sb="12" eb="14">
      <t>センニン</t>
    </rPh>
    <rPh sb="14" eb="15">
      <t>オヨ</t>
    </rPh>
    <rPh sb="16" eb="18">
      <t>カイニン</t>
    </rPh>
    <rPh sb="19" eb="20">
      <t>カン</t>
    </rPh>
    <rPh sb="22" eb="24">
      <t>キテイ</t>
    </rPh>
    <rPh sb="24" eb="26">
      <t>ジョウキョウ</t>
    </rPh>
    <phoneticPr fontId="2"/>
  </si>
  <si>
    <t>『重要な役割を担う職員』の具体的役職</t>
    <rPh sb="1" eb="3">
      <t>ジュウヨウ</t>
    </rPh>
    <rPh sb="4" eb="6">
      <t>ヤクワリ</t>
    </rPh>
    <rPh sb="7" eb="8">
      <t>ニナ</t>
    </rPh>
    <rPh sb="9" eb="11">
      <t>ショクイン</t>
    </rPh>
    <rPh sb="13" eb="16">
      <t>グタイテキ</t>
    </rPh>
    <rPh sb="16" eb="18">
      <t>ヤクショク</t>
    </rPh>
    <phoneticPr fontId="2"/>
  </si>
  <si>
    <r>
      <rPr>
        <b/>
        <sz val="10"/>
        <color rgb="FFFF0000"/>
        <rFont val="BIZ UDゴシック"/>
        <family val="3"/>
        <charset val="128"/>
      </rPr>
      <t>評議員会</t>
    </r>
    <r>
      <rPr>
        <sz val="10"/>
        <color rgb="FFFF0000"/>
        <rFont val="BIZ UDゴシック"/>
        <family val="3"/>
        <charset val="128"/>
      </rPr>
      <t>の決議を要する役職（理事・監事など）と混同しないよう留意すること。</t>
    </r>
    <rPh sb="0" eb="3">
      <t>ヒョウギイン</t>
    </rPh>
    <rPh sb="3" eb="4">
      <t>カイ</t>
    </rPh>
    <rPh sb="5" eb="7">
      <t>ケツギ</t>
    </rPh>
    <rPh sb="8" eb="9">
      <t>ヨウ</t>
    </rPh>
    <rPh sb="11" eb="13">
      <t>ヤクショク</t>
    </rPh>
    <rPh sb="14" eb="16">
      <t>リジ</t>
    </rPh>
    <rPh sb="17" eb="19">
      <t>カンジ</t>
    </rPh>
    <rPh sb="23" eb="25">
      <t>コンドウ</t>
    </rPh>
    <rPh sb="30" eb="32">
      <t>リュウイ</t>
    </rPh>
    <phoneticPr fontId="2"/>
  </si>
  <si>
    <t>当該案件を「理事会の決議事項」と定める規程等の名称</t>
    <rPh sb="0" eb="2">
      <t>トウガイ</t>
    </rPh>
    <rPh sb="2" eb="4">
      <t>アンケン</t>
    </rPh>
    <rPh sb="6" eb="9">
      <t>リジカイ</t>
    </rPh>
    <rPh sb="10" eb="14">
      <t>ケツギジコウ</t>
    </rPh>
    <rPh sb="16" eb="17">
      <t>サダ</t>
    </rPh>
    <rPh sb="19" eb="21">
      <t>キテイ</t>
    </rPh>
    <rPh sb="21" eb="22">
      <t>トウ</t>
    </rPh>
    <rPh sb="23" eb="25">
      <t>メイショウ</t>
    </rPh>
    <phoneticPr fontId="2"/>
  </si>
  <si>
    <t>１の規程等のうち、該当する条項</t>
    <rPh sb="2" eb="4">
      <t>キテイ</t>
    </rPh>
    <rPh sb="4" eb="5">
      <t>トウ</t>
    </rPh>
    <rPh sb="9" eb="11">
      <t>ガイトウ</t>
    </rPh>
    <rPh sb="13" eb="15">
      <t>ジョウコウ</t>
    </rPh>
    <phoneticPr fontId="2"/>
  </si>
  <si>
    <r>
      <t>　</t>
    </r>
    <r>
      <rPr>
        <b/>
        <u/>
        <sz val="10"/>
        <color theme="0"/>
        <rFont val="BIZ UDゴシック"/>
        <family val="3"/>
        <charset val="128"/>
      </rPr>
      <t>職員の任免手続</t>
    </r>
    <r>
      <rPr>
        <sz val="10"/>
        <color theme="0"/>
        <rFont val="BIZ UDゴシック"/>
        <family val="3"/>
        <charset val="128"/>
      </rPr>
      <t>に関する規定状況</t>
    </r>
    <rPh sb="1" eb="3">
      <t>ショクイン</t>
    </rPh>
    <rPh sb="4" eb="6">
      <t>ニンメン</t>
    </rPh>
    <rPh sb="6" eb="8">
      <t>テツヅ</t>
    </rPh>
    <rPh sb="9" eb="10">
      <t>カン</t>
    </rPh>
    <rPh sb="12" eb="14">
      <t>キテイ</t>
    </rPh>
    <rPh sb="14" eb="16">
      <t>ジョウキョウ</t>
    </rPh>
    <phoneticPr fontId="2"/>
  </si>
  <si>
    <t>当該内容について定める規程等の名称</t>
    <rPh sb="0" eb="2">
      <t>トウガイ</t>
    </rPh>
    <rPh sb="2" eb="4">
      <t>ナイヨウ</t>
    </rPh>
    <rPh sb="8" eb="9">
      <t>サダ</t>
    </rPh>
    <rPh sb="11" eb="13">
      <t>キテイ</t>
    </rPh>
    <rPh sb="13" eb="14">
      <t>トウ</t>
    </rPh>
    <rPh sb="15" eb="17">
      <t>メイショウ</t>
    </rPh>
    <phoneticPr fontId="2"/>
  </si>
  <si>
    <t>【人事管理】</t>
    <rPh sb="1" eb="5">
      <t>ジンジカンリ</t>
    </rPh>
    <phoneticPr fontId="2"/>
  </si>
  <si>
    <r>
      <t xml:space="preserve">＜着眼点＞
○　職員の任免は、理事会で定める規程あるいは個別の決議により、その決定を理事長等に委ねることができるが、施設長等の「重要な役割を担う職員」の選任及び解任については、法人の事業運営への影響が大きいことから、その決定を理事長等に委任することはできず、理事会の決議により決定される必要がある（法第45条の13第４項第３号）。この「重要な役割を担う職員」の範囲については、定款又はその他の規程等において明確に定めておくべきである（Ⅰの６「理事会」の３参照）。また、職員の任免の方法については、その手続等について規程等で明確に定めておくべきである。
○　指導監査を行うに当たっては、「重要な役割を担う職員」の範囲が定款等に明確に定められ、その選任及び解任は理事会の決議を経た上で行われているか、職員の任免が法人の規程等に基づき適切に行われているかを確認する。なお、当該指導監査における確認については、「重要な役割を担う職員」に関して必ず行い、その他の職員に関しては必要に応じて行うものとする。
</t>
    </r>
    <r>
      <rPr>
        <b/>
        <sz val="9"/>
        <color theme="1"/>
        <rFont val="BIZ UDゴシック"/>
        <family val="3"/>
        <charset val="128"/>
      </rPr>
      <t xml:space="preserve">
＜指摘基準＞
　次の場合は文書指摘によることとする。
・「重要な役割を担う職員」として定められている職員の任免が、理事会の決議を経ずに行われている場合
・職員の任免が法人の規程等に定める手続により行われていない場合</t>
    </r>
    <phoneticPr fontId="2"/>
  </si>
  <si>
    <t>（根拠法令等）法第45条の13第4項第5号</t>
    <rPh sb="1" eb="3">
      <t>コンキョ</t>
    </rPh>
    <rPh sb="3" eb="6">
      <t>ホウレイトウ</t>
    </rPh>
    <rPh sb="7" eb="8">
      <t>ホウ</t>
    </rPh>
    <rPh sb="8" eb="9">
      <t>ダイ</t>
    </rPh>
    <rPh sb="11" eb="12">
      <t>ジョウ</t>
    </rPh>
    <rPh sb="15" eb="16">
      <t>ダイ</t>
    </rPh>
    <rPh sb="17" eb="18">
      <t>コウ</t>
    </rPh>
    <rPh sb="18" eb="19">
      <t>ダイ</t>
    </rPh>
    <rPh sb="20" eb="21">
      <t>ゴウ</t>
    </rPh>
    <phoneticPr fontId="2"/>
  </si>
  <si>
    <t>【Ⅲ】管理 (第２)資産管理</t>
    <rPh sb="3" eb="5">
      <t>カンリ</t>
    </rPh>
    <rPh sb="7" eb="8">
      <t>ダイ</t>
    </rPh>
    <rPh sb="10" eb="12">
      <t>シサン</t>
    </rPh>
    <rPh sb="12" eb="14">
      <t>カンリ</t>
    </rPh>
    <phoneticPr fontId="2"/>
  </si>
  <si>
    <t>基本財産</t>
    <rPh sb="0" eb="2">
      <t>キホン</t>
    </rPh>
    <rPh sb="2" eb="4">
      <t>ザイサン</t>
    </rPh>
    <phoneticPr fontId="2"/>
  </si>
  <si>
    <t>法人の所有する社会福祉事業の用に供する不動産は、全て基本財産として定款に記載されているか。また、当該不動産の所有権の登記がなされているか。</t>
    <phoneticPr fontId="2"/>
  </si>
  <si>
    <t>所轄庁の承認を得ずに、基本財産を処分し、貸与し又は担保に供していないか。</t>
    <phoneticPr fontId="2"/>
  </si>
  <si>
    <t>価格の変動が著しい財産（株式、株式投資信託、金、外貨建債券等）</t>
    <phoneticPr fontId="2"/>
  </si>
  <si>
    <t>客観的評価が困難な財産（美術品、骨董品等）</t>
    <phoneticPr fontId="2"/>
  </si>
  <si>
    <t>減価する財産（建築物、建造物等減価償却資産）</t>
    <phoneticPr fontId="2"/>
  </si>
  <si>
    <t>回収が困難になるおそれのある方法（融資）</t>
    <rPh sb="0" eb="2">
      <t>カイシュウ</t>
    </rPh>
    <rPh sb="3" eb="5">
      <t>コンナン</t>
    </rPh>
    <rPh sb="14" eb="16">
      <t>ホウホウ</t>
    </rPh>
    <rPh sb="17" eb="19">
      <t>ユウシ</t>
    </rPh>
    <phoneticPr fontId="2"/>
  </si>
  <si>
    <t>その他財産のうち、社会福祉事業の存続要件となっているものの管理が適正になされ、その処分がみだりに行われていないか。</t>
    <phoneticPr fontId="2"/>
  </si>
  <si>
    <r>
      <t xml:space="preserve">基本財産の管理運用は、安全、確実な方法、すなわち元本が確実に回収できるものにより行われているか。
</t>
    </r>
    <r>
      <rPr>
        <b/>
        <sz val="10"/>
        <color rgb="FFFF0000"/>
        <rFont val="BIZ UDゴシック"/>
        <family val="3"/>
        <charset val="128"/>
      </rPr>
      <t>(適当でない基本財産の管理運用を行っていないか）</t>
    </r>
    <rPh sb="50" eb="52">
      <t>テキトウ</t>
    </rPh>
    <rPh sb="55" eb="59">
      <t>キホンザイサン</t>
    </rPh>
    <rPh sb="60" eb="62">
      <t>カンリ</t>
    </rPh>
    <rPh sb="62" eb="64">
      <t>ウンヨウ</t>
    </rPh>
    <rPh sb="65" eb="66">
      <t>オコナ</t>
    </rPh>
    <phoneticPr fontId="2"/>
  </si>
  <si>
    <t>基本財産以外の財産</t>
    <rPh sb="0" eb="2">
      <t>キホン</t>
    </rPh>
    <rPh sb="2" eb="4">
      <t>ザイサン</t>
    </rPh>
    <rPh sb="4" eb="6">
      <t>イガイ</t>
    </rPh>
    <rPh sb="7" eb="9">
      <t>ザイサン</t>
    </rPh>
    <phoneticPr fontId="2"/>
  </si>
  <si>
    <t>株式の保有が法令上認められるものであるか。</t>
    <phoneticPr fontId="2"/>
  </si>
  <si>
    <t>株式保有による資金運用を行う場合の留意点</t>
    <rPh sb="0" eb="2">
      <t>カブシキ</t>
    </rPh>
    <rPh sb="2" eb="4">
      <t>ホユウ</t>
    </rPh>
    <rPh sb="7" eb="9">
      <t>シキン</t>
    </rPh>
    <rPh sb="9" eb="11">
      <t>ウンヨウ</t>
    </rPh>
    <rPh sb="12" eb="13">
      <t>オコナ</t>
    </rPh>
    <rPh sb="14" eb="16">
      <t>バアイ</t>
    </rPh>
    <rPh sb="17" eb="20">
      <t>リュウイテン</t>
    </rPh>
    <phoneticPr fontId="2"/>
  </si>
  <si>
    <t>株式等の資金運用を行う場合には、定款にその旨を明記するよう定款変更を行うこと。</t>
    <phoneticPr fontId="2"/>
  </si>
  <si>
    <t>資産の管理運用であることを明確にするため、株式の取得は公開市場を通してのもの等に限られること。</t>
    <phoneticPr fontId="2"/>
  </si>
  <si>
    <t>当該営利企業を実質的に支配することのないように、その保有の割合は１／２を超えてはならないこと。</t>
    <phoneticPr fontId="2"/>
  </si>
  <si>
    <t>全株式の20％以上を保有している場合には、現況報告書とあわせて、当該営利企業の概要等を記載した書類を所轄庁に提出すること。</t>
    <rPh sb="41" eb="42">
      <t>トウ</t>
    </rPh>
    <rPh sb="50" eb="53">
      <t>ショカツチョウ</t>
    </rPh>
    <phoneticPr fontId="2"/>
  </si>
  <si>
    <t>措置費及び保育所運営費については、元本保証以外による金融商品の運用は認められないこと。</t>
    <phoneticPr fontId="2"/>
  </si>
  <si>
    <t>○当該営利企業の概要</t>
    <rPh sb="1" eb="3">
      <t>トウガイ</t>
    </rPh>
    <rPh sb="3" eb="5">
      <t>エイリ</t>
    </rPh>
    <rPh sb="5" eb="7">
      <t>キギョウ</t>
    </rPh>
    <rPh sb="8" eb="10">
      <t>ガイヨウ</t>
    </rPh>
    <phoneticPr fontId="2"/>
  </si>
  <si>
    <t>株式①</t>
    <rPh sb="0" eb="2">
      <t>カブシキ</t>
    </rPh>
    <phoneticPr fontId="2"/>
  </si>
  <si>
    <t>株式②</t>
    <rPh sb="0" eb="2">
      <t>カブシキ</t>
    </rPh>
    <phoneticPr fontId="2"/>
  </si>
  <si>
    <t>株式③</t>
    <rPh sb="0" eb="2">
      <t>カブシキ</t>
    </rPh>
    <phoneticPr fontId="2"/>
  </si>
  <si>
    <t>株式④</t>
    <rPh sb="0" eb="2">
      <t>カブシキ</t>
    </rPh>
    <phoneticPr fontId="2"/>
  </si>
  <si>
    <t>j</t>
    <phoneticPr fontId="2"/>
  </si>
  <si>
    <t>k</t>
    <phoneticPr fontId="2"/>
  </si>
  <si>
    <t>l</t>
    <phoneticPr fontId="2"/>
  </si>
  <si>
    <t>事務所の所在地</t>
    <phoneticPr fontId="2"/>
  </si>
  <si>
    <t>資本金</t>
    <rPh sb="0" eb="3">
      <t>シホンキン</t>
    </rPh>
    <phoneticPr fontId="2"/>
  </si>
  <si>
    <t>事業内容</t>
    <rPh sb="0" eb="2">
      <t>ジギョウ</t>
    </rPh>
    <rPh sb="2" eb="4">
      <t>ナイヨウ</t>
    </rPh>
    <phoneticPr fontId="2"/>
  </si>
  <si>
    <t>役員数</t>
    <phoneticPr fontId="2"/>
  </si>
  <si>
    <t>代表者の氏名</t>
    <rPh sb="0" eb="3">
      <t>ダイヒョウシャ</t>
    </rPh>
    <rPh sb="4" eb="6">
      <t>シメイ</t>
    </rPh>
    <phoneticPr fontId="2"/>
  </si>
  <si>
    <t>従業員数</t>
    <rPh sb="0" eb="3">
      <t>ジュウギョウイン</t>
    </rPh>
    <rPh sb="3" eb="4">
      <t>スウ</t>
    </rPh>
    <phoneticPr fontId="2"/>
  </si>
  <si>
    <t>１保有株式数</t>
    <rPh sb="1" eb="3">
      <t>ホユウ</t>
    </rPh>
    <rPh sb="3" eb="5">
      <t>カブシキ</t>
    </rPh>
    <rPh sb="5" eb="6">
      <t>スウ</t>
    </rPh>
    <phoneticPr fontId="2"/>
  </si>
  <si>
    <t>１の全体に占める割合</t>
    <rPh sb="2" eb="4">
      <t>ゼンタイ</t>
    </rPh>
    <rPh sb="5" eb="6">
      <t>シ</t>
    </rPh>
    <rPh sb="8" eb="10">
      <t>ワリアイ</t>
    </rPh>
    <phoneticPr fontId="2"/>
  </si>
  <si>
    <t>保有目的</t>
    <rPh sb="0" eb="2">
      <t>ホユウ</t>
    </rPh>
    <rPh sb="2" eb="4">
      <t>モクテキ</t>
    </rPh>
    <phoneticPr fontId="1"/>
  </si>
  <si>
    <t>関係性(人事、取引等)</t>
    <rPh sb="0" eb="2">
      <t>カンケイ</t>
    </rPh>
    <rPh sb="2" eb="3">
      <t>セイ</t>
    </rPh>
    <rPh sb="4" eb="6">
      <t>ジンジ</t>
    </rPh>
    <rPh sb="7" eb="9">
      <t>トリヒキ</t>
    </rPh>
    <rPh sb="9" eb="10">
      <t>ナド</t>
    </rPh>
    <phoneticPr fontId="2"/>
  </si>
  <si>
    <t>人</t>
    <rPh sb="0" eb="1">
      <t>ニン</t>
    </rPh>
    <phoneticPr fontId="2"/>
  </si>
  <si>
    <t>株</t>
    <rPh sb="0" eb="1">
      <t>カブ</t>
    </rPh>
    <phoneticPr fontId="2"/>
  </si>
  <si>
    <t>当該株式の入手日</t>
    <rPh sb="0" eb="2">
      <t>トウガイ</t>
    </rPh>
    <rPh sb="2" eb="4">
      <t>カブシキ</t>
    </rPh>
    <rPh sb="5" eb="7">
      <t>ニュウシュ</t>
    </rPh>
    <rPh sb="7" eb="8">
      <t>ビ</t>
    </rPh>
    <phoneticPr fontId="2"/>
  </si>
  <si>
    <t>社会福祉事業の用に供する不動産を国又は地方公共団体から借用している場合は、使用許可等を受けているか。</t>
    <phoneticPr fontId="2"/>
  </si>
  <si>
    <r>
      <t>社会福祉事業の用に供する不動産を国又は地方公共団体</t>
    </r>
    <r>
      <rPr>
        <b/>
        <sz val="10"/>
        <color rgb="FFFF0000"/>
        <rFont val="BIZ UDゴシック"/>
        <family val="3"/>
        <charset val="128"/>
      </rPr>
      <t>以外</t>
    </r>
    <r>
      <rPr>
        <b/>
        <sz val="10"/>
        <rFont val="BIZ UDゴシック"/>
        <family val="3"/>
        <charset val="128"/>
      </rPr>
      <t>（</t>
    </r>
    <r>
      <rPr>
        <b/>
        <u/>
        <sz val="10"/>
        <rFont val="BIZ UDゴシック"/>
        <family val="3"/>
        <charset val="128"/>
      </rPr>
      <t>個人、企業など</t>
    </r>
    <r>
      <rPr>
        <b/>
        <sz val="10"/>
        <rFont val="BIZ UDゴシック"/>
        <family val="3"/>
        <charset val="128"/>
      </rPr>
      <t>）から借用している場合は、その事業の存続に必要な期間の利用権を設定し、かつ、登記がなされているか。</t>
    </r>
    <rPh sb="25" eb="27">
      <t>イガイ</t>
    </rPh>
    <rPh sb="28" eb="30">
      <t>コジン</t>
    </rPh>
    <rPh sb="31" eb="33">
      <t>キギョウ</t>
    </rPh>
    <phoneticPr fontId="2"/>
  </si>
  <si>
    <t>○不動産の借用状況</t>
    <rPh sb="1" eb="4">
      <t>フドウサン</t>
    </rPh>
    <rPh sb="5" eb="7">
      <t>シャクヨウ</t>
    </rPh>
    <rPh sb="7" eb="9">
      <t>ジョウキョウ</t>
    </rPh>
    <phoneticPr fontId="2"/>
  </si>
  <si>
    <t>不動産①</t>
    <rPh sb="0" eb="3">
      <t>フドウサン</t>
    </rPh>
    <phoneticPr fontId="2"/>
  </si>
  <si>
    <t>不動産②</t>
    <phoneticPr fontId="2"/>
  </si>
  <si>
    <t>不動産③</t>
    <phoneticPr fontId="2"/>
  </si>
  <si>
    <t>不動産④</t>
    <phoneticPr fontId="2"/>
  </si>
  <si>
    <t>借用先</t>
    <rPh sb="0" eb="2">
      <t>シャクヨウ</t>
    </rPh>
    <rPh sb="2" eb="3">
      <t>サキ</t>
    </rPh>
    <phoneticPr fontId="2"/>
  </si>
  <si>
    <t>不動産の種類</t>
    <rPh sb="0" eb="3">
      <t>フドウサン</t>
    </rPh>
    <rPh sb="4" eb="6">
      <t>シュルイ</t>
    </rPh>
    <phoneticPr fontId="2"/>
  </si>
  <si>
    <t>面積</t>
    <rPh sb="0" eb="2">
      <t>メンセキ</t>
    </rPh>
    <phoneticPr fontId="2"/>
  </si>
  <si>
    <t>（開始）</t>
    <rPh sb="1" eb="3">
      <t>カイシ</t>
    </rPh>
    <phoneticPr fontId="2"/>
  </si>
  <si>
    <t>（終了）</t>
    <rPh sb="1" eb="3">
      <t>シュウリョウ</t>
    </rPh>
    <phoneticPr fontId="2"/>
  </si>
  <si>
    <t>不動産を利用する施設</t>
    <rPh sb="0" eb="3">
      <t>フドウサン</t>
    </rPh>
    <rPh sb="4" eb="6">
      <t>リヨウ</t>
    </rPh>
    <rPh sb="8" eb="10">
      <t>シセツ</t>
    </rPh>
    <phoneticPr fontId="2"/>
  </si>
  <si>
    <t>㎡</t>
    <phoneticPr fontId="2"/>
  </si>
  <si>
    <t>借用期間</t>
    <rPh sb="0" eb="2">
      <t>シャクヨウ</t>
    </rPh>
    <rPh sb="2" eb="4">
      <t>キカン</t>
    </rPh>
    <phoneticPr fontId="2"/>
  </si>
  <si>
    <t>使用許可日又は登記日</t>
    <rPh sb="0" eb="2">
      <t>シヨウ</t>
    </rPh>
    <rPh sb="2" eb="4">
      <t>キョカ</t>
    </rPh>
    <rPh sb="4" eb="5">
      <t>ビ</t>
    </rPh>
    <rPh sb="5" eb="6">
      <t>マタ</t>
    </rPh>
    <rPh sb="7" eb="9">
      <t>トウキ</t>
    </rPh>
    <rPh sb="9" eb="10">
      <t>ビ</t>
    </rPh>
    <phoneticPr fontId="2"/>
  </si>
  <si>
    <t>【資産管理全体】</t>
    <rPh sb="1" eb="5">
      <t>シサンカンリ</t>
    </rPh>
    <rPh sb="5" eb="7">
      <t>ゼンタイ</t>
    </rPh>
    <phoneticPr fontId="2"/>
  </si>
  <si>
    <t>＜着眼点＞
○法人の資産は、基本財産、その他財産、公益事業用財産及び収益事業用財産に区分することとしている。
（審査基準第2の2）。
○基本財産は、法人の存立の基礎となるものであり、社会福祉事業を行うための施設の用に供する不動産や、不動産を保有しない法人における事業継続のための財政基礎として保有する資産が該当し、これを定款に基本財産として定めた上で、厳格な管理を行う必要がある。
○法人が公益事業又は収益事業を行う場合は、原則として、事業の用に供する資産を、それぞれ公益事業用財産又は収益事業用財産として他の財産と明確に区分して管理する必要がある。
○その他財産とは、基本財産、公益事業用財産及び収益事業用財産以外の財産をいう。</t>
    <phoneticPr fontId="2"/>
  </si>
  <si>
    <t>【基本財産】</t>
    <rPh sb="1" eb="3">
      <t>キホン</t>
    </rPh>
    <rPh sb="3" eb="5">
      <t>ザイサン</t>
    </rPh>
    <phoneticPr fontId="2"/>
  </si>
  <si>
    <t>（根拠法令等）法第25条、審査基準第2の1、2の(1)、審査要領第2の(3)、(4)、(6)、(7)</t>
    <rPh sb="1" eb="3">
      <t>コンキョ</t>
    </rPh>
    <rPh sb="3" eb="6">
      <t>ホウレイトウ</t>
    </rPh>
    <rPh sb="7" eb="8">
      <t>ホウ</t>
    </rPh>
    <rPh sb="8" eb="9">
      <t>ダイ</t>
    </rPh>
    <rPh sb="11" eb="12">
      <t>ジョウ</t>
    </rPh>
    <rPh sb="13" eb="15">
      <t>シンサ</t>
    </rPh>
    <rPh sb="15" eb="17">
      <t>キジュン</t>
    </rPh>
    <rPh sb="17" eb="18">
      <t>ダイ</t>
    </rPh>
    <rPh sb="28" eb="30">
      <t>シンサ</t>
    </rPh>
    <rPh sb="30" eb="32">
      <t>ヨウリョウ</t>
    </rPh>
    <rPh sb="32" eb="33">
      <t>ダイ</t>
    </rPh>
    <phoneticPr fontId="2"/>
  </si>
  <si>
    <t>（根拠法令等）法第25条、審査基準第2の3の(1)</t>
    <rPh sb="1" eb="3">
      <t>コンキョ</t>
    </rPh>
    <rPh sb="3" eb="6">
      <t>ホウレイトウ</t>
    </rPh>
    <rPh sb="7" eb="8">
      <t>ホウ</t>
    </rPh>
    <rPh sb="8" eb="9">
      <t>ダイ</t>
    </rPh>
    <rPh sb="11" eb="12">
      <t>ジョウ</t>
    </rPh>
    <rPh sb="13" eb="15">
      <t>シンサ</t>
    </rPh>
    <rPh sb="15" eb="17">
      <t>キジュン</t>
    </rPh>
    <rPh sb="17" eb="18">
      <t>ダイ</t>
    </rPh>
    <phoneticPr fontId="2"/>
  </si>
  <si>
    <t>【基本財産以外の財産】</t>
    <rPh sb="1" eb="5">
      <t>キホンザイサン</t>
    </rPh>
    <rPh sb="5" eb="7">
      <t>イガイ</t>
    </rPh>
    <rPh sb="8" eb="10">
      <t>ザイサン</t>
    </rPh>
    <phoneticPr fontId="2"/>
  </si>
  <si>
    <r>
      <t>＜着眼点＞　
○法人の基本財産については、法人存立の基礎となるものとして厳格な管理が求められるが、</t>
    </r>
    <r>
      <rPr>
        <b/>
        <sz val="9"/>
        <color theme="1"/>
        <rFont val="BIZ UDゴシック"/>
        <family val="3"/>
        <charset val="128"/>
      </rPr>
      <t>基本財産以外の資産（その他財産、公益事業用財産、収益事業用財産）</t>
    </r>
    <r>
      <rPr>
        <sz val="9"/>
        <color theme="1"/>
        <rFont val="BIZ UDゴシック"/>
        <family val="3"/>
        <charset val="128"/>
      </rPr>
      <t>の管理運用にあたっても、法人の高い公益性、非営利性に鑑みると</t>
    </r>
    <r>
      <rPr>
        <u/>
        <sz val="9"/>
        <color theme="1"/>
        <rFont val="BIZ UDゴシック"/>
        <family val="3"/>
        <charset val="128"/>
      </rPr>
      <t>法人の裁量が無限定に認められるものと解すべきではなく、安全、確実な方法で行われることが望ましい</t>
    </r>
    <r>
      <rPr>
        <sz val="9"/>
        <color theme="1"/>
        <rFont val="BIZ UDゴシック"/>
        <family val="3"/>
        <charset val="128"/>
      </rPr>
      <t>（審査基準第2の3の(2)）。「安全、確実な方法」であることについては、基本財産に対する場合と同等の厳格な管理を求めるものではないが、理事長等の業務を執行する理事の独断による管理運用がなされたことによって法人の財産が大きく毀損する等のことがないようにするため、元本が確実に回収できるもの以外での管理運用を行う場合には、理事会において管理運用についての基準や手続を定めること等により法人内での事前又は事後のチェック機能が働くよう管理運用体制（法人の財産全体の管理運用体制に包含されるもので差し支えない）を整備すべきものである。なお、株式投資又は株式を含む投資信託等による管理運用も認められるが、一定の制約がある(※)。
　(※)株式等の取扱いについては、</t>
    </r>
    <r>
      <rPr>
        <b/>
        <sz val="9"/>
        <color theme="1"/>
        <rFont val="BIZ UDゴシック"/>
        <family val="3"/>
        <charset val="128"/>
      </rPr>
      <t>Ⅲ２(３)「株式保有」</t>
    </r>
    <r>
      <rPr>
        <sz val="9"/>
        <color theme="1"/>
        <rFont val="BIZ UDゴシック"/>
        <family val="3"/>
        <charset val="128"/>
      </rPr>
      <t>を参照。
○その他財産のうち、社会福祉事業の存続要件となっているものは、その財産が欠けることにより法人の目的である社会福祉事業の継続に支障を来すこととなるため、当該財産の管理が適正にされ、その処分がみだりに行われてはならない（審査基準第2の2の(2)のイ）。また、社会福祉事業の存続要件となっている財産の管理や処分について、法人において、管理運用体制（法人の財産全体の管理運用体制に包含されるものでも差し支えない。）の整備を図るべきである。
○指導監査を行うに当たっては、基本財産以外の財産の管理運用にあたって、安全、確実な方法で行われているか、すなわち、元本が確実に回収できるもの以外の方法での管理運用を行う場合には、管理運用体制が整備されているか、その他財産のうち、社会福祉事業の存続要件となるものの管理運用体制が整備されているかを確認する。また、法人の基本財産以外の財産が大きく毀損していないか、社会福祉事業の存続要件となる財産が欠けていないかを確認する。</t>
    </r>
    <r>
      <rPr>
        <b/>
        <sz val="9"/>
        <color theme="1"/>
        <rFont val="BIZ UDゴシック"/>
        <family val="3"/>
        <charset val="128"/>
      </rPr>
      <t xml:space="preserve">
＜指摘基準＞
　次の場合は文書指摘によることとする。
・法人の基本財産以外の財産が大きく毀損した場合であって、法人における当該財産の管理運用体制が
  整備されていない場合又は管理運用に関する規程等が遵守されていない場合
・社会福祉事業の存続要件となっている財産に関する管理運用体制が整備されていない場合又は管理運用に
  関する規程等が遵守されていない場合
　なお、上記基準のように法人の財産が大きく毀損していない場合であっても、管理運用体制が整備されて
  いない場合は、その整備を求めることとする（口頭指摘）</t>
    </r>
    <phoneticPr fontId="2"/>
  </si>
  <si>
    <r>
      <t>＜着眼点＞ 
○法人は、社会福祉事業の主たる担い手として、当該事業を安定的・継続的に経営していくことが求められるものであることから、原則として、社会福祉事業を行うために直接必要な全ての物件について所有権を有し、その権利の保全のために登記をしていること又は国若しくは地方公共団体から貸与若しくは使用許可を受けていることが必要である。なお、都市部等土地の取得が極めて困難な地域等における施設や、個別に定める(注1)事業の用に供する不動産については、不動産の全部若しくは一部を国若しくは地方公共団体以外の者から貸与を受けることとして差し支えないが、この場合には、事業の存続に必要な期間の地上権又は賃借権を設定し、かつ、これを登記しなければならない（審査基準第2の1の(1)）(注2)。
(注1)事業の用に供する不動産を国又は地方公共団体以外の者から貸与を受けて設置することが認められる場合は次のとおり。
・「国又は地方公共団体以外の者から施設用地の貸与を受けて特別養護老人ホームを設置する場合の要件緩和について」（平成12年8月22日付け社援第1896号・老発第599号厚生省社会・援護局長及び老人保健福祉局長連名通知）
・「障害者の日常生活及び社会生活を総合的に支援するための法律に基づく地域活動支援センターの経営を目的として社会福祉法人を設立する場合の資産要件等について」（平成24年３月30日付け社援発0330第５号厚生労働省社会・援護局長通知）
・「国又は地方公共団体以外の者から施設用地の貸与を受けて既設法人が福祉ホームを設置する場合の要件緩和について(通知)」（平成12年９月８日付け障第669号・社援第2028号厚生省大臣官房障害保健福祉部長、社会・援護局長連名通知）
・「国又は地方公共団体以外の者から不動産の貸与を受けて既設法人が通所施設を設置する場合の要件緩和について」（平成12年9月8日付け障第670号・社援第2029号・老発第628号・児発第732号厚生省大臣官房障害保健福祉部長、社会・援護局長、老人保健福祉局長、児童家庭局長連名通知）
・「不動産の貸与を受けて保育所を設置する場合の要件緩和について」（平成16年5月24日付け雇児発第0524002号・社援発第0524008号厚生労働省雇用均等・児童家庭局長、社会・援護局長連名通知）
・「地域密着型介護老人福祉施設の「サテライト型居住施設」及び構造改革特別区域における「サテライト型障害者施設」の用に供する不動産について」（平成16年12月13日社援発第1213003号社会・援護局長通知）
・「国又は地方公共団体以外の者から不動産の貸与を受けて既設法人がサテライト型居住施設である地域密着型特別養護老人ホーム以外の特別養護老人ホームを設置する場合の要件緩和について」（平成28年7月27日社援発0727 第1号・老発0727第1号厚生労働省社会・援護局長、老健局長連盟通知）
(注2)国又は地方公共団体以外の者から貸与を受けている場合に、地上権等の登記を要さないとされている場合は次のとおり。
・「国又は地方公共団体以外の者から不動産の貸与を受けて既設法人が通所施設を設置する場合の要件緩和について」（平成12年9月8日付け障第670号・社援第2029号・老発第628号・児発第732号厚生省大臣官房障害保健福祉部長、社会・援護局長、老人保健福祉局長及び児童家庭局長連名通知）に定める要件を満たす場合
・「不動産の貸与を受けて保育所を設置する場合の要件緩和について」（平成16年5月24日付け雇児発第0524002号・社援発第0524008号厚生労働省雇用均等・児童家庭局長及び社会・援護局長連名通知）に定める要件を満たす場合
○社会福祉施設を経営する事業を目的として定款に定めている法人にとって、その所有する社会福祉施設の用に供する不動産は、当該事業の実施のために必要不可欠なものであり、法人存立の基礎となるものであることから、基本財産として、その全ての物件について定款に定めるとともに、その処分又は担保提供(※)を行う際には、所轄庁の承認を受けることを定款に明記しておく必要がある（審査基準第2の2(1)のア、イ）。
(※)以下のいずれかに該当する場合であって、基本財産について所轄庁の承認を不要とする旨を定款に定めた場合は、所轄庁の承認が不要となる（定款例第29条参照）。なお、③に該当する場合にあっては、貸付に係る償還が滞った場合には、遅滞なく所轄庁に届け出ることが必要である。
  ①　独立行政法人福祉医療機構（独立行政法人福祉医療機構法（平成14 年法律第166 号）に規定するものをいう。）に対して基本財産を担保に供する場合
  ②　独立行政法人福祉医療機構と協調融資（独立行政法人福祉医療機構の福祉貸付が行う施設整備のための資金に対する融 資と併せて行う同一の財産を担保とする当該施設整備のための資金に対する融資をいう。以下同じ。）に関する契約を結んだ民間金融機関に対して基本財産を担保に供する場合（協調融資に係る担保に限る。）
  ③　社会福祉施設整備のための資金に対する融資を行う確実な民間金融機関に対して基本財産を担保に供する場合で、当該事業計画が適切であるとの関係行政庁による意見書を所轄庁に届け出た場合
○</t>
    </r>
    <r>
      <rPr>
        <b/>
        <sz val="9"/>
        <color theme="1"/>
        <rFont val="BIZ UDゴシック"/>
        <family val="3"/>
        <charset val="128"/>
      </rPr>
      <t>基本財産</t>
    </r>
    <r>
      <rPr>
        <sz val="9"/>
        <color theme="1"/>
        <rFont val="BIZ UDゴシック"/>
        <family val="3"/>
        <charset val="128"/>
      </rPr>
      <t>（社会福祉施設を経営する法人にあっては、社会福祉施設の用に供する不動産を除く。）の管理運用は、</t>
    </r>
    <r>
      <rPr>
        <u/>
        <sz val="9"/>
        <color theme="1"/>
        <rFont val="BIZ UDゴシック"/>
        <family val="3"/>
        <charset val="128"/>
      </rPr>
      <t>安全、確実な方法、すなわち元本が確実に回収できるほか、固定資産としての常識的な運用益が得られ、又は利用価値を生ずる方法で行う必要があり</t>
    </r>
    <r>
      <rPr>
        <sz val="9"/>
        <color theme="1"/>
        <rFont val="BIZ UDゴシック"/>
        <family val="3"/>
        <charset val="128"/>
      </rPr>
      <t xml:space="preserve">、次のような財産又は方法で管理運用することは、適当ではない（審査基準第2の3の(1)）。ただし、所轄庁が法人の規模や財務状況を踏まえ、当該管理運用方法について、安全、確実な方法によることに準ずるものと認める場合及び法人が法令、定款等に定めるところにより、社会福祉事業としての貸付を行う場合はこの限りではない。
　①　価格の変動が著しい財産（株式、株式投資信託、金、外貨建債券等）
　②　客観的評価が困難な財産（美術品、骨董品等）
　③　減価する財産（建築物、建造物等減価償却資産）
　④　回収が困難になるおそれのある方法（融資）
○指導監査を行うに当たっては、法人の基本財産である不動産の登記が適正になされているか、基本財産の処分等について定款の定めに基づく所轄庁の承認を受けているか、国又は地方公共団体が所有する不動産を社会福祉事業の用に供している場合にその使用許可を受けているか、社会福祉事業の用に供する不動産を国又は地方公共団体以外の者から賃借している場合に地上権又は賃借権の登記がなされているか、社会福祉施設の用に供する不動産以外の基本財産の管理運用が安全、確実な方法で行われているかを確認する。
</t>
    </r>
    <r>
      <rPr>
        <b/>
        <sz val="9"/>
        <color theme="1"/>
        <rFont val="BIZ UDゴシック"/>
        <family val="3"/>
        <charset val="128"/>
      </rPr>
      <t>＜指摘基準＞　
　次の場合は文書指摘によることとする。
・法人の所有する社会福祉事業の用に供する不動産について基本財産として定款に記載されていない場合
・基本財産である不動産の登記が適正になされていない場合
・国又は地方公共団体の所有する不動産を社会福祉事業に供している場合に、その使用許可を受けていない場合
・社会福祉事業の用に供する不動産を国又は地方公共団体以外の者から賃借している場合に、地上権又は
  賃借権の登記が適正になされていない場合
・基本財産の処分等について定款の定めに基づく所轄庁の承認を受けていない場合
・社会福祉事業の用に供する不動産以外の基本財産の管理運用が安全、確実な方法で行われていない場合</t>
    </r>
    <phoneticPr fontId="2"/>
  </si>
  <si>
    <t>（根拠法令等）審査基準第2の2の(2)、第2の3の(2)</t>
    <rPh sb="1" eb="3">
      <t>コンキョ</t>
    </rPh>
    <rPh sb="3" eb="6">
      <t>ホウレイトウ</t>
    </rPh>
    <rPh sb="7" eb="9">
      <t>シンサ</t>
    </rPh>
    <rPh sb="9" eb="11">
      <t>キジュン</t>
    </rPh>
    <rPh sb="11" eb="12">
      <t>ダイ</t>
    </rPh>
    <rPh sb="20" eb="21">
      <t>ダイ</t>
    </rPh>
    <phoneticPr fontId="2"/>
  </si>
  <si>
    <t>【株式保有】</t>
    <rPh sb="1" eb="3">
      <t>カブシキ</t>
    </rPh>
    <rPh sb="3" eb="5">
      <t>ホユウ</t>
    </rPh>
    <phoneticPr fontId="2"/>
  </si>
  <si>
    <r>
      <t xml:space="preserve">＜着眼点＞
○株式の保有は、原則として、次に掲げる①～③の場合に限られるが(※)、保有が認められる場合であっても、法人の非営利性の担保の観点から、法人が営利企業を実質的に支配することがないよう、営利企業の全株式の2分の1を超えて保有してはならない（審査基準第2の3の(2)、審査要領第2の(8)､(10)）。
　①　基本財産以外の資産の管理運用の場合。ただし、あくまで管理運用であることを明確にするため、上場株や店頭公開株のように、証券会社の通常の取引を通じて取得できるものに限る。
　②　基本財産として寄附された場合（設立後に寄附されたものも含む。）
　③　未公開株のうち次の要件を満たすもの
　  ・社会福祉に関する調査研究を行う企業の未公開株であること
　　・法人において、実証実験の場を提供する等、企業が行う社会福祉に関する調査研究に参画していること
　　・未公開株への拠出（額）が法人全体の経営に与える影響が少ないことについて公認会計士又は税理士に
      よる確認を受けていること
(※)次の通知の対象となる社会福祉施設の運営費や委託費の管理運用においては、株式投資が認められていないことに留意すること。
　  ・「社会福祉法人が経営する社会福祉施設における運営費の運用及び指導について」（平成16年3月12日
        付け雇児発第0312001号、第0312001号、老発第0312001号厚生労働省雇用均等・児童家庭局長、社会・
        援護局長及び老健局長連名通知）
　　・「子ども・子育て支援法附則第6条の規定による私立保育所に対する委託費の経理等について」
      （平成27年9月3日付け府子本第254号、雇児発0903第6号内閣府子ども・子育て本部統括官及び厚生労働
        省雇用均等・児童家庭局長連名通知）
○基本財産として株式が寄附される場合には、社会福祉法人の適切な運営の観点から、所轄庁は、寄附を受けた社会福祉法人の理事と当該営利企業の関係者との関係、基本財産の構成、株式等の寄附の目的について十分注意し、必要な指導等を行う。この確認や指導の実施のため、法人が株式保有等を行っている場合であって、特定の営利企業の全株式の20％以上を保有している場合については、法人は、法第59条の規定による現況報告書と合わせて、当該営利企業の概要として、事業年度末現在の事項（左記参照）を記載した書類を提出する必要がある（審査要領第2(9)～(11)）。
○指導監査を行うに当たっては、株式保有が認められるものであるか、株式保有が認められる場合であっても特定の企業の株式を全株式の２分の１を超えて有していないか、所轄庁に定められた書類を提出していない全株式の20%以上を保有している営利企業がないかを確認する。
</t>
    </r>
    <r>
      <rPr>
        <b/>
        <sz val="9"/>
        <color theme="1"/>
        <rFont val="BIZ UDゴシック"/>
        <family val="3"/>
        <charset val="128"/>
      </rPr>
      <t xml:space="preserve">
＜指摘基準＞
　次の場合は文書指摘によることとする。
・保有が認められない株式を保有している場合
・所轄庁に必要書類を提出していない場合</t>
    </r>
    <rPh sb="1014" eb="1016">
      <t>サキ</t>
    </rPh>
    <rPh sb="1016" eb="1018">
      <t>サンショウ</t>
    </rPh>
    <phoneticPr fontId="2"/>
  </si>
  <si>
    <t>（根拠法令等）審査基準第2の3の(2)、審査要領第2の(8)から(11)まで</t>
    <rPh sb="1" eb="3">
      <t>コンキョ</t>
    </rPh>
    <rPh sb="3" eb="6">
      <t>ホウレイトウ</t>
    </rPh>
    <rPh sb="7" eb="9">
      <t>シンサ</t>
    </rPh>
    <rPh sb="9" eb="11">
      <t>キジュン</t>
    </rPh>
    <rPh sb="11" eb="12">
      <t>ダイ</t>
    </rPh>
    <rPh sb="20" eb="22">
      <t>シンサ</t>
    </rPh>
    <rPh sb="22" eb="24">
      <t>ヨウリョウ</t>
    </rPh>
    <rPh sb="24" eb="25">
      <t>ダイ</t>
    </rPh>
    <phoneticPr fontId="2"/>
  </si>
  <si>
    <t>（根拠法令等）審査基準第2の1の(1)、(2)のエ、オ、キ</t>
    <rPh sb="1" eb="3">
      <t>コンキョ</t>
    </rPh>
    <rPh sb="3" eb="6">
      <t>ホウレイトウ</t>
    </rPh>
    <rPh sb="7" eb="9">
      <t>シンサ</t>
    </rPh>
    <rPh sb="9" eb="11">
      <t>キジュン</t>
    </rPh>
    <rPh sb="11" eb="12">
      <t>ダイ</t>
    </rPh>
    <phoneticPr fontId="2"/>
  </si>
  <si>
    <r>
      <t xml:space="preserve">＜着眼点＞　
○法人は、社会福祉事業を行うために直接必要な全ての物件について、原則として、所有権を有していること又は国若しくは地方公共団体から貸与若しくは使用許可を受けていることが求められる。なお、都市部等土地の取得が極めて困難な地域においては、不動産の一部（社会福祉施設を経営する法人の場合には、土地）に限り国若しくは地方公共団体以外の者から貸与を受けていることとして差し支えないが、この場合には、事業の存続に必要な期間の地上権又は賃借権を設定し、かつ、これを登記しなければならない（審査基準第2の1の(1)）。また、一定の要件を満たすことにより、都市部等の地域以外においても、不動産の全部若しくは一部を国若しくは地方公共団体以外の者から貸与を受けることが認められているが、この場合も、一定期間の地上権又は賃借権を設定し、かつ、これを登記しなければならない。ただし、通所施設について、一定の要件を満たす場合(※)は、地上権又は賃借権の登記を要さない場合がある。
(※)社会福祉事業の用に供する不動産を国若しくは地方公共団体以外の者から借用している場合に、地上権若しくは賃借権の登記を要さないものは次のとおり。なお、これらの場合には、賃借料が、地域の水準に照らして適正な額以下であるとともに、安定的に賃借料を支払い得る財源等が確保され、また、賃借料及びその財源が収支予算書に適正に計上されていなければならない。
　①　既設法人が通所施設を設置する場合
　・　既設法人（第1種社会福祉事業（法第2条第2項第2号から第4号に掲げるものに限る。）又は第2種社会福祉
      事業のうち、保育所若しくは障害福祉サービス（療養介護、生活介護、自立訓練、就労移行支援又は就労
      継続支援に限る。）を行うものに限る。）が次に掲げる通所施設を整備する場合には、当該通所施設の用
      に供する不動産の全てについて、国及び地方公共団体以外の者から貸与を受けていても差し支えない
    （審査基準第2の1の(2)のエ及びキ、「国又は地方公共団体以外の者から不動産の貸与を受けて既設法人が
　　　通所施設を設置する場合の要件緩和について」（平成12年9月8日付け障第670号・社援第2029号・老発第
      628号・児発第732号厚生省大臣官房障害保健福祉部長、社会・援護局長、老人保健福祉局長及び児童家庭
      局長連名通知）、｢社会福祉法人が営む小規模保育事業 の土地、建物の所有について｣（平成26 年12月12
      日付け雇児保発1212 第２号・社援基発1212 第３号雇用均等・児童家庭局保育課長、社会・援護局福祉基
      盤課長連名通知）及び｢幼保連携型認定こども園の園地、園舎等の所有について｣（平成26年12月18日府政
      共生第743号・26高私行第9号・雇児保発1218第1号・社援基発1218第1号内閣府政策統括官（共生社会政策
      担当）付参事官（少子化対策担当）、文部科学省初等中等教育局幼児教育課長、文部科学省高等教育局私
      学行政課長、厚生労働省雇用均等・児童家庭局保育課長、厚生労働省社会・援護局福祉基盤課長連名通知)
　　　　ⅰ　障害児通所支援事業所
　　　　ⅱ　児童心理治療施設（通所部に限る。）又は児童自立支援施設（通所部に限る。）
　　　　ⅲ　障害福祉サービス事業（生活介護、自立訓練（宿泊型自立訓練を除く。）、就労移行支援又は
            就労継続支援に限る。）
　　　　ⅳ　放課後児童健全育成事業所、保育所又は児童家庭支援センター
　　　　ⅴ　母子福祉施設
　　　　ⅵ　老人デイサービスセンター、老人福祉センター又は老人介護支援センター
　　　　ⅶ　身体障害者福祉センター、補装具製作施設又は視聴覚障害者情報提供施設
　　　　ⅷ　地域活動支援センター
　　　　ⅸ　幼保連携型認定こども園又は小規模保育事業（利用定員が10人以上であるものに限る。）を行う施設
　・　なお、この場合には、次のいずれかに該当する場合などのように、安定的な事業の継続性の確保が図られる
      と判断できる場合には、地上権又は賃借権の登記を行わないこととしても差し支えない。
　　　　ⅰ　建物の賃貸借期間が賃貸借契約において10年以上とされている場合
　　　　ⅱ　貸主が、地方住宅供給公社若しくはこれに準ずる法人、又は、地域における基幹的交通事業者等の
            信用力の高い主体である場合
　②　既設法人以外の法人が保育所を設置する場合
　　　国又は地方公共団体以外の者から施設用地の貸与を受けて設置することが認められる範囲が都市部以外等
      地域であって緊急に保育所の整備が求められる地域に拡大されている（審査基準第2の1の(2)のオ、「不
      動産の貸与を受けて保育所を設置する場合の要件緩和について」(平成16年5月24日付け雇児発第0524002号
    ・社援発第0524008号厚生労働省雇用均等・児童家庭局長及び社会・援護局長連名通知)。
　　　なお、貸主が、地方住宅供給公社若しくはこれに準ずる法人、又は、地域における基幹的交通事業社等の
      信用力の高い主体である場合などのように、安定的な事業の継続性の確保が図られると判断できる場合に
      は、地上権又は賃借権の登記を行わないこととしても差し支えない。
○指導監査を行うに当たっては、社会福祉事業の用に供する不動産を国又は地方公共団体から借用している場合に国又は地方公共団体の使用許可等を受けているか、社会福祉事業の用に供する不動産を国又は地方公共団体以外の者から借用している場合にその事業の存続に必要な期間の利用権を設定し、かつ、登記がなされているかを確認する。
</t>
    </r>
    <r>
      <rPr>
        <b/>
        <sz val="9"/>
        <color theme="1"/>
        <rFont val="BIZ UDゴシック"/>
        <family val="3"/>
        <charset val="128"/>
      </rPr>
      <t xml:space="preserve">
＜指摘基準＞
　次の場合は文書指摘によることとする。
・社会福祉事業の用に供する不動産を国又は地方公共団体から借用している場合に、国又は地方公共団体の
  使用許可等を受けていない場合
・社会福祉事業の用に供する不動産を国又は地方公共団体以外の者から借用している場合に、その事業の
  存続に必要な期間の利用権の設定及び登記がなされていない場合（登記が不要な場合を除く。）</t>
    </r>
    <phoneticPr fontId="2"/>
  </si>
  <si>
    <t>【Ⅲ】管理 (第３)会計管理</t>
    <rPh sb="3" eb="5">
      <t>カンリ</t>
    </rPh>
    <rPh sb="7" eb="8">
      <t>ダイ</t>
    </rPh>
    <rPh sb="10" eb="12">
      <t>カイケイ</t>
    </rPh>
    <rPh sb="12" eb="14">
      <t>カンリ</t>
    </rPh>
    <phoneticPr fontId="2"/>
  </si>
  <si>
    <t>社会福祉法人会計基準　第一章「総則」</t>
    <rPh sb="0" eb="4">
      <t>シャカイフクシ</t>
    </rPh>
    <rPh sb="4" eb="6">
      <t>ホウジン</t>
    </rPh>
    <rPh sb="6" eb="8">
      <t>カイケイ</t>
    </rPh>
    <rPh sb="8" eb="10">
      <t>キジュン</t>
    </rPh>
    <rPh sb="11" eb="12">
      <t>ダイ</t>
    </rPh>
    <rPh sb="12" eb="13">
      <t>イチ</t>
    </rPh>
    <rPh sb="13" eb="14">
      <t>ショウ</t>
    </rPh>
    <rPh sb="15" eb="17">
      <t>ソウソク</t>
    </rPh>
    <phoneticPr fontId="2"/>
  </si>
  <si>
    <t>社会福祉法人は、この省令で定めるところに従い、会計処理を行い、会計帳簿、計算書類（貸借対照表及び収支計算書をいう。以下同じ。）</t>
    <rPh sb="0" eb="6">
      <t>シャカイフクシホウジン</t>
    </rPh>
    <rPh sb="10" eb="12">
      <t>ショウレイ</t>
    </rPh>
    <rPh sb="13" eb="14">
      <t>サダ</t>
    </rPh>
    <rPh sb="20" eb="21">
      <t>シタガ</t>
    </rPh>
    <rPh sb="23" eb="25">
      <t>カイケイ</t>
    </rPh>
    <rPh sb="25" eb="27">
      <t>ショリ</t>
    </rPh>
    <rPh sb="28" eb="29">
      <t>オコナ</t>
    </rPh>
    <rPh sb="31" eb="35">
      <t>カイケイチョウボ</t>
    </rPh>
    <rPh sb="36" eb="38">
      <t>ケイサン</t>
    </rPh>
    <rPh sb="38" eb="40">
      <t>ショルイ</t>
    </rPh>
    <rPh sb="41" eb="46">
      <t>タイシャクタイショウヒョウ</t>
    </rPh>
    <rPh sb="46" eb="47">
      <t>オヨ</t>
    </rPh>
    <rPh sb="48" eb="50">
      <t>シュウシ</t>
    </rPh>
    <rPh sb="50" eb="53">
      <t>ケイサンショ</t>
    </rPh>
    <rPh sb="57" eb="59">
      <t>イカ</t>
    </rPh>
    <rPh sb="59" eb="60">
      <t>オナ</t>
    </rPh>
    <phoneticPr fontId="2"/>
  </si>
  <si>
    <t>その附属明細書及び財産目録を作成しなければならない。</t>
    <rPh sb="2" eb="4">
      <t>フゾク</t>
    </rPh>
    <rPh sb="4" eb="7">
      <t>メイサイショ</t>
    </rPh>
    <rPh sb="7" eb="8">
      <t>オヨ</t>
    </rPh>
    <rPh sb="9" eb="11">
      <t>ザイサン</t>
    </rPh>
    <rPh sb="11" eb="13">
      <t>モクロク</t>
    </rPh>
    <rPh sb="14" eb="16">
      <t>サクセイ</t>
    </rPh>
    <phoneticPr fontId="2"/>
  </si>
  <si>
    <t>社会福祉法人は、この省令で定めるもののほか、一般に公正妥当と認められる社会福祉法人会計の慣行を斟酌しなければならない。</t>
    <rPh sb="0" eb="6">
      <t>シャカイフクシホウジン</t>
    </rPh>
    <rPh sb="10" eb="12">
      <t>ショウレイ</t>
    </rPh>
    <rPh sb="13" eb="14">
      <t>サダ</t>
    </rPh>
    <rPh sb="22" eb="24">
      <t>イッパン</t>
    </rPh>
    <rPh sb="25" eb="27">
      <t>コウセイ</t>
    </rPh>
    <rPh sb="27" eb="29">
      <t>ダトウ</t>
    </rPh>
    <rPh sb="30" eb="31">
      <t>ミト</t>
    </rPh>
    <rPh sb="35" eb="41">
      <t>シャカイフクシホウジン</t>
    </rPh>
    <rPh sb="41" eb="43">
      <t>カイケイ</t>
    </rPh>
    <rPh sb="44" eb="46">
      <t>カンコウ</t>
    </rPh>
    <phoneticPr fontId="2"/>
  </si>
  <si>
    <t>この省令の規定は、社会福祉法人が行う全ての事業に関する会計に適用する。</t>
    <rPh sb="2" eb="4">
      <t>ショウレイ</t>
    </rPh>
    <rPh sb="5" eb="7">
      <t>キテイ</t>
    </rPh>
    <rPh sb="9" eb="15">
      <t>シャカイフクシホウジン</t>
    </rPh>
    <rPh sb="16" eb="17">
      <t>オコナ</t>
    </rPh>
    <rPh sb="18" eb="19">
      <t>スベ</t>
    </rPh>
    <rPh sb="21" eb="23">
      <t>ジギョウ</t>
    </rPh>
    <rPh sb="24" eb="25">
      <t>カン</t>
    </rPh>
    <rPh sb="27" eb="29">
      <t>カイケイ</t>
    </rPh>
    <rPh sb="30" eb="32">
      <t>テキヨウ</t>
    </rPh>
    <phoneticPr fontId="2"/>
  </si>
  <si>
    <t>（会計原則）</t>
    <rPh sb="1" eb="5">
      <t>カイケイゲンソク</t>
    </rPh>
    <phoneticPr fontId="2"/>
  </si>
  <si>
    <t>第二条</t>
    <rPh sb="0" eb="1">
      <t>ダイ</t>
    </rPh>
    <rPh sb="1" eb="2">
      <t>ニ</t>
    </rPh>
    <rPh sb="2" eb="3">
      <t>ジョウ</t>
    </rPh>
    <phoneticPr fontId="2"/>
  </si>
  <si>
    <t>社会福祉法人は、次に掲げる原則に従って、会計処理を行い、計算書類及びその附属明細書（以下「計算関係書類」という。）並びに</t>
    <rPh sb="0" eb="6">
      <t>シャカイフクシホウジン</t>
    </rPh>
    <rPh sb="8" eb="9">
      <t>ツギ</t>
    </rPh>
    <rPh sb="10" eb="11">
      <t>カカ</t>
    </rPh>
    <rPh sb="13" eb="15">
      <t>ゲンソク</t>
    </rPh>
    <rPh sb="16" eb="17">
      <t>シタガ</t>
    </rPh>
    <rPh sb="20" eb="24">
      <t>カイケイショリ</t>
    </rPh>
    <rPh sb="25" eb="26">
      <t>オコナ</t>
    </rPh>
    <rPh sb="28" eb="30">
      <t>ケイサン</t>
    </rPh>
    <rPh sb="30" eb="32">
      <t>ショルイ</t>
    </rPh>
    <rPh sb="32" eb="33">
      <t>オヨ</t>
    </rPh>
    <rPh sb="36" eb="38">
      <t>フゾク</t>
    </rPh>
    <rPh sb="38" eb="41">
      <t>メイサイショ</t>
    </rPh>
    <rPh sb="42" eb="44">
      <t>イカ</t>
    </rPh>
    <rPh sb="45" eb="47">
      <t>ケイサン</t>
    </rPh>
    <rPh sb="47" eb="49">
      <t>カンケイ</t>
    </rPh>
    <rPh sb="49" eb="51">
      <t>ショルイ</t>
    </rPh>
    <rPh sb="57" eb="58">
      <t>ナラ</t>
    </rPh>
    <phoneticPr fontId="2"/>
  </si>
  <si>
    <t>財産目録を作成しなければならない。</t>
    <rPh sb="0" eb="4">
      <t>ザイサンモクロク</t>
    </rPh>
    <rPh sb="5" eb="7">
      <t>サクセイ</t>
    </rPh>
    <phoneticPr fontId="2"/>
  </si>
  <si>
    <t>一</t>
    <rPh sb="0" eb="1">
      <t>イチ</t>
    </rPh>
    <phoneticPr fontId="2"/>
  </si>
  <si>
    <t>計算書類は、資金収支及び純資産の増減の状況並びに資産、負債及び純資産の状態に関する真実な内容を明瞭に表示すること。</t>
    <rPh sb="0" eb="4">
      <t>ケイサンショルイ</t>
    </rPh>
    <rPh sb="6" eb="10">
      <t>シキンシュウシ</t>
    </rPh>
    <rPh sb="10" eb="11">
      <t>オヨ</t>
    </rPh>
    <rPh sb="12" eb="15">
      <t>ジュンシサン</t>
    </rPh>
    <rPh sb="16" eb="18">
      <t>ゾウゲン</t>
    </rPh>
    <rPh sb="19" eb="21">
      <t>ジョウキョウ</t>
    </rPh>
    <rPh sb="21" eb="22">
      <t>ナラ</t>
    </rPh>
    <rPh sb="24" eb="26">
      <t>シサン</t>
    </rPh>
    <rPh sb="27" eb="29">
      <t>フサイ</t>
    </rPh>
    <rPh sb="29" eb="30">
      <t>オヨ</t>
    </rPh>
    <rPh sb="31" eb="34">
      <t>ジュンシサン</t>
    </rPh>
    <rPh sb="35" eb="37">
      <t>ジョウタイ</t>
    </rPh>
    <rPh sb="38" eb="39">
      <t>カン</t>
    </rPh>
    <rPh sb="41" eb="43">
      <t>シンジツ</t>
    </rPh>
    <rPh sb="44" eb="46">
      <t>ナイヨウ</t>
    </rPh>
    <rPh sb="47" eb="49">
      <t>メイリョウ</t>
    </rPh>
    <rPh sb="50" eb="52">
      <t>ヒョウジ</t>
    </rPh>
    <phoneticPr fontId="2"/>
  </si>
  <si>
    <t>ニ</t>
    <phoneticPr fontId="2"/>
  </si>
  <si>
    <t>計算書類は、正規の簿記の原則に従って正しく記帳された会計帳簿に基づいて作成すること。</t>
    <phoneticPr fontId="2"/>
  </si>
  <si>
    <t>三</t>
    <rPh sb="0" eb="1">
      <t>サン</t>
    </rPh>
    <phoneticPr fontId="2"/>
  </si>
  <si>
    <t>採用する会計処理の原則及び手続並びに計算書類の表示方法については、毎会計年度継続して適用し、みだりにこれを変更しないこと。</t>
    <phoneticPr fontId="2"/>
  </si>
  <si>
    <t>四</t>
    <rPh sb="0" eb="1">
      <t>ヨン</t>
    </rPh>
    <phoneticPr fontId="2"/>
  </si>
  <si>
    <t>重要性の乏しいものについては、会計処理の原則及び手続並びに計算書類の表示方法の適用に際して、本来の厳密な方法によらず、</t>
    <phoneticPr fontId="2"/>
  </si>
  <si>
    <t>他の簡便な方法によることができること。</t>
    <phoneticPr fontId="2"/>
  </si>
  <si>
    <t>第一条</t>
    <rPh sb="0" eb="1">
      <t>ダイ</t>
    </rPh>
    <rPh sb="1" eb="3">
      <t>イチジョウ</t>
    </rPh>
    <rPh sb="2" eb="3">
      <t>ジョウ</t>
    </rPh>
    <phoneticPr fontId="2"/>
  </si>
  <si>
    <t>計算関係書類及び財産目録に記載する金額は、原則として総額をもって表示しなければならない。</t>
    <rPh sb="0" eb="2">
      <t>ケイサン</t>
    </rPh>
    <rPh sb="2" eb="4">
      <t>カンケイ</t>
    </rPh>
    <rPh sb="4" eb="6">
      <t>ショルイ</t>
    </rPh>
    <rPh sb="6" eb="7">
      <t>オヨ</t>
    </rPh>
    <rPh sb="8" eb="10">
      <t>ザイサン</t>
    </rPh>
    <rPh sb="10" eb="12">
      <t>モクロク</t>
    </rPh>
    <rPh sb="13" eb="15">
      <t>キサイ</t>
    </rPh>
    <rPh sb="17" eb="19">
      <t>キンガク</t>
    </rPh>
    <rPh sb="21" eb="23">
      <t>ゲンソク</t>
    </rPh>
    <rPh sb="26" eb="28">
      <t>ソウガク</t>
    </rPh>
    <rPh sb="32" eb="34">
      <t>ヒョウジ</t>
    </rPh>
    <phoneticPr fontId="2"/>
  </si>
  <si>
    <t>（総額表示）</t>
    <rPh sb="1" eb="5">
      <t>ソウガクヒョウジ</t>
    </rPh>
    <phoneticPr fontId="2"/>
  </si>
  <si>
    <t>第二条の三</t>
    <rPh sb="0" eb="1">
      <t>ダイ</t>
    </rPh>
    <rPh sb="1" eb="2">
      <t>ニ</t>
    </rPh>
    <rPh sb="2" eb="3">
      <t>ジョウ</t>
    </rPh>
    <rPh sb="4" eb="5">
      <t>サン</t>
    </rPh>
    <phoneticPr fontId="2"/>
  </si>
  <si>
    <t>第二条の二</t>
    <rPh sb="0" eb="1">
      <t>ダイ</t>
    </rPh>
    <rPh sb="1" eb="2">
      <t>ニ</t>
    </rPh>
    <rPh sb="2" eb="3">
      <t>ジョウ</t>
    </rPh>
    <rPh sb="4" eb="5">
      <t>ニ</t>
    </rPh>
    <phoneticPr fontId="2"/>
  </si>
  <si>
    <t>計算関係書類及び財産目録に記載する金額は、一円単位をもって表示するものとする。</t>
    <rPh sb="0" eb="2">
      <t>ケイサン</t>
    </rPh>
    <rPh sb="2" eb="4">
      <t>カンケイ</t>
    </rPh>
    <rPh sb="4" eb="6">
      <t>ショルイ</t>
    </rPh>
    <rPh sb="6" eb="7">
      <t>オヨ</t>
    </rPh>
    <rPh sb="8" eb="10">
      <t>ザイサン</t>
    </rPh>
    <rPh sb="10" eb="12">
      <t>モクロク</t>
    </rPh>
    <rPh sb="13" eb="15">
      <t>キサイ</t>
    </rPh>
    <rPh sb="17" eb="19">
      <t>キンガク</t>
    </rPh>
    <rPh sb="21" eb="22">
      <t>ヒト</t>
    </rPh>
    <rPh sb="22" eb="23">
      <t>エン</t>
    </rPh>
    <rPh sb="23" eb="25">
      <t>タンイ</t>
    </rPh>
    <rPh sb="29" eb="31">
      <t>ヒョウジ</t>
    </rPh>
    <phoneticPr fontId="2"/>
  </si>
  <si>
    <t>（金額の表示の単位）</t>
    <rPh sb="1" eb="3">
      <t>キンガク</t>
    </rPh>
    <rPh sb="4" eb="6">
      <t>ヒョウジ</t>
    </rPh>
    <rPh sb="7" eb="9">
      <t>タンイ</t>
    </rPh>
    <phoneticPr fontId="2"/>
  </si>
  <si>
    <t>規程・体制</t>
    <rPh sb="0" eb="2">
      <t>キテイ</t>
    </rPh>
    <rPh sb="3" eb="5">
      <t>タイセイ</t>
    </rPh>
    <phoneticPr fontId="2"/>
  </si>
  <si>
    <t>経理規程を制定しているか。</t>
    <rPh sb="0" eb="4">
      <t>ケイリキテイ</t>
    </rPh>
    <rPh sb="5" eb="7">
      <t>セイテイ</t>
    </rPh>
    <phoneticPr fontId="2"/>
  </si>
  <si>
    <t>定款等に定めるところにより、経理規程を制定しているか。</t>
    <phoneticPr fontId="2"/>
  </si>
  <si>
    <t>経理規程が遵守されているか。</t>
    <phoneticPr fontId="2"/>
  </si>
  <si>
    <t>経理規程に関する事項</t>
    <rPh sb="0" eb="2">
      <t>ケイリ</t>
    </rPh>
    <rPh sb="2" eb="4">
      <t>キテイ</t>
    </rPh>
    <rPh sb="5" eb="6">
      <t>カン</t>
    </rPh>
    <rPh sb="8" eb="10">
      <t>ジコウ</t>
    </rPh>
    <phoneticPr fontId="2"/>
  </si>
  <si>
    <r>
      <rPr>
        <u/>
        <sz val="10"/>
        <color theme="1"/>
        <rFont val="BIZ UDゴシック"/>
        <family val="3"/>
        <charset val="128"/>
      </rPr>
      <t>直近の</t>
    </r>
    <r>
      <rPr>
        <b/>
        <sz val="10"/>
        <color rgb="FFFF0000"/>
        <rFont val="BIZ UDゴシック"/>
        <family val="3"/>
        <charset val="128"/>
      </rPr>
      <t>経理規程の改定</t>
    </r>
    <rPh sb="0" eb="2">
      <t>チョッキン</t>
    </rPh>
    <rPh sb="3" eb="5">
      <t>ケイリ</t>
    </rPh>
    <rPh sb="5" eb="7">
      <t>キテイ</t>
    </rPh>
    <rPh sb="8" eb="10">
      <t>カイテイ</t>
    </rPh>
    <phoneticPr fontId="2"/>
  </si>
  <si>
    <r>
      <t>１を決議した</t>
    </r>
    <r>
      <rPr>
        <b/>
        <sz val="10"/>
        <color rgb="FFFF0000"/>
        <rFont val="BIZ UDゴシック"/>
        <family val="3"/>
        <charset val="128"/>
      </rPr>
      <t>理事会の開催</t>
    </r>
    <rPh sb="2" eb="4">
      <t>ケツギ</t>
    </rPh>
    <rPh sb="6" eb="9">
      <t>リジカイ</t>
    </rPh>
    <rPh sb="10" eb="12">
      <t>カイサイ</t>
    </rPh>
    <phoneticPr fontId="2"/>
  </si>
  <si>
    <t>予算の執行及び資金等の管理に関する体制が整備されているか。</t>
    <rPh sb="0" eb="2">
      <t>ヨサン</t>
    </rPh>
    <rPh sb="3" eb="5">
      <t>シッコウ</t>
    </rPh>
    <rPh sb="5" eb="6">
      <t>オヨ</t>
    </rPh>
    <rPh sb="7" eb="9">
      <t>シキン</t>
    </rPh>
    <rPh sb="9" eb="10">
      <t>トウ</t>
    </rPh>
    <rPh sb="11" eb="13">
      <t>カンリ</t>
    </rPh>
    <rPh sb="14" eb="15">
      <t>カン</t>
    </rPh>
    <rPh sb="17" eb="19">
      <t>タイセイ</t>
    </rPh>
    <rPh sb="20" eb="22">
      <t>セイビ</t>
    </rPh>
    <phoneticPr fontId="2"/>
  </si>
  <si>
    <t>予算の執行及び資金等の管理に関して、会計責任者の設置等の管理運営体制が整備されているか。</t>
    <phoneticPr fontId="2"/>
  </si>
  <si>
    <t>会計責任者と出納職員との兼務を避けるなど、内部牽制に配意した体制とされているか。</t>
    <phoneticPr fontId="2"/>
  </si>
  <si>
    <t>役職</t>
    <rPh sb="0" eb="2">
      <t>ヤクショク</t>
    </rPh>
    <phoneticPr fontId="2"/>
  </si>
  <si>
    <t>氏名</t>
    <rPh sb="0" eb="2">
      <t>シメイ</t>
    </rPh>
    <phoneticPr fontId="2"/>
  </si>
  <si>
    <t>辞令交付年月日</t>
    <rPh sb="0" eb="2">
      <t>ジレイ</t>
    </rPh>
    <rPh sb="2" eb="4">
      <t>コウフ</t>
    </rPh>
    <rPh sb="4" eb="7">
      <t>ネンガッピ</t>
    </rPh>
    <phoneticPr fontId="2"/>
  </si>
  <si>
    <t>会計責任者</t>
    <rPh sb="0" eb="2">
      <t>カイケイ</t>
    </rPh>
    <rPh sb="2" eb="5">
      <t>セキニンシャ</t>
    </rPh>
    <phoneticPr fontId="2"/>
  </si>
  <si>
    <t>出納責任者（職員）</t>
    <rPh sb="0" eb="2">
      <t>スイトウ</t>
    </rPh>
    <rPh sb="2" eb="5">
      <t>セキニンシャ</t>
    </rPh>
    <rPh sb="6" eb="8">
      <t>ショクイン</t>
    </rPh>
    <phoneticPr fontId="2"/>
  </si>
  <si>
    <t>予算管理責任者</t>
    <rPh sb="0" eb="2">
      <t>ヨサン</t>
    </rPh>
    <rPh sb="2" eb="4">
      <t>カンリ</t>
    </rPh>
    <rPh sb="4" eb="7">
      <t>セキニンシャ</t>
    </rPh>
    <phoneticPr fontId="2"/>
  </si>
  <si>
    <t>現金保管責任者</t>
    <rPh sb="0" eb="2">
      <t>ゲンキン</t>
    </rPh>
    <rPh sb="2" eb="4">
      <t>ホカン</t>
    </rPh>
    <rPh sb="4" eb="7">
      <t>セキニンシャ</t>
    </rPh>
    <phoneticPr fontId="2"/>
  </si>
  <si>
    <t>固定資産管理責任者</t>
    <rPh sb="0" eb="4">
      <t>コテイシサン</t>
    </rPh>
    <rPh sb="4" eb="6">
      <t>カンリ</t>
    </rPh>
    <rPh sb="6" eb="9">
      <t>セキニンシャ</t>
    </rPh>
    <phoneticPr fontId="2"/>
  </si>
  <si>
    <r>
      <t>　</t>
    </r>
    <r>
      <rPr>
        <u/>
        <sz val="10"/>
        <color theme="0"/>
        <rFont val="BIZ UDPゴシック"/>
        <family val="3"/>
        <charset val="128"/>
      </rPr>
      <t>直近の</t>
    </r>
    <r>
      <rPr>
        <sz val="10"/>
        <color theme="0"/>
        <rFont val="BIZ UDPゴシック"/>
        <family val="3"/>
        <charset val="128"/>
      </rPr>
      <t>会計組織の状況</t>
    </r>
    <rPh sb="1" eb="3">
      <t>チョッキン</t>
    </rPh>
    <rPh sb="4" eb="6">
      <t>カイケイ</t>
    </rPh>
    <rPh sb="6" eb="8">
      <t>ソシキ</t>
    </rPh>
    <rPh sb="9" eb="11">
      <t>ジョウキョウ</t>
    </rPh>
    <phoneticPr fontId="2"/>
  </si>
  <si>
    <t>会計担当</t>
    <rPh sb="0" eb="2">
      <t>カイケイ</t>
    </rPh>
    <rPh sb="2" eb="4">
      <t>タントウ</t>
    </rPh>
    <phoneticPr fontId="2"/>
  </si>
  <si>
    <t>事業区分等は適正に区分されているか。</t>
    <rPh sb="0" eb="2">
      <t>ジギョウ</t>
    </rPh>
    <rPh sb="2" eb="4">
      <t>クブン</t>
    </rPh>
    <rPh sb="4" eb="5">
      <t>トウ</t>
    </rPh>
    <rPh sb="6" eb="8">
      <t>テキセイ</t>
    </rPh>
    <rPh sb="9" eb="11">
      <t>クブン</t>
    </rPh>
    <phoneticPr fontId="2"/>
  </si>
  <si>
    <t>事業区分は適正に区分されているか。</t>
    <phoneticPr fontId="2"/>
  </si>
  <si>
    <t>拠点区分は適正に区分されているか。</t>
    <phoneticPr fontId="2"/>
  </si>
  <si>
    <t>拠点区分について、サービス区分が設けられているか。</t>
    <phoneticPr fontId="2"/>
  </si>
  <si>
    <t>会計処理の基本的取扱いに沿った会計処理を行っているか。</t>
    <rPh sb="0" eb="2">
      <t>カイケイ</t>
    </rPh>
    <rPh sb="2" eb="4">
      <t>ショリ</t>
    </rPh>
    <rPh sb="5" eb="8">
      <t>キホンテキ</t>
    </rPh>
    <rPh sb="8" eb="10">
      <t>トリアツカ</t>
    </rPh>
    <rPh sb="12" eb="13">
      <t>ソ</t>
    </rPh>
    <rPh sb="15" eb="17">
      <t>カイケイ</t>
    </rPh>
    <rPh sb="17" eb="19">
      <t>ショリ</t>
    </rPh>
    <rPh sb="20" eb="21">
      <t>オコナ</t>
    </rPh>
    <phoneticPr fontId="2"/>
  </si>
  <si>
    <t>③</t>
  </si>
  <si>
    <t>④</t>
  </si>
  <si>
    <t>⑤</t>
  </si>
  <si>
    <t>事業区分間、拠点区分間及びサービス区分間における内部取引については、計算書類各号第２様式及び第３様式において相殺消去することとされており、法人単位の計算書類（各号第１様式）において、全ての内部取引が相殺消去されているか。</t>
    <phoneticPr fontId="2"/>
  </si>
  <si>
    <t>貸借対照表上「貸付金」「借入金」等については、貸借対照表日の翌日から起算して入金又は支払の期限が１年以内のものは流動資産又は流動負債に、１年を超えるものは固定資産又は固定負債に表示されているか。</t>
    <phoneticPr fontId="2"/>
  </si>
  <si>
    <t>「借入金」「補助金」「寄附金」は、その目的に応じて帰属する拠点区分を決定し、適切な勘定科目に計上されているか。</t>
    <phoneticPr fontId="2"/>
  </si>
  <si>
    <t>計算書類が法令に基づき適正に作成されているか。</t>
    <rPh sb="0" eb="2">
      <t>ケイサン</t>
    </rPh>
    <rPh sb="2" eb="4">
      <t>ショルイ</t>
    </rPh>
    <rPh sb="5" eb="7">
      <t>ホウレイ</t>
    </rPh>
    <rPh sb="8" eb="9">
      <t>モト</t>
    </rPh>
    <rPh sb="11" eb="13">
      <t>テキセイ</t>
    </rPh>
    <rPh sb="14" eb="16">
      <t>サクセイ</t>
    </rPh>
    <phoneticPr fontId="2"/>
  </si>
  <si>
    <t>作成すべき計算書類が作成されているか。</t>
    <phoneticPr fontId="2"/>
  </si>
  <si>
    <t>種類</t>
    <rPh sb="0" eb="2">
      <t>シュルイ</t>
    </rPh>
    <phoneticPr fontId="2"/>
  </si>
  <si>
    <t>様式</t>
    <rPh sb="0" eb="2">
      <t>ヨウシキ</t>
    </rPh>
    <phoneticPr fontId="2"/>
  </si>
  <si>
    <t>資金収支計算書</t>
    <rPh sb="0" eb="2">
      <t>シキン</t>
    </rPh>
    <rPh sb="2" eb="4">
      <t>シュウシ</t>
    </rPh>
    <rPh sb="4" eb="7">
      <t>ケイサンショ</t>
    </rPh>
    <phoneticPr fontId="2"/>
  </si>
  <si>
    <t>貸借対照表</t>
    <rPh sb="0" eb="2">
      <t>タイシャク</t>
    </rPh>
    <rPh sb="2" eb="5">
      <t>タイショウヒョウ</t>
    </rPh>
    <phoneticPr fontId="2"/>
  </si>
  <si>
    <t>法人単位資金収支計算書</t>
    <phoneticPr fontId="2"/>
  </si>
  <si>
    <t>拠点区分資金収支計算書</t>
    <phoneticPr fontId="2"/>
  </si>
  <si>
    <t>法人単位事業活動計算書</t>
    <phoneticPr fontId="2"/>
  </si>
  <si>
    <t>拠点区分事業活動計算書</t>
    <phoneticPr fontId="2"/>
  </si>
  <si>
    <t>法人単位貸借対照表</t>
    <phoneticPr fontId="2"/>
  </si>
  <si>
    <t>拠点区分貸借対照表</t>
    <phoneticPr fontId="2"/>
  </si>
  <si>
    <t>書類名称</t>
    <rPh sb="0" eb="2">
      <t>ショルイ</t>
    </rPh>
    <rPh sb="2" eb="4">
      <t>メイショウ</t>
    </rPh>
    <phoneticPr fontId="2"/>
  </si>
  <si>
    <t>※◎印</t>
    <rPh sb="2" eb="3">
      <t>シルシ</t>
    </rPh>
    <phoneticPr fontId="2"/>
  </si>
  <si>
    <t>資金収支計算書の様式が会計基準に則しているか。</t>
    <phoneticPr fontId="2"/>
  </si>
  <si>
    <t>資金収支予算書は、定款の定め等に従い適正な手続により作成されているか。</t>
    <phoneticPr fontId="2"/>
  </si>
  <si>
    <t>予算の執行に当たって、変更を加えるときは、定款等に定める手続を経ているか。</t>
    <phoneticPr fontId="2"/>
  </si>
  <si>
    <t>※</t>
    <phoneticPr fontId="2"/>
  </si>
  <si>
    <t>・</t>
    <phoneticPr fontId="2"/>
  </si>
  <si>
    <r>
      <rPr>
        <b/>
        <sz val="9"/>
        <color rgb="FFFF0000"/>
        <rFont val="BIZ UDゴシック"/>
        <family val="3"/>
        <charset val="128"/>
      </rPr>
      <t>流動資産</t>
    </r>
    <r>
      <rPr>
        <sz val="9"/>
        <color theme="1"/>
        <rFont val="BIZ UDゴシック"/>
        <family val="3"/>
        <charset val="128"/>
      </rPr>
      <t>については、貸借対照表の「流動資産」の数字から、</t>
    </r>
    <r>
      <rPr>
        <u/>
        <sz val="9"/>
        <color theme="1"/>
        <rFont val="BIZ UDゴシック"/>
        <family val="3"/>
        <charset val="128"/>
      </rPr>
      <t>貯蔵品を除く棚卸資産である「医薬品、診療・療養費等材料、給食用材料、商品・製品</t>
    </r>
    <r>
      <rPr>
        <sz val="9"/>
        <color theme="1"/>
        <rFont val="BIZ UDゴシック"/>
        <family val="3"/>
        <charset val="128"/>
      </rPr>
      <t>、</t>
    </r>
    <rPh sb="0" eb="2">
      <t>リュウドウ</t>
    </rPh>
    <rPh sb="2" eb="4">
      <t>シサン</t>
    </rPh>
    <phoneticPr fontId="2"/>
  </si>
  <si>
    <r>
      <rPr>
        <u/>
        <sz val="9"/>
        <color theme="1"/>
        <rFont val="BIZ UDゴシック"/>
        <family val="3"/>
        <charset val="128"/>
      </rPr>
      <t>仕掛品、原材料」及び「１年以内回収予定長期貸付金」「徴収不能引当金」の数字を差し引く</t>
    </r>
    <r>
      <rPr>
        <sz val="9"/>
        <color theme="1"/>
        <rFont val="BIZ UDゴシック"/>
        <family val="3"/>
        <charset val="128"/>
      </rPr>
      <t>。</t>
    </r>
    <phoneticPr fontId="2"/>
  </si>
  <si>
    <r>
      <rPr>
        <b/>
        <sz val="9"/>
        <color rgb="FFFF0000"/>
        <rFont val="BIZ UDゴシック"/>
        <family val="3"/>
        <charset val="128"/>
      </rPr>
      <t>流動負債</t>
    </r>
    <r>
      <rPr>
        <sz val="9"/>
        <color theme="1"/>
        <rFont val="BIZ UDゴシック"/>
        <family val="3"/>
        <charset val="128"/>
      </rPr>
      <t>については、貸借対照表の「流動負債」の数字から「</t>
    </r>
    <r>
      <rPr>
        <u/>
        <sz val="9"/>
        <color theme="1"/>
        <rFont val="BIZ UDゴシック"/>
        <family val="3"/>
        <charset val="128"/>
      </rPr>
      <t>１年以内返済予定の設備資金借入金、同長期運営資金借入金、同リース債務、同役員等</t>
    </r>
    <rPh sb="0" eb="2">
      <t>リュウドウ</t>
    </rPh>
    <rPh sb="2" eb="4">
      <t>フサイ</t>
    </rPh>
    <phoneticPr fontId="2"/>
  </si>
  <si>
    <r>
      <rPr>
        <u/>
        <sz val="9"/>
        <color theme="1"/>
        <rFont val="BIZ UDゴシック"/>
        <family val="3"/>
        <charset val="128"/>
      </rPr>
      <t>長期借入金、同長期未払金」や「賞与引当金」の数字を差し引く</t>
    </r>
    <r>
      <rPr>
        <sz val="9"/>
        <color theme="1"/>
        <rFont val="BIZ UDゴシック"/>
        <family val="3"/>
        <charset val="128"/>
      </rPr>
      <t>。</t>
    </r>
    <phoneticPr fontId="2"/>
  </si>
  <si>
    <r>
      <rPr>
        <b/>
        <sz val="9"/>
        <color theme="1"/>
        <rFont val="BIZ UDゴシック"/>
        <family val="3"/>
        <charset val="128"/>
      </rPr>
      <t>当期末支払資金残高と一致する</t>
    </r>
    <r>
      <rPr>
        <b/>
        <sz val="9"/>
        <color rgb="FFFF0000"/>
        <rFont val="BIZ UDゴシック"/>
        <family val="3"/>
        <charset val="128"/>
      </rPr>
      <t>「流動資産－流動負債」</t>
    </r>
    <r>
      <rPr>
        <sz val="9"/>
        <color theme="1"/>
        <rFont val="BIZ UDゴシック"/>
        <family val="3"/>
        <charset val="128"/>
      </rPr>
      <t>の数値の算出については、以下の点に注意してください。</t>
    </r>
    <rPh sb="0" eb="3">
      <t>トウキマツ</t>
    </rPh>
    <rPh sb="3" eb="5">
      <t>シハライ</t>
    </rPh>
    <rPh sb="5" eb="7">
      <t>シキン</t>
    </rPh>
    <rPh sb="7" eb="9">
      <t>ザンダカ</t>
    </rPh>
    <rPh sb="10" eb="12">
      <t>イッチ</t>
    </rPh>
    <rPh sb="15" eb="17">
      <t>リュウドウ</t>
    </rPh>
    <rPh sb="17" eb="19">
      <t>シサン</t>
    </rPh>
    <rPh sb="20" eb="22">
      <t>リュウドウ</t>
    </rPh>
    <rPh sb="22" eb="24">
      <t>フサイ</t>
    </rPh>
    <rPh sb="26" eb="28">
      <t>スウチ</t>
    </rPh>
    <rPh sb="29" eb="31">
      <t>サンシュツ</t>
    </rPh>
    <rPh sb="37" eb="39">
      <t>イカ</t>
    </rPh>
    <rPh sb="40" eb="41">
      <t>テン</t>
    </rPh>
    <rPh sb="42" eb="44">
      <t>チュウイ</t>
    </rPh>
    <phoneticPr fontId="2"/>
  </si>
  <si>
    <t>資金収支計算書</t>
    <rPh sb="0" eb="2">
      <t>シキン</t>
    </rPh>
    <rPh sb="2" eb="4">
      <t>シュウシ</t>
    </rPh>
    <rPh sb="4" eb="7">
      <t>ケイサンショ</t>
    </rPh>
    <phoneticPr fontId="2"/>
  </si>
  <si>
    <t>貸借対照表</t>
    <rPh sb="0" eb="5">
      <t>タイシャクタイショウヒョウ</t>
    </rPh>
    <phoneticPr fontId="2"/>
  </si>
  <si>
    <t>流動資産</t>
    <rPh sb="0" eb="4">
      <t>リュウドウシサン</t>
    </rPh>
    <phoneticPr fontId="2"/>
  </si>
  <si>
    <t>円</t>
    <rPh sb="0" eb="1">
      <t>エン</t>
    </rPh>
    <phoneticPr fontId="2"/>
  </si>
  <si>
    <t>「１年以内回収予定長期貸付金」等</t>
    <rPh sb="2" eb="3">
      <t>ネン</t>
    </rPh>
    <rPh sb="3" eb="5">
      <t>イナイ</t>
    </rPh>
    <rPh sb="5" eb="7">
      <t>カイシュウ</t>
    </rPh>
    <rPh sb="7" eb="9">
      <t>ヨテイ</t>
    </rPh>
    <rPh sb="9" eb="11">
      <t>チョウキ</t>
    </rPh>
    <rPh sb="11" eb="14">
      <t>カシツケキン</t>
    </rPh>
    <rPh sb="15" eb="16">
      <t>トウ</t>
    </rPh>
    <phoneticPr fontId="2"/>
  </si>
  <si>
    <t>Ａ</t>
    <phoneticPr fontId="2"/>
  </si>
  <si>
    <t>Ｂ</t>
    <phoneticPr fontId="2"/>
  </si>
  <si>
    <t>流動負債</t>
    <rPh sb="0" eb="2">
      <t>リュウドウ</t>
    </rPh>
    <rPh sb="2" eb="4">
      <t>フサイ</t>
    </rPh>
    <phoneticPr fontId="2"/>
  </si>
  <si>
    <t>Ｃ</t>
    <phoneticPr fontId="2"/>
  </si>
  <si>
    <t>Ｄ</t>
    <phoneticPr fontId="2"/>
  </si>
  <si>
    <t>Ｅ</t>
    <phoneticPr fontId="2"/>
  </si>
  <si>
    <t>Ｆ</t>
    <phoneticPr fontId="2"/>
  </si>
  <si>
    <t>流動資産－流動負債（Ｃ-Ｆ）</t>
    <rPh sb="0" eb="2">
      <t>リュウドウ</t>
    </rPh>
    <rPh sb="2" eb="4">
      <t>シサン</t>
    </rPh>
    <rPh sb="5" eb="9">
      <t>リュウドウフサイ</t>
    </rPh>
    <phoneticPr fontId="2"/>
  </si>
  <si>
    <t>「当期末支払資金残高」と「流動資産－流動負債」は一致しているか。</t>
    <rPh sb="1" eb="4">
      <t>トウキマツ</t>
    </rPh>
    <rPh sb="4" eb="6">
      <t>シハライ</t>
    </rPh>
    <rPh sb="6" eb="8">
      <t>シキン</t>
    </rPh>
    <rPh sb="8" eb="10">
      <t>ザンダカ</t>
    </rPh>
    <rPh sb="13" eb="15">
      <t>リュウドウ</t>
    </rPh>
    <rPh sb="15" eb="17">
      <t>シサン</t>
    </rPh>
    <rPh sb="18" eb="20">
      <t>リュウドウ</t>
    </rPh>
    <rPh sb="20" eb="22">
      <t>フサイ</t>
    </rPh>
    <rPh sb="24" eb="26">
      <t>イッチ</t>
    </rPh>
    <phoneticPr fontId="2"/>
  </si>
  <si>
    <t>「１年以内返済予定の設備資金借入金」等</t>
    <rPh sb="2" eb="3">
      <t>ネン</t>
    </rPh>
    <rPh sb="3" eb="5">
      <t>イナイ</t>
    </rPh>
    <rPh sb="5" eb="7">
      <t>ヘンサイ</t>
    </rPh>
    <rPh sb="7" eb="9">
      <t>ヨテイ</t>
    </rPh>
    <rPh sb="10" eb="12">
      <t>セツビ</t>
    </rPh>
    <rPh sb="12" eb="14">
      <t>シキン</t>
    </rPh>
    <rPh sb="14" eb="16">
      <t>カリイレ</t>
    </rPh>
    <rPh sb="16" eb="17">
      <t>キン</t>
    </rPh>
    <rPh sb="18" eb="19">
      <t>トウ</t>
    </rPh>
    <phoneticPr fontId="2"/>
  </si>
  <si>
    <r>
      <t>表に数値を入力した結果、当欄（自動表記）が</t>
    </r>
    <r>
      <rPr>
        <b/>
        <u/>
        <sz val="10"/>
        <color rgb="FFFF0000"/>
        <rFont val="BIZ UDゴシック"/>
        <family val="3"/>
        <charset val="128"/>
      </rPr>
      <t>ＯＫ</t>
    </r>
    <r>
      <rPr>
        <b/>
        <sz val="10"/>
        <color rgb="FFFF0000"/>
        <rFont val="BIZ UDゴシック"/>
        <family val="3"/>
        <charset val="128"/>
      </rPr>
      <t>と表示されることを必ず確認してください。</t>
    </r>
    <rPh sb="0" eb="1">
      <t>ヒョウ</t>
    </rPh>
    <rPh sb="2" eb="4">
      <t>スウチ</t>
    </rPh>
    <rPh sb="5" eb="7">
      <t>ニュウリョク</t>
    </rPh>
    <rPh sb="9" eb="11">
      <t>ケッカ</t>
    </rPh>
    <rPh sb="12" eb="14">
      <t>トウラン</t>
    </rPh>
    <rPh sb="15" eb="17">
      <t>ジドウ</t>
    </rPh>
    <rPh sb="17" eb="19">
      <t>ヒョウキ</t>
    </rPh>
    <rPh sb="24" eb="26">
      <t>ヒョウジ</t>
    </rPh>
    <rPh sb="32" eb="33">
      <t>カナラ</t>
    </rPh>
    <rPh sb="34" eb="36">
      <t>カクニン</t>
    </rPh>
    <phoneticPr fontId="2"/>
  </si>
  <si>
    <t>区分</t>
    <rPh sb="0" eb="2">
      <t>クブン</t>
    </rPh>
    <phoneticPr fontId="2"/>
  </si>
  <si>
    <t>補正予算１</t>
    <rPh sb="0" eb="2">
      <t>ホセイ</t>
    </rPh>
    <rPh sb="2" eb="4">
      <t>ヨサン</t>
    </rPh>
    <phoneticPr fontId="2"/>
  </si>
  <si>
    <t>承認</t>
    <rPh sb="0" eb="2">
      <t>ショウニン</t>
    </rPh>
    <phoneticPr fontId="2"/>
  </si>
  <si>
    <t>前年度</t>
    <rPh sb="0" eb="3">
      <t>ゼンネンド</t>
    </rPh>
    <phoneticPr fontId="2"/>
  </si>
  <si>
    <t>今年度</t>
    <rPh sb="0" eb="3">
      <t>コンネンド</t>
    </rPh>
    <phoneticPr fontId="2"/>
  </si>
  <si>
    <t>　 〃 　２</t>
    <phoneticPr fontId="2"/>
  </si>
  <si>
    <t>　 〃 　３</t>
    <phoneticPr fontId="2"/>
  </si>
  <si>
    <t>　 〃 　４</t>
    <phoneticPr fontId="2"/>
  </si>
  <si>
    <t>当初予算</t>
    <rPh sb="0" eb="1">
      <t>トウ</t>
    </rPh>
    <rPh sb="1" eb="2">
      <t>ハツ</t>
    </rPh>
    <rPh sb="2" eb="4">
      <t>ヨサン</t>
    </rPh>
    <phoneticPr fontId="2"/>
  </si>
  <si>
    <t>資金収支予算書は、毎会計年度開始前に理事長が編成し、理事会の承認を経て作成されているか。</t>
    <rPh sb="0" eb="2">
      <t>シキン</t>
    </rPh>
    <rPh sb="2" eb="4">
      <t>シュウシ</t>
    </rPh>
    <rPh sb="4" eb="7">
      <t>ヨサンショ</t>
    </rPh>
    <rPh sb="9" eb="10">
      <t>マイ</t>
    </rPh>
    <rPh sb="10" eb="12">
      <t>カイケイ</t>
    </rPh>
    <rPh sb="12" eb="14">
      <t>ネンド</t>
    </rPh>
    <rPh sb="14" eb="16">
      <t>カイシ</t>
    </rPh>
    <rPh sb="16" eb="17">
      <t>マエ</t>
    </rPh>
    <rPh sb="18" eb="20">
      <t>リジ</t>
    </rPh>
    <rPh sb="20" eb="21">
      <t>チョウ</t>
    </rPh>
    <rPh sb="22" eb="24">
      <t>ヘンセイ</t>
    </rPh>
    <rPh sb="26" eb="29">
      <t>リジカイ</t>
    </rPh>
    <rPh sb="30" eb="32">
      <t>ショウニン</t>
    </rPh>
    <rPh sb="33" eb="34">
      <t>ヘ</t>
    </rPh>
    <rPh sb="35" eb="37">
      <t>サクセイ</t>
    </rPh>
    <phoneticPr fontId="2"/>
  </si>
  <si>
    <t>資金収支予算書は、事業計画書や承認社会福祉充実計画に基づき、積算内訳を作成して各拠点区分ごとに編成されているか。</t>
    <rPh sb="0" eb="2">
      <t>シキン</t>
    </rPh>
    <rPh sb="2" eb="4">
      <t>シュウシ</t>
    </rPh>
    <rPh sb="4" eb="7">
      <t>ヨサンショ</t>
    </rPh>
    <rPh sb="9" eb="11">
      <t>ジギョウ</t>
    </rPh>
    <rPh sb="11" eb="14">
      <t>ケイカクショ</t>
    </rPh>
    <rPh sb="15" eb="17">
      <t>ショウニン</t>
    </rPh>
    <rPh sb="17" eb="19">
      <t>シャカイ</t>
    </rPh>
    <rPh sb="19" eb="21">
      <t>フクシ</t>
    </rPh>
    <rPh sb="21" eb="23">
      <t>ジュウジツ</t>
    </rPh>
    <rPh sb="23" eb="25">
      <t>ケイカク</t>
    </rPh>
    <rPh sb="26" eb="27">
      <t>モト</t>
    </rPh>
    <rPh sb="30" eb="32">
      <t>セキサン</t>
    </rPh>
    <rPh sb="32" eb="34">
      <t>ウチワケ</t>
    </rPh>
    <rPh sb="35" eb="37">
      <t>サクセイ</t>
    </rPh>
    <rPh sb="39" eb="42">
      <t>カクキョテン</t>
    </rPh>
    <rPh sb="42" eb="44">
      <t>クブン</t>
    </rPh>
    <rPh sb="47" eb="49">
      <t>ヘンセイ</t>
    </rPh>
    <phoneticPr fontId="2"/>
  </si>
  <si>
    <t>資金収支予算書の勘定科目は、資金収支計算書の勘定科目に準拠しているか。　</t>
    <phoneticPr fontId="2"/>
  </si>
  <si>
    <t>全ての収入・支出について予算を編成し、予算に基づいて事業活動を行っているか。</t>
    <phoneticPr fontId="2"/>
  </si>
  <si>
    <t>年度途中で予算との乖離が見込まれる場合は、定款等に定める手続により、適正な時期に補正予算を編成しているか。　</t>
    <phoneticPr fontId="2"/>
  </si>
  <si>
    <t>補正予算の対象としない「軽微な予算乖離」の判断基準を定めているか。</t>
    <rPh sb="0" eb="2">
      <t>ホセイ</t>
    </rPh>
    <rPh sb="2" eb="4">
      <t>ヨサン</t>
    </rPh>
    <rPh sb="5" eb="7">
      <t>タイショウ</t>
    </rPh>
    <rPh sb="15" eb="17">
      <t>ヨサン</t>
    </rPh>
    <rPh sb="21" eb="23">
      <t>ハンダン</t>
    </rPh>
    <phoneticPr fontId="2"/>
  </si>
  <si>
    <r>
      <t>　</t>
    </r>
    <r>
      <rPr>
        <b/>
        <sz val="10"/>
        <color theme="0"/>
        <rFont val="BIZ UDPゴシック"/>
        <family val="3"/>
        <charset val="128"/>
      </rPr>
      <t>予算編成</t>
    </r>
    <r>
      <rPr>
        <sz val="10"/>
        <color theme="0"/>
        <rFont val="BIZ UDPゴシック"/>
        <family val="3"/>
        <charset val="128"/>
      </rPr>
      <t>の運用状況</t>
    </r>
    <rPh sb="1" eb="3">
      <t>ヨサン</t>
    </rPh>
    <rPh sb="3" eb="5">
      <t>ヘンセイ</t>
    </rPh>
    <rPh sb="6" eb="8">
      <t>ウンヨウ</t>
    </rPh>
    <rPh sb="8" eb="10">
      <t>ジョウキョウ</t>
    </rPh>
    <phoneticPr fontId="2"/>
  </si>
  <si>
    <r>
      <t>　</t>
    </r>
    <r>
      <rPr>
        <b/>
        <sz val="10"/>
        <color theme="0"/>
        <rFont val="BIZ UDPゴシック"/>
        <family val="3"/>
        <charset val="128"/>
      </rPr>
      <t>予算承認</t>
    </r>
    <r>
      <rPr>
        <sz val="10"/>
        <color theme="0"/>
        <rFont val="BIZ UDPゴシック"/>
        <family val="3"/>
        <charset val="128"/>
      </rPr>
      <t>の状況</t>
    </r>
    <rPh sb="1" eb="3">
      <t>ヨサン</t>
    </rPh>
    <rPh sb="3" eb="5">
      <t>ショウニン</t>
    </rPh>
    <rPh sb="6" eb="8">
      <t>ジョウキョウ</t>
    </rPh>
    <phoneticPr fontId="2"/>
  </si>
  <si>
    <t>予備費</t>
    <rPh sb="0" eb="3">
      <t>ヨビヒ</t>
    </rPh>
    <phoneticPr fontId="2"/>
  </si>
  <si>
    <t>月次試算表</t>
    <rPh sb="0" eb="2">
      <t>ゲツジ</t>
    </rPh>
    <rPh sb="2" eb="5">
      <t>シサンヒョウ</t>
    </rPh>
    <phoneticPr fontId="2"/>
  </si>
  <si>
    <r>
      <t>　</t>
    </r>
    <r>
      <rPr>
        <u/>
        <sz val="10"/>
        <color theme="0"/>
        <rFont val="BIZ UDPゴシック"/>
        <family val="3"/>
        <charset val="128"/>
      </rPr>
      <t>前年度</t>
    </r>
    <r>
      <rPr>
        <sz val="10"/>
        <color theme="0"/>
        <rFont val="BIZ UDPゴシック"/>
        <family val="3"/>
        <charset val="128"/>
      </rPr>
      <t>における</t>
    </r>
    <r>
      <rPr>
        <b/>
        <sz val="10"/>
        <color theme="0"/>
        <rFont val="BIZ UDPゴシック"/>
        <family val="3"/>
        <charset val="128"/>
      </rPr>
      <t>予算執行</t>
    </r>
    <r>
      <rPr>
        <sz val="10"/>
        <color theme="0"/>
        <rFont val="BIZ UDPゴシック"/>
        <family val="3"/>
        <charset val="128"/>
      </rPr>
      <t>に係る運用状況</t>
    </r>
    <rPh sb="1" eb="4">
      <t>ゼンネンド</t>
    </rPh>
    <rPh sb="8" eb="10">
      <t>ヨサン</t>
    </rPh>
    <rPh sb="10" eb="12">
      <t>シッコウ</t>
    </rPh>
    <rPh sb="13" eb="14">
      <t>カカ</t>
    </rPh>
    <rPh sb="15" eb="17">
      <t>ウンヨウ</t>
    </rPh>
    <rPh sb="17" eb="19">
      <t>ジョウキョウ</t>
    </rPh>
    <phoneticPr fontId="2"/>
  </si>
  <si>
    <t>(１が「有」の場合)予算の流用は、経理規程等に定める手続により適正に行われているか。</t>
    <rPh sb="4" eb="5">
      <t>ア</t>
    </rPh>
    <rPh sb="7" eb="9">
      <t>バアイ</t>
    </rPh>
    <phoneticPr fontId="2"/>
  </si>
  <si>
    <t>予備費の使用はあったか。</t>
    <rPh sb="0" eb="3">
      <t>ヨビヒ</t>
    </rPh>
    <rPh sb="4" eb="6">
      <t>シヨウ</t>
    </rPh>
    <phoneticPr fontId="2"/>
  </si>
  <si>
    <t>(１が「有」の場合)予備費の使用は、経理規程等に定める手続により適正に行われているか。</t>
    <rPh sb="4" eb="5">
      <t>ア</t>
    </rPh>
    <rPh sb="7" eb="9">
      <t>バアイ</t>
    </rPh>
    <rPh sb="10" eb="13">
      <t>ヨビヒ</t>
    </rPh>
    <rPh sb="14" eb="16">
      <t>シヨウ</t>
    </rPh>
    <phoneticPr fontId="2"/>
  </si>
  <si>
    <t>会計責任者等の責任において、毎月末日における月次試算表を作成しているか。</t>
    <rPh sb="16" eb="18">
      <t>マツジツ</t>
    </rPh>
    <phoneticPr fontId="2"/>
  </si>
  <si>
    <t>月次試算表は、経理規程で定めた期限までに理事長に提出しているか。</t>
    <phoneticPr fontId="2"/>
  </si>
  <si>
    <t>月次試算表等の分析により予算の執行状況を確認し、補正予算の編成の必要性等について検討しているか。</t>
    <rPh sb="7" eb="9">
      <t>ブンセキ</t>
    </rPh>
    <phoneticPr fontId="2"/>
  </si>
  <si>
    <t>２の月次試算表の提出期限は、いつまでと定めているか。(記述)</t>
    <rPh sb="2" eb="4">
      <t>ゲツジ</t>
    </rPh>
    <rPh sb="4" eb="7">
      <t>シサンヒョウ</t>
    </rPh>
    <rPh sb="8" eb="10">
      <t>テイシュツ</t>
    </rPh>
    <rPh sb="10" eb="12">
      <t>キゲン</t>
    </rPh>
    <rPh sb="19" eb="20">
      <t>サダ</t>
    </rPh>
    <rPh sb="27" eb="29">
      <t>キジュツ</t>
    </rPh>
    <phoneticPr fontId="2"/>
  </si>
  <si>
    <t>予算流用</t>
    <rPh sb="0" eb="2">
      <t>ヨサン</t>
    </rPh>
    <rPh sb="2" eb="4">
      <t>リュウヨウ</t>
    </rPh>
    <phoneticPr fontId="2"/>
  </si>
  <si>
    <t>勘定科目間の予算の流用はあったか。</t>
    <phoneticPr fontId="2"/>
  </si>
  <si>
    <t>寄附金について適正に計上されているか。</t>
    <phoneticPr fontId="2"/>
  </si>
  <si>
    <t>収益及び費用は適切な会計期間に計上されているか。</t>
    <phoneticPr fontId="2"/>
  </si>
  <si>
    <t>事業活動計算書の様式が会計基準に則しているか。</t>
    <phoneticPr fontId="2"/>
  </si>
  <si>
    <t>事業活動計算書</t>
    <rPh sb="0" eb="2">
      <t>ジギョウ</t>
    </rPh>
    <rPh sb="2" eb="4">
      <t>カツドウ</t>
    </rPh>
    <rPh sb="4" eb="7">
      <t>ケイサンショ</t>
    </rPh>
    <phoneticPr fontId="2"/>
  </si>
  <si>
    <t>事業活動計算書</t>
    <rPh sb="0" eb="2">
      <t>ジギョウ</t>
    </rPh>
    <rPh sb="2" eb="4">
      <t>カツドウ</t>
    </rPh>
    <rPh sb="4" eb="6">
      <t>ケイサン</t>
    </rPh>
    <rPh sb="6" eb="7">
      <t>ショ</t>
    </rPh>
    <phoneticPr fontId="2"/>
  </si>
  <si>
    <t>当期活動増減差額</t>
    <rPh sb="0" eb="2">
      <t>トウキ</t>
    </rPh>
    <rPh sb="2" eb="4">
      <t>カツドウ</t>
    </rPh>
    <rPh sb="4" eb="8">
      <t>ゾウゲンサガク</t>
    </rPh>
    <phoneticPr fontId="2"/>
  </si>
  <si>
    <t>次期繰越活動増減差額</t>
    <rPh sb="0" eb="2">
      <t>ジキ</t>
    </rPh>
    <rPh sb="2" eb="4">
      <t>クリコシ</t>
    </rPh>
    <rPh sb="4" eb="6">
      <t>カツドウ</t>
    </rPh>
    <rPh sb="6" eb="8">
      <t>ゾウゲン</t>
    </rPh>
    <rPh sb="8" eb="10">
      <t>サガク</t>
    </rPh>
    <phoneticPr fontId="2"/>
  </si>
  <si>
    <t>理事会</t>
    <rPh sb="0" eb="3">
      <t>リジカイ</t>
    </rPh>
    <phoneticPr fontId="2"/>
  </si>
  <si>
    <t>開催年月日</t>
    <rPh sb="0" eb="2">
      <t>カイサイ</t>
    </rPh>
    <rPh sb="2" eb="5">
      <t>ネンガッピ</t>
    </rPh>
    <phoneticPr fontId="2"/>
  </si>
  <si>
    <t>評議員会</t>
    <rPh sb="0" eb="4">
      <t>ヒョウギインカイ</t>
    </rPh>
    <phoneticPr fontId="2"/>
  </si>
  <si>
    <t>「当期活動増減差額」は一致しているか。</t>
    <rPh sb="1" eb="3">
      <t>トウキ</t>
    </rPh>
    <rPh sb="3" eb="5">
      <t>カツドウ</t>
    </rPh>
    <rPh sb="5" eb="7">
      <t>ゾウゲン</t>
    </rPh>
    <rPh sb="7" eb="9">
      <t>サガク</t>
    </rPh>
    <rPh sb="11" eb="13">
      <t>イッチ</t>
    </rPh>
    <phoneticPr fontId="2"/>
  </si>
  <si>
    <t>「次期繰越活動増減差額」は一致しているか。</t>
    <rPh sb="1" eb="3">
      <t>ジキ</t>
    </rPh>
    <rPh sb="3" eb="5">
      <t>クリコシ</t>
    </rPh>
    <rPh sb="5" eb="7">
      <t>カツドウ</t>
    </rPh>
    <rPh sb="7" eb="9">
      <t>ゾウゲン</t>
    </rPh>
    <rPh sb="9" eb="11">
      <t>サガク</t>
    </rPh>
    <rPh sb="13" eb="15">
      <t>イッチ</t>
    </rPh>
    <phoneticPr fontId="2"/>
  </si>
  <si>
    <r>
      <t>　</t>
    </r>
    <r>
      <rPr>
        <b/>
        <sz val="10"/>
        <color theme="0"/>
        <rFont val="BIZ UDPゴシック"/>
        <family val="3"/>
        <charset val="128"/>
      </rPr>
      <t>寄附金品の受入</t>
    </r>
    <r>
      <rPr>
        <sz val="10"/>
        <color theme="0"/>
        <rFont val="BIZ UDPゴシック"/>
        <family val="3"/>
        <charset val="128"/>
      </rPr>
      <t>に係る手続</t>
    </r>
    <rPh sb="1" eb="4">
      <t>キフキン</t>
    </rPh>
    <rPh sb="4" eb="5">
      <t>ヒン</t>
    </rPh>
    <rPh sb="6" eb="8">
      <t>ウケイレ</t>
    </rPh>
    <rPh sb="9" eb="10">
      <t>カカ</t>
    </rPh>
    <rPh sb="11" eb="13">
      <t>テツヅ</t>
    </rPh>
    <phoneticPr fontId="2"/>
  </si>
  <si>
    <r>
      <t>　</t>
    </r>
    <r>
      <rPr>
        <b/>
        <sz val="10"/>
        <color theme="0"/>
        <rFont val="BIZ UDPゴシック"/>
        <family val="3"/>
        <charset val="128"/>
      </rPr>
      <t>寄附金品</t>
    </r>
    <r>
      <rPr>
        <sz val="10"/>
        <color theme="0"/>
        <rFont val="BIZ UDPゴシック"/>
        <family val="3"/>
        <charset val="128"/>
      </rPr>
      <t>に係る書類の有無</t>
    </r>
    <rPh sb="1" eb="4">
      <t>キフキン</t>
    </rPh>
    <rPh sb="4" eb="5">
      <t>ヒン</t>
    </rPh>
    <rPh sb="6" eb="7">
      <t>カカ</t>
    </rPh>
    <rPh sb="8" eb="10">
      <t>ショルイ</t>
    </rPh>
    <rPh sb="11" eb="13">
      <t>ウム</t>
    </rPh>
    <phoneticPr fontId="2"/>
  </si>
  <si>
    <t>寄附申込書には、寄附者、寄附目的、金額等が記入されているか。</t>
    <phoneticPr fontId="2"/>
  </si>
  <si>
    <t>理事長又は委任を受けた者の承認はあるか。</t>
    <rPh sb="0" eb="2">
      <t>リジ</t>
    </rPh>
    <rPh sb="2" eb="3">
      <t>チョウ</t>
    </rPh>
    <rPh sb="3" eb="4">
      <t>マタ</t>
    </rPh>
    <rPh sb="5" eb="7">
      <t>イニン</t>
    </rPh>
    <rPh sb="8" eb="9">
      <t>ウ</t>
    </rPh>
    <rPh sb="11" eb="12">
      <t>モノ</t>
    </rPh>
    <rPh sb="13" eb="15">
      <t>ショウニン</t>
    </rPh>
    <phoneticPr fontId="2"/>
  </si>
  <si>
    <t>寄附申込書</t>
    <rPh sb="0" eb="2">
      <t>キフ</t>
    </rPh>
    <rPh sb="2" eb="5">
      <t>モウシコミショ</t>
    </rPh>
    <phoneticPr fontId="2"/>
  </si>
  <si>
    <t>寄附金台帳</t>
    <rPh sb="0" eb="3">
      <t>キフキン</t>
    </rPh>
    <rPh sb="3" eb="5">
      <t>ダイチョウ</t>
    </rPh>
    <phoneticPr fontId="2"/>
  </si>
  <si>
    <t>寄附申込書、領収書(控)、寄附金台帳は、整理、保存され、その内容はすべて一致しているか。</t>
    <phoneticPr fontId="2"/>
  </si>
  <si>
    <t>寄附金領収書(控)</t>
    <rPh sb="0" eb="3">
      <t>キフキン</t>
    </rPh>
    <rPh sb="3" eb="6">
      <t>リョウシュウショ</t>
    </rPh>
    <rPh sb="7" eb="8">
      <t>ヒカ</t>
    </rPh>
    <phoneticPr fontId="2"/>
  </si>
  <si>
    <r>
      <t>　</t>
    </r>
    <r>
      <rPr>
        <u/>
        <sz val="10"/>
        <color theme="0"/>
        <rFont val="BIZ UDPゴシック"/>
        <family val="3"/>
        <charset val="128"/>
      </rPr>
      <t>前年度</t>
    </r>
    <r>
      <rPr>
        <sz val="10"/>
        <color theme="0"/>
        <rFont val="BIZ UDPゴシック"/>
        <family val="3"/>
        <charset val="128"/>
      </rPr>
      <t>における</t>
    </r>
    <r>
      <rPr>
        <b/>
        <sz val="10"/>
        <color theme="0"/>
        <rFont val="BIZ UDPゴシック"/>
        <family val="3"/>
        <charset val="128"/>
      </rPr>
      <t>寄附金の会計処理</t>
    </r>
    <r>
      <rPr>
        <sz val="10"/>
        <color theme="0"/>
        <rFont val="BIZ UDPゴシック"/>
        <family val="3"/>
        <charset val="128"/>
      </rPr>
      <t>の運用</t>
    </r>
    <rPh sb="1" eb="4">
      <t>ゼンネンド</t>
    </rPh>
    <rPh sb="8" eb="11">
      <t>キフキン</t>
    </rPh>
    <rPh sb="12" eb="14">
      <t>カイケイ</t>
    </rPh>
    <rPh sb="14" eb="16">
      <t>ショリ</t>
    </rPh>
    <rPh sb="17" eb="19">
      <t>ウンヨウ</t>
    </rPh>
    <phoneticPr fontId="2"/>
  </si>
  <si>
    <t>寄附目的に応じて、適正な会計区分（拠点区分、サービス区分）に計上しているか。</t>
    <rPh sb="0" eb="2">
      <t>キフ</t>
    </rPh>
    <rPh sb="2" eb="4">
      <t>モクテキ</t>
    </rPh>
    <rPh sb="5" eb="6">
      <t>オウ</t>
    </rPh>
    <rPh sb="9" eb="11">
      <t>テキセイ</t>
    </rPh>
    <rPh sb="12" eb="14">
      <t>カイケイ</t>
    </rPh>
    <rPh sb="14" eb="16">
      <t>クブン</t>
    </rPh>
    <rPh sb="17" eb="19">
      <t>キョテン</t>
    </rPh>
    <rPh sb="19" eb="21">
      <t>クブン</t>
    </rPh>
    <rPh sb="26" eb="28">
      <t>クブン</t>
    </rPh>
    <rPh sb="30" eb="32">
      <t>ケイジョウ</t>
    </rPh>
    <phoneticPr fontId="2"/>
  </si>
  <si>
    <t>経常経費に対する寄附物品は、取得時の時価で「経常経費寄附金収入」及び「経常経費寄附金収益」に計上しているか。</t>
    <rPh sb="0" eb="2">
      <t>ケイジョウ</t>
    </rPh>
    <rPh sb="2" eb="4">
      <t>ケイヒ</t>
    </rPh>
    <rPh sb="5" eb="6">
      <t>タイ</t>
    </rPh>
    <rPh sb="8" eb="10">
      <t>キフ</t>
    </rPh>
    <rPh sb="10" eb="12">
      <t>ブッピン</t>
    </rPh>
    <rPh sb="14" eb="16">
      <t>シュトク</t>
    </rPh>
    <rPh sb="16" eb="17">
      <t>ジ</t>
    </rPh>
    <rPh sb="18" eb="20">
      <t>ジカ</t>
    </rPh>
    <rPh sb="22" eb="24">
      <t>ケイジョウ</t>
    </rPh>
    <rPh sb="24" eb="26">
      <t>ケイヒ</t>
    </rPh>
    <rPh sb="26" eb="29">
      <t>キフキン</t>
    </rPh>
    <rPh sb="29" eb="31">
      <t>シュウニュウ</t>
    </rPh>
    <rPh sb="32" eb="33">
      <t>オヨ</t>
    </rPh>
    <rPh sb="35" eb="37">
      <t>ケイジョウ</t>
    </rPh>
    <rPh sb="37" eb="39">
      <t>ケイヒ</t>
    </rPh>
    <rPh sb="39" eb="42">
      <t>キフキン</t>
    </rPh>
    <rPh sb="42" eb="44">
      <t>シュウエキ</t>
    </rPh>
    <rPh sb="46" eb="48">
      <t>ケイジョウ</t>
    </rPh>
    <phoneticPr fontId="2"/>
  </si>
  <si>
    <t>土地等の支払資金の増減に影響しない寄附物品は、取得時の時価で「固定資産受贈額」に計上しているか。　</t>
    <rPh sb="2" eb="3">
      <t>トウ</t>
    </rPh>
    <phoneticPr fontId="2"/>
  </si>
  <si>
    <t>基本金に該当する寄附について、適正に「基本金」に計上しているか。</t>
    <phoneticPr fontId="2"/>
  </si>
  <si>
    <t>寄附金収益明細書（附属明細書　別紙3(②)）を作成しているか。</t>
    <phoneticPr fontId="2"/>
  </si>
  <si>
    <t>計算書類、附属明細書、寄附金台帳等の内容は一致しているか。</t>
    <rPh sb="0" eb="2">
      <t>ケイサン</t>
    </rPh>
    <rPh sb="2" eb="4">
      <t>ショルイ</t>
    </rPh>
    <rPh sb="5" eb="7">
      <t>フゾク</t>
    </rPh>
    <rPh sb="7" eb="10">
      <t>メイサイショ</t>
    </rPh>
    <rPh sb="11" eb="14">
      <t>キフキン</t>
    </rPh>
    <rPh sb="14" eb="17">
      <t>ダイチョウナド</t>
    </rPh>
    <rPh sb="18" eb="20">
      <t>ナイヨウ</t>
    </rPh>
    <rPh sb="21" eb="23">
      <t>イッチ</t>
    </rPh>
    <phoneticPr fontId="2"/>
  </si>
  <si>
    <t>共同募金会からの寄附金、配分金は、受配者指定寄附金と受配者指定寄附金以外の配分金に分けているか。</t>
    <rPh sb="0" eb="2">
      <t>キョウドウ</t>
    </rPh>
    <rPh sb="2" eb="5">
      <t>ボキンカイ</t>
    </rPh>
    <rPh sb="8" eb="11">
      <t>キフキン</t>
    </rPh>
    <rPh sb="12" eb="14">
      <t>ハイブン</t>
    </rPh>
    <rPh sb="14" eb="15">
      <t>キン</t>
    </rPh>
    <rPh sb="17" eb="18">
      <t>ウケ</t>
    </rPh>
    <rPh sb="18" eb="19">
      <t>ハイ</t>
    </rPh>
    <rPh sb="19" eb="20">
      <t>シャ</t>
    </rPh>
    <rPh sb="20" eb="22">
      <t>シテイ</t>
    </rPh>
    <rPh sb="22" eb="25">
      <t>キフキン</t>
    </rPh>
    <rPh sb="26" eb="27">
      <t>ウケ</t>
    </rPh>
    <rPh sb="27" eb="28">
      <t>ハイ</t>
    </rPh>
    <rPh sb="28" eb="29">
      <t>シャ</t>
    </rPh>
    <rPh sb="29" eb="31">
      <t>シテイ</t>
    </rPh>
    <rPh sb="31" eb="34">
      <t>キフキン</t>
    </rPh>
    <rPh sb="34" eb="36">
      <t>イガイ</t>
    </rPh>
    <rPh sb="37" eb="39">
      <t>ハイブン</t>
    </rPh>
    <rPh sb="39" eb="40">
      <t>キン</t>
    </rPh>
    <rPh sb="41" eb="42">
      <t>ワ</t>
    </rPh>
    <phoneticPr fontId="2"/>
  </si>
  <si>
    <t>基本金又は国庫補助金等特別積立金に組入れるべきものは、適切に組み入れているか。</t>
    <phoneticPr fontId="2"/>
  </si>
  <si>
    <t>国庫補助金の交付対象である施設・設備整備費に関わる契約相手方から寄附金品を受領していないか。</t>
    <phoneticPr fontId="2"/>
  </si>
  <si>
    <t>施設利用者、利用者の保護者等、取引業者、職員に対して、法人への寄附を呼びかけていないか(強要していないか)。</t>
    <rPh sb="0" eb="2">
      <t>シセツ</t>
    </rPh>
    <rPh sb="2" eb="5">
      <t>リヨウシャ</t>
    </rPh>
    <rPh sb="6" eb="9">
      <t>リヨウシャ</t>
    </rPh>
    <rPh sb="10" eb="13">
      <t>ホゴシャ</t>
    </rPh>
    <rPh sb="13" eb="14">
      <t>トウ</t>
    </rPh>
    <rPh sb="15" eb="17">
      <t>トリヒキ</t>
    </rPh>
    <rPh sb="17" eb="19">
      <t>ギョウシャ</t>
    </rPh>
    <rPh sb="20" eb="22">
      <t>ショクイン</t>
    </rPh>
    <rPh sb="23" eb="24">
      <t>タイ</t>
    </rPh>
    <rPh sb="27" eb="29">
      <t>ホウジン</t>
    </rPh>
    <rPh sb="31" eb="33">
      <t>キフ</t>
    </rPh>
    <rPh sb="34" eb="35">
      <t>ヨ</t>
    </rPh>
    <rPh sb="44" eb="46">
      <t>キョウヨウ</t>
    </rPh>
    <phoneticPr fontId="2"/>
  </si>
  <si>
    <t>施設利用者や保護者等から寄附金を受領した場合、それは返礼等社会的慣行に沿う自発的・散発的なものであるか。</t>
    <rPh sb="0" eb="2">
      <t>シセツ</t>
    </rPh>
    <rPh sb="2" eb="5">
      <t>リヨウシャ</t>
    </rPh>
    <rPh sb="6" eb="9">
      <t>ホゴシャ</t>
    </rPh>
    <rPh sb="9" eb="10">
      <t>トウ</t>
    </rPh>
    <rPh sb="12" eb="15">
      <t>キフキン</t>
    </rPh>
    <rPh sb="16" eb="18">
      <t>ジュリョウ</t>
    </rPh>
    <rPh sb="20" eb="22">
      <t>バアイ</t>
    </rPh>
    <rPh sb="26" eb="28">
      <t>ヘンレイ</t>
    </rPh>
    <rPh sb="28" eb="29">
      <t>トウ</t>
    </rPh>
    <rPh sb="29" eb="32">
      <t>シャカイテキ</t>
    </rPh>
    <rPh sb="32" eb="34">
      <t>カンコウ</t>
    </rPh>
    <rPh sb="35" eb="36">
      <t>ソ</t>
    </rPh>
    <rPh sb="37" eb="39">
      <t>ジハツ</t>
    </rPh>
    <rPh sb="39" eb="40">
      <t>テキ</t>
    </rPh>
    <rPh sb="41" eb="44">
      <t>サンパツテキ</t>
    </rPh>
    <phoneticPr fontId="2"/>
  </si>
  <si>
    <t>取引業者から寄附金を受領した場合、それはやむを得ず受け取ったもので、受領に係る資料等が厳正に整備されているか。</t>
    <rPh sb="0" eb="2">
      <t>トリヒキ</t>
    </rPh>
    <rPh sb="2" eb="4">
      <t>ギョウシャ</t>
    </rPh>
    <rPh sb="6" eb="9">
      <t>キフキン</t>
    </rPh>
    <rPh sb="10" eb="12">
      <t>ジュリョウ</t>
    </rPh>
    <rPh sb="14" eb="16">
      <t>バアイ</t>
    </rPh>
    <rPh sb="23" eb="24">
      <t>エ</t>
    </rPh>
    <rPh sb="25" eb="26">
      <t>ウ</t>
    </rPh>
    <rPh sb="27" eb="28">
      <t>ト</t>
    </rPh>
    <rPh sb="34" eb="36">
      <t>ジュリョウ</t>
    </rPh>
    <rPh sb="37" eb="38">
      <t>カカ</t>
    </rPh>
    <rPh sb="39" eb="41">
      <t>シリョウ</t>
    </rPh>
    <rPh sb="41" eb="42">
      <t>トウ</t>
    </rPh>
    <rPh sb="43" eb="45">
      <t>ゲンセイ</t>
    </rPh>
    <rPh sb="46" eb="48">
      <t>セイビ</t>
    </rPh>
    <phoneticPr fontId="2"/>
  </si>
  <si>
    <r>
      <t>　</t>
    </r>
    <r>
      <rPr>
        <u/>
        <sz val="10"/>
        <color theme="0"/>
        <rFont val="BIZ UDPゴシック"/>
        <family val="3"/>
        <charset val="128"/>
      </rPr>
      <t>前年度</t>
    </r>
    <r>
      <rPr>
        <sz val="10"/>
        <color theme="0"/>
        <rFont val="BIZ UDPゴシック"/>
        <family val="3"/>
        <charset val="128"/>
      </rPr>
      <t>における</t>
    </r>
    <r>
      <rPr>
        <b/>
        <sz val="10"/>
        <color theme="0"/>
        <rFont val="BIZ UDPゴシック"/>
        <family val="3"/>
        <charset val="128"/>
      </rPr>
      <t>取扱いに注意を要する寄附金</t>
    </r>
    <rPh sb="1" eb="4">
      <t>ゼンネンド</t>
    </rPh>
    <rPh sb="8" eb="10">
      <t>トリアツカ</t>
    </rPh>
    <rPh sb="12" eb="14">
      <t>チュウイ</t>
    </rPh>
    <rPh sb="15" eb="16">
      <t>ヨウ</t>
    </rPh>
    <rPh sb="18" eb="21">
      <t>キフキン</t>
    </rPh>
    <phoneticPr fontId="2"/>
  </si>
  <si>
    <r>
      <t>　</t>
    </r>
    <r>
      <rPr>
        <u/>
        <sz val="10"/>
        <color theme="0"/>
        <rFont val="BIZ UDPゴシック"/>
        <family val="3"/>
        <charset val="128"/>
      </rPr>
      <t>前年度</t>
    </r>
    <r>
      <rPr>
        <sz val="10"/>
        <color theme="0"/>
        <rFont val="BIZ UDPゴシック"/>
        <family val="3"/>
        <charset val="128"/>
      </rPr>
      <t>における</t>
    </r>
    <r>
      <rPr>
        <b/>
        <sz val="10"/>
        <color theme="0"/>
        <rFont val="BIZ UDPゴシック"/>
        <family val="3"/>
        <charset val="128"/>
      </rPr>
      <t>共同募金会からの寄附金・配分金</t>
    </r>
    <rPh sb="1" eb="4">
      <t>ゼンネンド</t>
    </rPh>
    <rPh sb="8" eb="10">
      <t>キョウドウ</t>
    </rPh>
    <rPh sb="10" eb="13">
      <t>ボキンカイ</t>
    </rPh>
    <rPh sb="16" eb="19">
      <t>キフキン</t>
    </rPh>
    <rPh sb="20" eb="22">
      <t>ハイブン</t>
    </rPh>
    <rPh sb="22" eb="23">
      <t>キン</t>
    </rPh>
    <phoneticPr fontId="2"/>
  </si>
  <si>
    <t>受配者指定寄附金</t>
    <rPh sb="0" eb="3">
      <t>ジュハイシャ</t>
    </rPh>
    <rPh sb="3" eb="5">
      <t>シテイ</t>
    </rPh>
    <rPh sb="5" eb="8">
      <t>キフキン</t>
    </rPh>
    <phoneticPr fontId="2"/>
  </si>
  <si>
    <t>受配者指定寄附金のうち経常的経費に係る配分金は、経常経費寄附金収入として計上し、併せて経常経費寄附金収益として計上する。</t>
    <phoneticPr fontId="2"/>
  </si>
  <si>
    <t>共同募金会からの受配者指定寄附金のうち、施設整備及び設備整備に係る配分金（資産の取得等に係る借入金の償還に充てるものを含む。）は、</t>
    <phoneticPr fontId="2"/>
  </si>
  <si>
    <t>施設整備等寄附金収入として計上し、併せて施設整備等寄附金収益として計上する。</t>
    <phoneticPr fontId="2"/>
  </si>
  <si>
    <t>（このうち基本金として組入れすべきものは、基本金に組入れるものとする。）</t>
    <phoneticPr fontId="2"/>
  </si>
  <si>
    <t>受配者指定寄附金以外の配分金</t>
    <rPh sb="0" eb="3">
      <t>ジュハイシャ</t>
    </rPh>
    <rPh sb="3" eb="5">
      <t>シテイ</t>
    </rPh>
    <rPh sb="5" eb="8">
      <t>キフキン</t>
    </rPh>
    <rPh sb="8" eb="10">
      <t>イガイ</t>
    </rPh>
    <rPh sb="11" eb="14">
      <t>ハイブンキン</t>
    </rPh>
    <phoneticPr fontId="2"/>
  </si>
  <si>
    <t>受配者指定寄附金以外の配分金のうち、経常的経費に係る配分金は、補助金事業収入及び補助金事業収益に計上する。</t>
    <phoneticPr fontId="2"/>
  </si>
  <si>
    <t>受配者指定寄附金以外の配分金のうち、施設整備及び設備整備に係る配分金は、施設整備等補助金収入及び施設整備等補助金収益に計上し、</t>
    <phoneticPr fontId="2"/>
  </si>
  <si>
    <t>国庫補助金等特別積立金を積立てることとする。</t>
    <phoneticPr fontId="2"/>
  </si>
  <si>
    <t>受配者指定寄附金★は「寄附金」として、受配者指定寄附金以外の配分金☆は「補助金」として処理しているか。</t>
    <rPh sb="0" eb="1">
      <t>ウケ</t>
    </rPh>
    <rPh sb="1" eb="2">
      <t>ハイ</t>
    </rPh>
    <rPh sb="2" eb="3">
      <t>シャ</t>
    </rPh>
    <rPh sb="3" eb="5">
      <t>シテイ</t>
    </rPh>
    <rPh sb="5" eb="8">
      <t>キフキン</t>
    </rPh>
    <rPh sb="11" eb="14">
      <t>キフキン</t>
    </rPh>
    <rPh sb="19" eb="20">
      <t>ウケ</t>
    </rPh>
    <rPh sb="20" eb="21">
      <t>ハイ</t>
    </rPh>
    <rPh sb="21" eb="22">
      <t>シャ</t>
    </rPh>
    <rPh sb="22" eb="24">
      <t>シテイ</t>
    </rPh>
    <rPh sb="24" eb="27">
      <t>キフキン</t>
    </rPh>
    <rPh sb="27" eb="29">
      <t>イガイ</t>
    </rPh>
    <rPh sb="30" eb="32">
      <t>ハイブン</t>
    </rPh>
    <rPh sb="32" eb="33">
      <t>キン</t>
    </rPh>
    <rPh sb="36" eb="39">
      <t>ホジョキン</t>
    </rPh>
    <rPh sb="43" eb="45">
      <t>ショリ</t>
    </rPh>
    <phoneticPr fontId="2"/>
  </si>
  <si>
    <t>⑫</t>
    <phoneticPr fontId="2"/>
  </si>
  <si>
    <t>⑬</t>
    <phoneticPr fontId="2"/>
  </si>
  <si>
    <t>⑭</t>
    <phoneticPr fontId="2"/>
  </si>
  <si>
    <t>⑮</t>
    <phoneticPr fontId="2"/>
  </si>
  <si>
    <t>⑯</t>
    <phoneticPr fontId="2"/>
  </si>
  <si>
    <t>⑰</t>
    <phoneticPr fontId="2"/>
  </si>
  <si>
    <t>貸借対照表の様式が会計基準に則しているか。</t>
    <phoneticPr fontId="2"/>
  </si>
  <si>
    <t>資産は実在しているか。</t>
    <phoneticPr fontId="2"/>
  </si>
  <si>
    <t>資産を取得した場合、原則として取得価額を付しているか。</t>
    <phoneticPr fontId="2"/>
  </si>
  <si>
    <t>財産目録</t>
    <rPh sb="0" eb="4">
      <t>ザイサンモクロク</t>
    </rPh>
    <phoneticPr fontId="2"/>
  </si>
  <si>
    <t>差引純資産</t>
    <rPh sb="0" eb="2">
      <t>サシヒキ</t>
    </rPh>
    <rPh sb="2" eb="5">
      <t>ジュンシサン</t>
    </rPh>
    <phoneticPr fontId="2"/>
  </si>
  <si>
    <t>純資産の部合計</t>
    <rPh sb="0" eb="3">
      <t>ジュンシサン</t>
    </rPh>
    <rPh sb="4" eb="5">
      <t>ブ</t>
    </rPh>
    <rPh sb="5" eb="7">
      <t>ゴウケイ</t>
    </rPh>
    <rPh sb="6" eb="7">
      <t>ケイ</t>
    </rPh>
    <phoneticPr fontId="2"/>
  </si>
  <si>
    <t>貸借対照表「純資産の部合計」と財産目録「差引純資産」は一致しているか。</t>
    <rPh sb="0" eb="5">
      <t>タイシャクタイショウヒョウ</t>
    </rPh>
    <rPh sb="6" eb="9">
      <t>ジュンシサン</t>
    </rPh>
    <rPh sb="10" eb="11">
      <t>ブ</t>
    </rPh>
    <rPh sb="11" eb="13">
      <t>ゴウケイ</t>
    </rPh>
    <rPh sb="15" eb="17">
      <t>ザイサン</t>
    </rPh>
    <rPh sb="17" eb="19">
      <t>モクロク</t>
    </rPh>
    <rPh sb="20" eb="22">
      <t>サシヒキ</t>
    </rPh>
    <rPh sb="22" eb="25">
      <t>ジュンシサン</t>
    </rPh>
    <rPh sb="27" eb="29">
      <t>イッチ</t>
    </rPh>
    <phoneticPr fontId="2"/>
  </si>
  <si>
    <t>　固定資産管理の運用状況</t>
    <rPh sb="1" eb="3">
      <t>コテイ</t>
    </rPh>
    <rPh sb="3" eb="5">
      <t>シサン</t>
    </rPh>
    <rPh sb="5" eb="7">
      <t>カンリ</t>
    </rPh>
    <rPh sb="8" eb="10">
      <t>ウンヨウ</t>
    </rPh>
    <rPh sb="10" eb="12">
      <t>ジョウキョウ</t>
    </rPh>
    <phoneticPr fontId="2"/>
  </si>
  <si>
    <t>貸借対照表、財産目録、固定資産管理台帳の記載金額は一致しているか。</t>
    <rPh sb="0" eb="2">
      <t>タイシャク</t>
    </rPh>
    <rPh sb="2" eb="5">
      <t>タイショウヒョウ</t>
    </rPh>
    <rPh sb="6" eb="8">
      <t>ザイサン</t>
    </rPh>
    <rPh sb="8" eb="10">
      <t>モクロク</t>
    </rPh>
    <rPh sb="11" eb="13">
      <t>コテイ</t>
    </rPh>
    <rPh sb="13" eb="15">
      <t>シサン</t>
    </rPh>
    <rPh sb="15" eb="17">
      <t>カンリ</t>
    </rPh>
    <rPh sb="17" eb="19">
      <t>ダイチョウ</t>
    </rPh>
    <rPh sb="20" eb="22">
      <t>キサイ</t>
    </rPh>
    <rPh sb="22" eb="24">
      <t>キンガク</t>
    </rPh>
    <rPh sb="25" eb="27">
      <t>イッチ</t>
    </rPh>
    <phoneticPr fontId="2"/>
  </si>
  <si>
    <t>すべての減価償却対象財産について、正しく計算した減価償却を行っているか。</t>
    <rPh sb="4" eb="6">
      <t>ゲンカ</t>
    </rPh>
    <rPh sb="6" eb="8">
      <t>ショウキャク</t>
    </rPh>
    <rPh sb="8" eb="10">
      <t>タイショウ</t>
    </rPh>
    <rPh sb="10" eb="12">
      <t>ザイサン</t>
    </rPh>
    <rPh sb="17" eb="18">
      <t>タダ</t>
    </rPh>
    <rPh sb="20" eb="22">
      <t>ケイサン</t>
    </rPh>
    <rPh sb="24" eb="28">
      <t>ゲンカショウキャク</t>
    </rPh>
    <rPh sb="29" eb="30">
      <t>オコナ</t>
    </rPh>
    <phoneticPr fontId="2"/>
  </si>
  <si>
    <t>保有する固定資産は、すべて固定資産管理台帳に記録するとともに、適正な現物管理を実施しているか。</t>
    <rPh sb="0" eb="2">
      <t>ホユウ</t>
    </rPh>
    <rPh sb="4" eb="6">
      <t>コテイ</t>
    </rPh>
    <rPh sb="6" eb="8">
      <t>シサン</t>
    </rPh>
    <rPh sb="13" eb="15">
      <t>コテイ</t>
    </rPh>
    <rPh sb="15" eb="17">
      <t>シサン</t>
    </rPh>
    <rPh sb="17" eb="19">
      <t>カンリ</t>
    </rPh>
    <rPh sb="19" eb="21">
      <t>ダイチョウ</t>
    </rPh>
    <rPh sb="22" eb="24">
      <t>キロク</t>
    </rPh>
    <rPh sb="31" eb="33">
      <t>テキセイ</t>
    </rPh>
    <rPh sb="34" eb="36">
      <t>ゲンブツ</t>
    </rPh>
    <rPh sb="36" eb="38">
      <t>カンリ</t>
    </rPh>
    <rPh sb="39" eb="41">
      <t>ジッシ</t>
    </rPh>
    <phoneticPr fontId="2"/>
  </si>
  <si>
    <t>負債（引当金を除く）は網羅的に計上されているか。</t>
    <phoneticPr fontId="2"/>
  </si>
  <si>
    <t>引当金（徴収不能引当金、賞与引当金、退職給付引当金を除く）は適正かつ網羅的に計上されているか。</t>
    <rPh sb="26" eb="27">
      <t>ノゾ</t>
    </rPh>
    <phoneticPr fontId="2"/>
  </si>
  <si>
    <t>「純資産」は適正に計上しているか。</t>
    <phoneticPr fontId="2"/>
  </si>
  <si>
    <t>「基本金」について適正に計上されているか。</t>
    <phoneticPr fontId="2"/>
  </si>
  <si>
    <t>「国庫補助金等特別積立金」について適正に計上されているか。</t>
    <phoneticPr fontId="2"/>
  </si>
  <si>
    <t>「その他の積立金」について適正に計上されているか。</t>
    <phoneticPr fontId="2"/>
  </si>
  <si>
    <t>「退職給付引当金」を適正に計上しているか。</t>
    <phoneticPr fontId="2"/>
  </si>
  <si>
    <t>「賞与引当金」を適正に計上しているか。</t>
    <phoneticPr fontId="2"/>
  </si>
  <si>
    <t>「徴収不能引当金」を適正に計上しているか。</t>
    <phoneticPr fontId="2"/>
  </si>
  <si>
    <t>「棚卸資産」について適正に評価しているか。</t>
    <phoneticPr fontId="2"/>
  </si>
  <si>
    <t>「有価証券」の価額について適正に評価しているか。</t>
    <phoneticPr fontId="2"/>
  </si>
  <si>
    <t>※前年度に該当する事象が無かった場合は「非該当」と回答してください。</t>
    <rPh sb="1" eb="4">
      <t>ゼンネンド</t>
    </rPh>
    <rPh sb="5" eb="7">
      <t>ガイトウ</t>
    </rPh>
    <rPh sb="9" eb="11">
      <t>ジショウ</t>
    </rPh>
    <rPh sb="12" eb="13">
      <t>ナ</t>
    </rPh>
    <rPh sb="16" eb="18">
      <t>バアイ</t>
    </rPh>
    <rPh sb="20" eb="23">
      <t>ヒガイトウ</t>
    </rPh>
    <rPh sb="25" eb="27">
      <t>カイトウ</t>
    </rPh>
    <phoneticPr fontId="2"/>
  </si>
  <si>
    <t>以下に該当する補助金・助成金・交付金等（＝国庫補助金等に該当するもの）を受領したか。</t>
    <rPh sb="0" eb="2">
      <t>イカ</t>
    </rPh>
    <rPh sb="3" eb="5">
      <t>ガイトウ</t>
    </rPh>
    <rPh sb="7" eb="10">
      <t>ホジョキン</t>
    </rPh>
    <rPh sb="11" eb="14">
      <t>ジョセイキン</t>
    </rPh>
    <rPh sb="15" eb="18">
      <t>コウフキン</t>
    </rPh>
    <rPh sb="18" eb="19">
      <t>トウ</t>
    </rPh>
    <rPh sb="21" eb="23">
      <t>コッコ</t>
    </rPh>
    <rPh sb="23" eb="26">
      <t>ホジョキン</t>
    </rPh>
    <rPh sb="26" eb="27">
      <t>トウ</t>
    </rPh>
    <rPh sb="28" eb="30">
      <t>ガイトウ</t>
    </rPh>
    <rPh sb="36" eb="38">
      <t>ジュリョウ</t>
    </rPh>
    <phoneticPr fontId="2"/>
  </si>
  <si>
    <t>（１が「有」の場合）会計省令に基づき、適正に国庫補助金等特別積立金に積み立てたか。</t>
    <rPh sb="4" eb="5">
      <t>アリ</t>
    </rPh>
    <rPh sb="7" eb="9">
      <t>バアイ</t>
    </rPh>
    <rPh sb="10" eb="12">
      <t>カイケイ</t>
    </rPh>
    <rPh sb="12" eb="14">
      <t>ショウレイ</t>
    </rPh>
    <rPh sb="15" eb="16">
      <t>モト</t>
    </rPh>
    <phoneticPr fontId="2"/>
  </si>
  <si>
    <t>５</t>
    <phoneticPr fontId="2"/>
  </si>
  <si>
    <t>国庫補助金等特別積立金の積立ての対象となった基本財産等の廃棄や売却はあったか。</t>
    <phoneticPr fontId="2"/>
  </si>
  <si>
    <t>施設及び設備の整備のために国及び地方公共団体等から受領した補助金、助成金及び交付金等</t>
    <phoneticPr fontId="2"/>
  </si>
  <si>
    <t>設備資金借入金の返済時期に合わせて執行される補助金等のうち、施設・設備整備時においてその受領金額が確実に見込まれており、</t>
    <rPh sb="0" eb="2">
      <t>セツビ</t>
    </rPh>
    <rPh sb="33" eb="35">
      <t>セツビ</t>
    </rPh>
    <rPh sb="37" eb="38">
      <t>ジ</t>
    </rPh>
    <phoneticPr fontId="2"/>
  </si>
  <si>
    <t>実質的に施設・設備整備事業に対する補助金等に相当するもの</t>
    <rPh sb="7" eb="9">
      <t>セツビ</t>
    </rPh>
    <phoneticPr fontId="2"/>
  </si>
  <si>
    <t>（３が「有」の場合）会計省令に基づき、適正に国庫補助金等特別積立金の取崩しを行ったか。</t>
    <rPh sb="4" eb="5">
      <t>アリ</t>
    </rPh>
    <rPh sb="7" eb="9">
      <t>バアイ</t>
    </rPh>
    <rPh sb="10" eb="12">
      <t>カイケイ</t>
    </rPh>
    <rPh sb="12" eb="14">
      <t>ショウレイ</t>
    </rPh>
    <rPh sb="15" eb="16">
      <t>モト</t>
    </rPh>
    <phoneticPr fontId="2"/>
  </si>
  <si>
    <r>
      <t>　</t>
    </r>
    <r>
      <rPr>
        <u/>
        <sz val="10"/>
        <color theme="0"/>
        <rFont val="BIZ UDPゴシック"/>
        <family val="3"/>
        <charset val="128"/>
      </rPr>
      <t>前年度</t>
    </r>
    <r>
      <rPr>
        <sz val="10"/>
        <color theme="0"/>
        <rFont val="BIZ UDPゴシック"/>
        <family val="3"/>
        <charset val="128"/>
      </rPr>
      <t>における</t>
    </r>
    <r>
      <rPr>
        <b/>
        <sz val="10"/>
        <color theme="0"/>
        <rFont val="BIZ UDPゴシック"/>
        <family val="3"/>
        <charset val="128"/>
      </rPr>
      <t>国庫補助金等特別積立金</t>
    </r>
    <r>
      <rPr>
        <sz val="10"/>
        <color theme="0"/>
        <rFont val="BIZ UDPゴシック"/>
        <family val="3"/>
        <charset val="128"/>
      </rPr>
      <t>の増減</t>
    </r>
    <rPh sb="1" eb="4">
      <t>ゼンネンド</t>
    </rPh>
    <rPh sb="8" eb="10">
      <t>コッコ</t>
    </rPh>
    <rPh sb="10" eb="13">
      <t>ホジョキン</t>
    </rPh>
    <rPh sb="13" eb="14">
      <t>トウ</t>
    </rPh>
    <rPh sb="14" eb="16">
      <t>トクベツ</t>
    </rPh>
    <rPh sb="16" eb="18">
      <t>ツミタテ</t>
    </rPh>
    <rPh sb="18" eb="19">
      <t>キン</t>
    </rPh>
    <rPh sb="20" eb="22">
      <t>ゾウゲン</t>
    </rPh>
    <phoneticPr fontId="2"/>
  </si>
  <si>
    <r>
      <t>　</t>
    </r>
    <r>
      <rPr>
        <u/>
        <sz val="10"/>
        <color theme="0"/>
        <rFont val="BIZ UDPゴシック"/>
        <family val="3"/>
        <charset val="128"/>
      </rPr>
      <t>前年度</t>
    </r>
    <r>
      <rPr>
        <sz val="10"/>
        <color theme="0"/>
        <rFont val="BIZ UDPゴシック"/>
        <family val="3"/>
        <charset val="128"/>
      </rPr>
      <t>における</t>
    </r>
    <r>
      <rPr>
        <b/>
        <sz val="10"/>
        <color theme="0"/>
        <rFont val="BIZ UDPゴシック"/>
        <family val="3"/>
        <charset val="128"/>
      </rPr>
      <t>国庫補助金等特別積立金</t>
    </r>
    <r>
      <rPr>
        <sz val="10"/>
        <color theme="0"/>
        <rFont val="BIZ UDPゴシック"/>
        <family val="3"/>
        <charset val="128"/>
      </rPr>
      <t>の取崩し</t>
    </r>
    <rPh sb="1" eb="4">
      <t>ゼンネンド</t>
    </rPh>
    <rPh sb="8" eb="10">
      <t>コッコ</t>
    </rPh>
    <rPh sb="10" eb="13">
      <t>ホジョキン</t>
    </rPh>
    <rPh sb="13" eb="14">
      <t>トウ</t>
    </rPh>
    <rPh sb="14" eb="16">
      <t>トクベツ</t>
    </rPh>
    <rPh sb="16" eb="18">
      <t>ツミタテ</t>
    </rPh>
    <rPh sb="18" eb="19">
      <t>キン</t>
    </rPh>
    <rPh sb="20" eb="22">
      <t>トリクズ</t>
    </rPh>
    <phoneticPr fontId="2"/>
  </si>
  <si>
    <r>
      <t>　</t>
    </r>
    <r>
      <rPr>
        <b/>
        <sz val="10"/>
        <color theme="0"/>
        <rFont val="BIZ UDPゴシック"/>
        <family val="3"/>
        <charset val="128"/>
      </rPr>
      <t>その他の積立金</t>
    </r>
    <r>
      <rPr>
        <sz val="10"/>
        <color theme="0"/>
        <rFont val="BIZ UDPゴシック"/>
        <family val="3"/>
        <charset val="128"/>
      </rPr>
      <t>の計上運用</t>
    </r>
    <rPh sb="3" eb="4">
      <t>タ</t>
    </rPh>
    <rPh sb="5" eb="8">
      <t>ツミタテキン</t>
    </rPh>
    <rPh sb="9" eb="11">
      <t>ケイジョウ</t>
    </rPh>
    <rPh sb="11" eb="13">
      <t>ウンヨウ</t>
    </rPh>
    <phoneticPr fontId="2"/>
  </si>
  <si>
    <t>３</t>
    <phoneticPr fontId="2"/>
  </si>
  <si>
    <t>（　　　 〃 　　　）その他の積立金の計上に関し、理事会の決議を経ているか。</t>
    <rPh sb="13" eb="14">
      <t>タ</t>
    </rPh>
    <rPh sb="15" eb="18">
      <t>ツミタテキン</t>
    </rPh>
    <rPh sb="19" eb="21">
      <t>ケイジョウ</t>
    </rPh>
    <rPh sb="22" eb="23">
      <t>カン</t>
    </rPh>
    <phoneticPr fontId="2"/>
  </si>
  <si>
    <t>（　　　 〃 　　　）その他の積立金には、それぞれ積立の目的を示す名称が付されているか。</t>
    <rPh sb="25" eb="27">
      <t>ツミタテ</t>
    </rPh>
    <phoneticPr fontId="2"/>
  </si>
  <si>
    <t>（　　　 〃 　　　）その他の積立金と同額の「積立資産」が計上されているか。</t>
    <rPh sb="19" eb="21">
      <t>ドウガク</t>
    </rPh>
    <rPh sb="23" eb="25">
      <t>ツミタテ</t>
    </rPh>
    <rPh sb="25" eb="27">
      <t>シサン</t>
    </rPh>
    <rPh sb="29" eb="31">
      <t>ケイジョウ</t>
    </rPh>
    <phoneticPr fontId="2"/>
  </si>
  <si>
    <t>（１が「有」の場合）その他の積立金の計上は、会計省令に基づき適正に行われているか。</t>
    <rPh sb="4" eb="5">
      <t>アリ</t>
    </rPh>
    <rPh sb="7" eb="9">
      <t>バアイ</t>
    </rPh>
    <rPh sb="12" eb="13">
      <t>タ</t>
    </rPh>
    <rPh sb="14" eb="17">
      <t>ツミタテキン</t>
    </rPh>
    <rPh sb="18" eb="20">
      <t>ケイジョウ</t>
    </rPh>
    <rPh sb="22" eb="24">
      <t>カイケイ</t>
    </rPh>
    <rPh sb="24" eb="26">
      <t>ショウレイ</t>
    </rPh>
    <rPh sb="27" eb="28">
      <t>モト</t>
    </rPh>
    <rPh sb="30" eb="32">
      <t>テキセイ</t>
    </rPh>
    <rPh sb="33" eb="34">
      <t>オコナ</t>
    </rPh>
    <phoneticPr fontId="2"/>
  </si>
  <si>
    <t>「その他の積立金」が計上されているか。</t>
    <rPh sb="3" eb="4">
      <t>タ</t>
    </rPh>
    <rPh sb="5" eb="7">
      <t>ツミタテ</t>
    </rPh>
    <rPh sb="7" eb="8">
      <t>キン</t>
    </rPh>
    <rPh sb="10" eb="12">
      <t>ケイジョウ</t>
    </rPh>
    <phoneticPr fontId="2"/>
  </si>
  <si>
    <t>国庫補助金等を財源とする資産の減価償却費に相当する額を取り崩し、控除項目として事業活動計算書に計上しているか。</t>
    <rPh sb="7" eb="9">
      <t>ザイゲン</t>
    </rPh>
    <rPh sb="39" eb="41">
      <t>ジギョウ</t>
    </rPh>
    <rPh sb="41" eb="43">
      <t>カツドウ</t>
    </rPh>
    <rPh sb="43" eb="46">
      <t>ケイサンショ</t>
    </rPh>
    <phoneticPr fontId="2"/>
  </si>
  <si>
    <r>
      <t>　（１が「有」の場合）</t>
    </r>
    <r>
      <rPr>
        <b/>
        <sz val="10"/>
        <color theme="0"/>
        <rFont val="BIZ UDPゴシック"/>
        <family val="3"/>
        <charset val="128"/>
      </rPr>
      <t>その他の積立金</t>
    </r>
    <r>
      <rPr>
        <sz val="10"/>
        <color theme="0"/>
        <rFont val="BIZ UDPゴシック"/>
        <family val="3"/>
        <charset val="128"/>
      </rPr>
      <t>の名称、残高、目的等</t>
    </r>
    <rPh sb="13" eb="14">
      <t>タ</t>
    </rPh>
    <rPh sb="15" eb="18">
      <t>ツミタテキン</t>
    </rPh>
    <rPh sb="19" eb="21">
      <t>メイショウ</t>
    </rPh>
    <rPh sb="22" eb="24">
      <t>ザンダカ</t>
    </rPh>
    <rPh sb="25" eb="27">
      <t>モクテキ</t>
    </rPh>
    <rPh sb="27" eb="28">
      <t>トウ</t>
    </rPh>
    <phoneticPr fontId="2"/>
  </si>
  <si>
    <t>積立の目的</t>
    <rPh sb="0" eb="2">
      <t>ツミタテ</t>
    </rPh>
    <rPh sb="3" eb="5">
      <t>モクテキ</t>
    </rPh>
    <phoneticPr fontId="2"/>
  </si>
  <si>
    <t>積立金の名称</t>
    <rPh sb="0" eb="3">
      <t>ツミタテキン</t>
    </rPh>
    <rPh sb="4" eb="6">
      <t>メイショウ</t>
    </rPh>
    <phoneticPr fontId="2"/>
  </si>
  <si>
    <t>前年度末残高</t>
    <rPh sb="0" eb="4">
      <t>ゼンネンドマツ</t>
    </rPh>
    <rPh sb="4" eb="6">
      <t>ザンダカ</t>
    </rPh>
    <phoneticPr fontId="2"/>
  </si>
  <si>
    <t>積立について決議した理事会開催日</t>
    <rPh sb="0" eb="2">
      <t>ツミタテ</t>
    </rPh>
    <rPh sb="6" eb="8">
      <t>ケツギ</t>
    </rPh>
    <rPh sb="10" eb="13">
      <t>リジカイ</t>
    </rPh>
    <rPh sb="13" eb="16">
      <t>カイサイビ</t>
    </rPh>
    <phoneticPr fontId="2"/>
  </si>
  <si>
    <t>直近</t>
    <rPh sb="0" eb="2">
      <t>チョッキン</t>
    </rPh>
    <phoneticPr fontId="2"/>
  </si>
  <si>
    <t>積立当初</t>
    <rPh sb="0" eb="2">
      <t>ツミタテ</t>
    </rPh>
    <rPh sb="2" eb="4">
      <t>トウショ</t>
    </rPh>
    <phoneticPr fontId="2"/>
  </si>
  <si>
    <r>
      <t>　</t>
    </r>
    <r>
      <rPr>
        <b/>
        <sz val="10"/>
        <color theme="0"/>
        <rFont val="BIZ UDPゴシック"/>
        <family val="3"/>
        <charset val="128"/>
      </rPr>
      <t>現金（小口現金を除く）</t>
    </r>
    <r>
      <rPr>
        <sz val="10"/>
        <color theme="0"/>
        <rFont val="BIZ UDPゴシック"/>
        <family val="3"/>
        <charset val="128"/>
      </rPr>
      <t>管理の運用状況</t>
    </r>
    <rPh sb="1" eb="3">
      <t>ゲンキン</t>
    </rPh>
    <rPh sb="4" eb="6">
      <t>コグチ</t>
    </rPh>
    <rPh sb="6" eb="8">
      <t>ゲンキン</t>
    </rPh>
    <rPh sb="9" eb="10">
      <t>ノゾ</t>
    </rPh>
    <rPh sb="12" eb="14">
      <t>カンリ</t>
    </rPh>
    <rPh sb="15" eb="17">
      <t>ウンヨウ</t>
    </rPh>
    <rPh sb="17" eb="19">
      <t>ジョウキョウ</t>
    </rPh>
    <phoneticPr fontId="2"/>
  </si>
  <si>
    <t>金銭の収納に際しては、領収書を発行しているか。</t>
    <rPh sb="0" eb="2">
      <t>キンセン</t>
    </rPh>
    <rPh sb="3" eb="5">
      <t>シュウノウ</t>
    </rPh>
    <rPh sb="6" eb="7">
      <t>サイ</t>
    </rPh>
    <rPh sb="11" eb="14">
      <t>リョウシュウショ</t>
    </rPh>
    <rPh sb="15" eb="17">
      <t>ハッコウ</t>
    </rPh>
    <phoneticPr fontId="2"/>
  </si>
  <si>
    <t>収納した金銭は、直接支出に充てることなく、経理規程に定められた期限内に金融機関に預け入れているか。</t>
    <rPh sb="0" eb="2">
      <t>シュウノウ</t>
    </rPh>
    <rPh sb="4" eb="6">
      <t>キンセン</t>
    </rPh>
    <rPh sb="8" eb="10">
      <t>チョクセツ</t>
    </rPh>
    <rPh sb="10" eb="12">
      <t>シシュツ</t>
    </rPh>
    <rPh sb="13" eb="14">
      <t>ア</t>
    </rPh>
    <rPh sb="21" eb="23">
      <t>ケイリ</t>
    </rPh>
    <rPh sb="23" eb="25">
      <t>キテイ</t>
    </rPh>
    <rPh sb="26" eb="27">
      <t>サダ</t>
    </rPh>
    <rPh sb="31" eb="34">
      <t>キゲンナイ</t>
    </rPh>
    <rPh sb="35" eb="37">
      <t>キンユウ</t>
    </rPh>
    <rPh sb="37" eb="39">
      <t>キカン</t>
    </rPh>
    <rPh sb="40" eb="41">
      <t>アズ</t>
    </rPh>
    <rPh sb="42" eb="43">
      <t>イ</t>
    </rPh>
    <phoneticPr fontId="2"/>
  </si>
  <si>
    <t>３</t>
    <phoneticPr fontId="2"/>
  </si>
  <si>
    <t>期末の現金残高は、貸借対照表と一致しているか。</t>
    <rPh sb="0" eb="2">
      <t>キマツ</t>
    </rPh>
    <rPh sb="3" eb="5">
      <t>ゲンキン</t>
    </rPh>
    <rPh sb="5" eb="7">
      <t>ザンダカ</t>
    </rPh>
    <rPh sb="9" eb="11">
      <t>タイシャク</t>
    </rPh>
    <rPh sb="11" eb="14">
      <t>タイショウヒョウ</t>
    </rPh>
    <rPh sb="15" eb="17">
      <t>イッチ</t>
    </rPh>
    <phoneticPr fontId="2"/>
  </si>
  <si>
    <t>※</t>
    <phoneticPr fontId="2"/>
  </si>
  <si>
    <r>
      <t>　</t>
    </r>
    <r>
      <rPr>
        <b/>
        <sz val="10"/>
        <color theme="0"/>
        <rFont val="BIZ UDPゴシック"/>
        <family val="3"/>
        <charset val="128"/>
      </rPr>
      <t>小口現金</t>
    </r>
    <r>
      <rPr>
        <sz val="10"/>
        <color theme="0"/>
        <rFont val="BIZ UDPゴシック"/>
        <family val="3"/>
        <charset val="128"/>
      </rPr>
      <t>管理の運用状況</t>
    </r>
    <rPh sb="1" eb="3">
      <t>コグチ</t>
    </rPh>
    <rPh sb="3" eb="5">
      <t>ゲンキン</t>
    </rPh>
    <rPh sb="5" eb="7">
      <t>カンリ</t>
    </rPh>
    <rPh sb="8" eb="10">
      <t>ウンヨウ</t>
    </rPh>
    <rPh sb="10" eb="12">
      <t>ジョウキョウ</t>
    </rPh>
    <phoneticPr fontId="2"/>
  </si>
  <si>
    <t>管理簿（小口現金出納帳など）が整備され、全ての入金及び出金について記帳されているか。</t>
    <rPh sb="0" eb="3">
      <t>カンリボ</t>
    </rPh>
    <rPh sb="4" eb="6">
      <t>コグチ</t>
    </rPh>
    <rPh sb="6" eb="8">
      <t>ゲンキン</t>
    </rPh>
    <rPh sb="8" eb="11">
      <t>スイトウチョウ</t>
    </rPh>
    <rPh sb="15" eb="17">
      <t>セイビ</t>
    </rPh>
    <rPh sb="20" eb="21">
      <t>スベ</t>
    </rPh>
    <rPh sb="23" eb="25">
      <t>ニュウキン</t>
    </rPh>
    <rPh sb="25" eb="26">
      <t>オヨ</t>
    </rPh>
    <rPh sb="27" eb="29">
      <t>シュッキン</t>
    </rPh>
    <rPh sb="33" eb="35">
      <t>キチョウ</t>
    </rPh>
    <phoneticPr fontId="2"/>
  </si>
  <si>
    <t>小口現金による支払の際、領収書等を徴取し、保管しているか。</t>
    <rPh sb="0" eb="2">
      <t>コグチ</t>
    </rPh>
    <rPh sb="2" eb="4">
      <t>ゲンキン</t>
    </rPh>
    <rPh sb="7" eb="9">
      <t>シハライ</t>
    </rPh>
    <rPh sb="10" eb="11">
      <t>サイ</t>
    </rPh>
    <rPh sb="12" eb="15">
      <t>リョウシュウショ</t>
    </rPh>
    <rPh sb="15" eb="16">
      <t>トウ</t>
    </rPh>
    <rPh sb="17" eb="19">
      <t>チョウシュ</t>
    </rPh>
    <rPh sb="21" eb="23">
      <t>ホカン</t>
    </rPh>
    <phoneticPr fontId="2"/>
  </si>
  <si>
    <t>支出した日ごとに、小口現金残高と管理簿（小口現金出納帳など）の帳簿残高を照合しているか。</t>
    <rPh sb="0" eb="2">
      <t>シシュツ</t>
    </rPh>
    <rPh sb="4" eb="5">
      <t>ヒ</t>
    </rPh>
    <rPh sb="9" eb="11">
      <t>コグチ</t>
    </rPh>
    <rPh sb="11" eb="13">
      <t>ゲンキン</t>
    </rPh>
    <rPh sb="13" eb="15">
      <t>ザンダカ</t>
    </rPh>
    <rPh sb="16" eb="18">
      <t>カンリ</t>
    </rPh>
    <rPh sb="18" eb="19">
      <t>ボ</t>
    </rPh>
    <rPh sb="20" eb="22">
      <t>コグチ</t>
    </rPh>
    <rPh sb="22" eb="24">
      <t>ゲンキン</t>
    </rPh>
    <rPh sb="24" eb="27">
      <t>スイトウチョウ</t>
    </rPh>
    <rPh sb="31" eb="33">
      <t>チョウボ</t>
    </rPh>
    <rPh sb="33" eb="35">
      <t>ザンダカ</t>
    </rPh>
    <rPh sb="36" eb="38">
      <t>ショウゴウ</t>
    </rPh>
    <phoneticPr fontId="2"/>
  </si>
  <si>
    <t>毎日の現金出納終了後、現金残高と管理簿（現金出納帳など）の帳簿残高を照合しているか。</t>
    <rPh sb="0" eb="2">
      <t>マイニチ</t>
    </rPh>
    <rPh sb="3" eb="5">
      <t>ゲンキン</t>
    </rPh>
    <rPh sb="5" eb="7">
      <t>スイトウ</t>
    </rPh>
    <rPh sb="7" eb="10">
      <t>シュウリョウゴ</t>
    </rPh>
    <rPh sb="11" eb="13">
      <t>ゲンキン</t>
    </rPh>
    <rPh sb="13" eb="15">
      <t>ザンダカ</t>
    </rPh>
    <rPh sb="16" eb="18">
      <t>カンリ</t>
    </rPh>
    <rPh sb="18" eb="19">
      <t>ボ</t>
    </rPh>
    <rPh sb="20" eb="22">
      <t>ゲンキン</t>
    </rPh>
    <rPh sb="22" eb="25">
      <t>スイトウチョウ</t>
    </rPh>
    <rPh sb="29" eb="31">
      <t>チョウボ</t>
    </rPh>
    <rPh sb="31" eb="33">
      <t>ザンダカ</t>
    </rPh>
    <rPh sb="34" eb="36">
      <t>ショウゴウ</t>
    </rPh>
    <phoneticPr fontId="2"/>
  </si>
  <si>
    <r>
      <t>＜</t>
    </r>
    <r>
      <rPr>
        <b/>
        <sz val="10"/>
        <color rgb="FFFF0000"/>
        <rFont val="BIZ UDゴシック"/>
        <family val="3"/>
        <charset val="128"/>
      </rPr>
      <t>現金（小口現金を除く）</t>
    </r>
    <r>
      <rPr>
        <b/>
        <sz val="10"/>
        <color theme="1"/>
        <rFont val="BIZ UDゴシック"/>
        <family val="3"/>
        <charset val="128"/>
      </rPr>
      <t>の前年度末残高＞</t>
    </r>
    <rPh sb="1" eb="3">
      <t>ゲンキン</t>
    </rPh>
    <rPh sb="4" eb="6">
      <t>コグチ</t>
    </rPh>
    <rPh sb="6" eb="8">
      <t>ゲンキン</t>
    </rPh>
    <rPh sb="9" eb="10">
      <t>ノゾ</t>
    </rPh>
    <rPh sb="13" eb="16">
      <t>ゼンネンド</t>
    </rPh>
    <rPh sb="16" eb="17">
      <t>マツ</t>
    </rPh>
    <rPh sb="17" eb="19">
      <t>ザンダカ</t>
    </rPh>
    <phoneticPr fontId="2"/>
  </si>
  <si>
    <t>年度末残高</t>
    <rPh sb="0" eb="3">
      <t>ネンドマツ</t>
    </rPh>
    <rPh sb="3" eb="5">
      <t>ザンダカ</t>
    </rPh>
    <phoneticPr fontId="2"/>
  </si>
  <si>
    <t>管理簿（現金出納帳など）が整備され、全ての入金及び出金について記帳されているか。</t>
    <rPh sb="0" eb="3">
      <t>カンリボ</t>
    </rPh>
    <rPh sb="4" eb="6">
      <t>ゲンキン</t>
    </rPh>
    <rPh sb="6" eb="9">
      <t>スイトウチョウ</t>
    </rPh>
    <rPh sb="13" eb="15">
      <t>セイビ</t>
    </rPh>
    <rPh sb="18" eb="19">
      <t>スベ</t>
    </rPh>
    <rPh sb="21" eb="23">
      <t>ニュウキン</t>
    </rPh>
    <rPh sb="23" eb="24">
      <t>オヨ</t>
    </rPh>
    <rPh sb="25" eb="27">
      <t>シュッキン</t>
    </rPh>
    <rPh sb="31" eb="33">
      <t>キチョウ</t>
    </rPh>
    <phoneticPr fontId="2"/>
  </si>
  <si>
    <t>以内</t>
    <rPh sb="0" eb="2">
      <t>イナイ</t>
    </rPh>
    <phoneticPr fontId="2"/>
  </si>
  <si>
    <r>
      <t>収納した金銭の金融機関への預入期限（経理規程で定める期限）</t>
    </r>
    <r>
      <rPr>
        <b/>
        <sz val="10"/>
        <color theme="1"/>
        <rFont val="BIZ UDゴシック"/>
        <family val="3"/>
        <charset val="128"/>
      </rPr>
      <t>(記述)</t>
    </r>
    <rPh sb="18" eb="20">
      <t>ケイリ</t>
    </rPh>
    <rPh sb="20" eb="22">
      <t>キテイ</t>
    </rPh>
    <rPh sb="23" eb="24">
      <t>サダ</t>
    </rPh>
    <rPh sb="26" eb="28">
      <t>キゲン</t>
    </rPh>
    <phoneticPr fontId="2"/>
  </si>
  <si>
    <t>万円</t>
    <rPh sb="0" eb="2">
      <t>マンエン</t>
    </rPh>
    <phoneticPr fontId="2"/>
  </si>
  <si>
    <r>
      <t>経理規程で定める小口現金の保有限度額</t>
    </r>
    <r>
      <rPr>
        <b/>
        <sz val="10"/>
        <color theme="1"/>
        <rFont val="BIZ UDゴシック"/>
        <family val="3"/>
        <charset val="128"/>
      </rPr>
      <t>(記述)</t>
    </r>
    <rPh sb="0" eb="2">
      <t>ケイリ</t>
    </rPh>
    <rPh sb="2" eb="4">
      <t>キテイ</t>
    </rPh>
    <rPh sb="5" eb="6">
      <t>サダ</t>
    </rPh>
    <rPh sb="8" eb="10">
      <t>コグチ</t>
    </rPh>
    <rPh sb="10" eb="12">
      <t>ゲンキン</t>
    </rPh>
    <rPh sb="13" eb="15">
      <t>ホユウ</t>
    </rPh>
    <rPh sb="15" eb="18">
      <t>ゲンドガク</t>
    </rPh>
    <phoneticPr fontId="2"/>
  </si>
  <si>
    <r>
      <t>小口現金の</t>
    </r>
    <r>
      <rPr>
        <b/>
        <sz val="10"/>
        <color theme="1"/>
        <rFont val="BIZ UDゴシック"/>
        <family val="3"/>
        <charset val="128"/>
      </rPr>
      <t>１件当たりの支払限度額</t>
    </r>
    <r>
      <rPr>
        <sz val="10"/>
        <color theme="1"/>
        <rFont val="BIZ UDゴシック"/>
        <family val="3"/>
        <charset val="128"/>
      </rPr>
      <t>を定めているか。</t>
    </r>
    <rPh sb="0" eb="2">
      <t>コグチ</t>
    </rPh>
    <rPh sb="2" eb="4">
      <t>ゲンキン</t>
    </rPh>
    <rPh sb="6" eb="7">
      <t>ケン</t>
    </rPh>
    <rPh sb="7" eb="8">
      <t>ア</t>
    </rPh>
    <rPh sb="11" eb="13">
      <t>シハライ</t>
    </rPh>
    <rPh sb="13" eb="15">
      <t>ゲンド</t>
    </rPh>
    <rPh sb="15" eb="16">
      <t>ガク</t>
    </rPh>
    <rPh sb="17" eb="18">
      <t>サダ</t>
    </rPh>
    <phoneticPr fontId="2"/>
  </si>
  <si>
    <r>
      <t>小口現金の</t>
    </r>
    <r>
      <rPr>
        <b/>
        <sz val="10"/>
        <color theme="1"/>
        <rFont val="BIZ UDゴシック"/>
        <family val="3"/>
        <charset val="128"/>
      </rPr>
      <t>保有額</t>
    </r>
    <r>
      <rPr>
        <sz val="10"/>
        <color theme="1"/>
        <rFont val="BIZ UDゴシック"/>
        <family val="3"/>
        <charset val="128"/>
      </rPr>
      <t>は、経理規程で定める限度額を超えていないか。</t>
    </r>
    <rPh sb="0" eb="2">
      <t>コグチ</t>
    </rPh>
    <rPh sb="2" eb="4">
      <t>ゲンキン</t>
    </rPh>
    <rPh sb="5" eb="8">
      <t>ホユウガク</t>
    </rPh>
    <rPh sb="10" eb="12">
      <t>ケイリ</t>
    </rPh>
    <rPh sb="12" eb="14">
      <t>キテイ</t>
    </rPh>
    <rPh sb="15" eb="16">
      <t>サダ</t>
    </rPh>
    <rPh sb="18" eb="20">
      <t>ゲンド</t>
    </rPh>
    <rPh sb="20" eb="21">
      <t>ガク</t>
    </rPh>
    <rPh sb="22" eb="23">
      <t>コ</t>
    </rPh>
    <phoneticPr fontId="2"/>
  </si>
  <si>
    <r>
      <t>（２が「ＯＫ」の場合）１件当たりの支払限度額</t>
    </r>
    <r>
      <rPr>
        <b/>
        <sz val="10"/>
        <color theme="1"/>
        <rFont val="BIZ UDゴシック"/>
        <family val="3"/>
        <charset val="128"/>
      </rPr>
      <t>(記述)</t>
    </r>
    <rPh sb="8" eb="10">
      <t>バアイ</t>
    </rPh>
    <rPh sb="12" eb="13">
      <t>ケン</t>
    </rPh>
    <rPh sb="13" eb="14">
      <t>ア</t>
    </rPh>
    <rPh sb="17" eb="19">
      <t>シハライ</t>
    </rPh>
    <rPh sb="19" eb="22">
      <t>ゲンドガク</t>
    </rPh>
    <phoneticPr fontId="2"/>
  </si>
  <si>
    <r>
      <t>　</t>
    </r>
    <r>
      <rPr>
        <b/>
        <sz val="10"/>
        <color theme="0"/>
        <rFont val="BIZ UDPゴシック"/>
        <family val="3"/>
        <charset val="128"/>
      </rPr>
      <t>預貯金</t>
    </r>
    <r>
      <rPr>
        <sz val="10"/>
        <color theme="0"/>
        <rFont val="BIZ UDPゴシック"/>
        <family val="3"/>
        <charset val="128"/>
      </rPr>
      <t>管理の運用状況</t>
    </r>
    <rPh sb="1" eb="4">
      <t>ヨチョキン</t>
    </rPh>
    <rPh sb="4" eb="6">
      <t>カンリ</t>
    </rPh>
    <rPh sb="7" eb="9">
      <t>ウンヨウ</t>
    </rPh>
    <rPh sb="9" eb="11">
      <t>ジョウキョウ</t>
    </rPh>
    <phoneticPr fontId="2"/>
  </si>
  <si>
    <t>期末の預貯金残高（金融機関が発行する残高証明書の金額）は、貸借対照表と一致しているか。</t>
    <rPh sb="0" eb="2">
      <t>キマツ</t>
    </rPh>
    <rPh sb="3" eb="6">
      <t>ヨチョキン</t>
    </rPh>
    <rPh sb="6" eb="8">
      <t>ザンダカ</t>
    </rPh>
    <rPh sb="9" eb="13">
      <t>キンユウキカン</t>
    </rPh>
    <rPh sb="14" eb="16">
      <t>ハッコウ</t>
    </rPh>
    <rPh sb="18" eb="23">
      <t>ザンダカショウメイショ</t>
    </rPh>
    <rPh sb="24" eb="26">
      <t>キンガク</t>
    </rPh>
    <rPh sb="29" eb="31">
      <t>タイシャク</t>
    </rPh>
    <rPh sb="31" eb="34">
      <t>タイショウヒョウ</t>
    </rPh>
    <rPh sb="35" eb="37">
      <t>イッチ</t>
    </rPh>
    <phoneticPr fontId="2"/>
  </si>
  <si>
    <r>
      <t>　</t>
    </r>
    <r>
      <rPr>
        <b/>
        <sz val="10"/>
        <color theme="0"/>
        <rFont val="BIZ UDPゴシック"/>
        <family val="3"/>
        <charset val="128"/>
      </rPr>
      <t>保管責任者</t>
    </r>
    <r>
      <rPr>
        <sz val="10"/>
        <color theme="0"/>
        <rFont val="BIZ UDPゴシック"/>
        <family val="3"/>
        <charset val="128"/>
      </rPr>
      <t>の配置</t>
    </r>
    <rPh sb="1" eb="3">
      <t>ホカン</t>
    </rPh>
    <rPh sb="3" eb="6">
      <t>セキニンシャ</t>
    </rPh>
    <rPh sb="7" eb="9">
      <t>ハイチ</t>
    </rPh>
    <phoneticPr fontId="2"/>
  </si>
  <si>
    <t>預金通帳</t>
    <rPh sb="0" eb="2">
      <t>ヨキン</t>
    </rPh>
    <rPh sb="2" eb="4">
      <t>ツウチョウ</t>
    </rPh>
    <phoneticPr fontId="2"/>
  </si>
  <si>
    <t>預金通帳と印鑑は別々の責任者が施錠して保管する等、内部牽制対策と安全対策が確立されているか。</t>
    <rPh sb="0" eb="2">
      <t>ヨキン</t>
    </rPh>
    <rPh sb="2" eb="4">
      <t>ツウチョウ</t>
    </rPh>
    <rPh sb="5" eb="7">
      <t>インカン</t>
    </rPh>
    <rPh sb="8" eb="10">
      <t>ベツベツ</t>
    </rPh>
    <rPh sb="11" eb="14">
      <t>セキニンシャ</t>
    </rPh>
    <rPh sb="15" eb="17">
      <t>セジョウ</t>
    </rPh>
    <rPh sb="19" eb="21">
      <t>ホカン</t>
    </rPh>
    <rPh sb="23" eb="24">
      <t>ナド</t>
    </rPh>
    <rPh sb="25" eb="27">
      <t>ナイブ</t>
    </rPh>
    <rPh sb="27" eb="29">
      <t>ケンセイ</t>
    </rPh>
    <rPh sb="29" eb="31">
      <t>タイサク</t>
    </rPh>
    <rPh sb="32" eb="34">
      <t>アンゼン</t>
    </rPh>
    <rPh sb="34" eb="36">
      <t>タイサク</t>
    </rPh>
    <rPh sb="37" eb="39">
      <t>カクリツ</t>
    </rPh>
    <phoneticPr fontId="2"/>
  </si>
  <si>
    <t>役職</t>
    <rPh sb="0" eb="2">
      <t>ヤクショク</t>
    </rPh>
    <phoneticPr fontId="2"/>
  </si>
  <si>
    <t>氏名</t>
    <rPh sb="0" eb="2">
      <t>シメイ</t>
    </rPh>
    <phoneticPr fontId="2"/>
  </si>
  <si>
    <t>辞令の有無</t>
    <rPh sb="0" eb="2">
      <t>ジレイ</t>
    </rPh>
    <rPh sb="3" eb="5">
      <t>ウム</t>
    </rPh>
    <phoneticPr fontId="2"/>
  </si>
  <si>
    <t>口座番号</t>
    <rPh sb="0" eb="2">
      <t>コウザ</t>
    </rPh>
    <rPh sb="2" eb="4">
      <t>バンゴウ</t>
    </rPh>
    <phoneticPr fontId="2"/>
  </si>
  <si>
    <t>銀行名・支店名</t>
    <rPh sb="0" eb="3">
      <t>ギンコウメイ</t>
    </rPh>
    <rPh sb="4" eb="7">
      <t>シテンメイ</t>
    </rPh>
    <phoneticPr fontId="2"/>
  </si>
  <si>
    <t>前年度末残高</t>
    <rPh sb="0" eb="3">
      <t>ゼンネンド</t>
    </rPh>
    <rPh sb="3" eb="4">
      <t>マツ</t>
    </rPh>
    <rPh sb="4" eb="6">
      <t>ザンダカ</t>
    </rPh>
    <phoneticPr fontId="2"/>
  </si>
  <si>
    <t>円</t>
    <rPh sb="0" eb="1">
      <t>エン</t>
    </rPh>
    <phoneticPr fontId="2"/>
  </si>
  <si>
    <t>保有の目的</t>
    <rPh sb="0" eb="2">
      <t>ホユウ</t>
    </rPh>
    <rPh sb="3" eb="5">
      <t>モクテキ</t>
    </rPh>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</si>
  <si>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</si>
  <si>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</si>
  <si>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</si>
  <si>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</si>
  <si>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</si>
  <si>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</si>
  <si>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</si>
  <si>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</si>
  <si>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</si>
  <si>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</si>
  <si>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</si>
  <si>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</si>
  <si>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</si>
  <si>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</si>
  <si>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（預貯金合計）</t>
    <rPh sb="1" eb="4">
      <t>ヨチョキン</t>
    </rPh>
    <rPh sb="4" eb="6">
      <t>ゴウケイ</t>
    </rPh>
    <phoneticPr fontId="2"/>
  </si>
  <si>
    <t>預金種別</t>
    <rPh sb="0" eb="2">
      <t>ヨキン</t>
    </rPh>
    <rPh sb="2" eb="4">
      <t>シュベツ</t>
    </rPh>
    <phoneticPr fontId="2"/>
  </si>
  <si>
    <t>24</t>
  </si>
  <si>
    <t>25</t>
  </si>
  <si>
    <t>拠点（サービス）区分</t>
    <rPh sb="0" eb="2">
      <t>キョテン</t>
    </rPh>
    <rPh sb="8" eb="10">
      <t>クブン</t>
    </rPh>
    <phoneticPr fontId="2"/>
  </si>
  <si>
    <r>
      <rPr>
        <b/>
        <u/>
        <sz val="10"/>
        <color rgb="FFFF0000"/>
        <rFont val="BIZ UDゴシック"/>
        <family val="3"/>
        <charset val="128"/>
      </rPr>
      <t>保管責任者を拠点別に配置していない</t>
    </r>
    <r>
      <rPr>
        <b/>
        <sz val="10"/>
        <color rgb="FFFF0000"/>
        <rFont val="BIZ UDゴシック"/>
        <family val="3"/>
        <charset val="128"/>
      </rPr>
      <t>場合は、拠点（サービス）区分欄は「全区分」と入力してください。</t>
    </r>
    <rPh sb="0" eb="2">
      <t>ホカン</t>
    </rPh>
    <rPh sb="2" eb="5">
      <t>セキニンシャ</t>
    </rPh>
    <rPh sb="6" eb="8">
      <t>キョテン</t>
    </rPh>
    <rPh sb="8" eb="9">
      <t>ベツ</t>
    </rPh>
    <rPh sb="10" eb="12">
      <t>ハイチ</t>
    </rPh>
    <rPh sb="17" eb="19">
      <t>バアイ</t>
    </rPh>
    <rPh sb="21" eb="23">
      <t>キョテン</t>
    </rPh>
    <rPh sb="29" eb="31">
      <t>クブン</t>
    </rPh>
    <rPh sb="31" eb="32">
      <t>ラン</t>
    </rPh>
    <rPh sb="34" eb="37">
      <t>ゼンクブン</t>
    </rPh>
    <rPh sb="39" eb="41">
      <t>ニュウリョク</t>
    </rPh>
    <phoneticPr fontId="2"/>
  </si>
  <si>
    <r>
      <t>　</t>
    </r>
    <r>
      <rPr>
        <b/>
        <sz val="10"/>
        <color theme="0"/>
        <rFont val="BIZ UDPゴシック"/>
        <family val="3"/>
        <charset val="128"/>
      </rPr>
      <t>有価証券</t>
    </r>
    <r>
      <rPr>
        <sz val="10"/>
        <color theme="0"/>
        <rFont val="BIZ UDPゴシック"/>
        <family val="3"/>
        <charset val="128"/>
      </rPr>
      <t>管理の運用状況</t>
    </r>
    <rPh sb="1" eb="5">
      <t>ユウカショウケン</t>
    </rPh>
    <rPh sb="5" eb="7">
      <t>カンリ</t>
    </rPh>
    <rPh sb="8" eb="10">
      <t>ウンヨウ</t>
    </rPh>
    <rPh sb="10" eb="12">
      <t>ジョウキョウ</t>
    </rPh>
    <phoneticPr fontId="2"/>
  </si>
  <si>
    <t>(１が「有」の場合)有価証券は、リスクが少なく「確実に」運用益が見込めるものを選択しているか。</t>
    <rPh sb="4" eb="5">
      <t>アリ</t>
    </rPh>
    <rPh sb="7" eb="9">
      <t>バアイ</t>
    </rPh>
    <rPh sb="10" eb="14">
      <t>ユウカショウケン</t>
    </rPh>
    <rPh sb="20" eb="21">
      <t>スク</t>
    </rPh>
    <rPh sb="24" eb="26">
      <t>カクジツ</t>
    </rPh>
    <rPh sb="28" eb="31">
      <t>ウンヨウエキ</t>
    </rPh>
    <rPh sb="32" eb="34">
      <t>ミコ</t>
    </rPh>
    <rPh sb="39" eb="41">
      <t>センタク</t>
    </rPh>
    <phoneticPr fontId="2"/>
  </si>
  <si>
    <t>４</t>
    <phoneticPr fontId="2"/>
  </si>
  <si>
    <t>有価証券の保有の有無</t>
    <rPh sb="0" eb="4">
      <t>ユウカショウケン</t>
    </rPh>
    <rPh sb="5" eb="7">
      <t>ホユウ</t>
    </rPh>
    <rPh sb="8" eb="10">
      <t>ウム</t>
    </rPh>
    <phoneticPr fontId="2"/>
  </si>
  <si>
    <t>(　　　 〃 　　　)有価証券について、毎月末日に残高の実在を確かめ、理事長に報告しているか。</t>
    <rPh sb="11" eb="15">
      <t>ユウカショウケン</t>
    </rPh>
    <rPh sb="20" eb="22">
      <t>マイツキ</t>
    </rPh>
    <rPh sb="22" eb="24">
      <t>マツジツ</t>
    </rPh>
    <rPh sb="25" eb="27">
      <t>ザンダカ</t>
    </rPh>
    <rPh sb="28" eb="30">
      <t>ジツザイ</t>
    </rPh>
    <rPh sb="31" eb="32">
      <t>タシ</t>
    </rPh>
    <rPh sb="35" eb="38">
      <t>リジチョウ</t>
    </rPh>
    <rPh sb="39" eb="41">
      <t>ホウコク</t>
    </rPh>
    <phoneticPr fontId="2"/>
  </si>
  <si>
    <t>(　　　 〃 　　　)有価証券について、時価と帳簿価額の比較表を作成し、理事長に報告しているか。</t>
    <rPh sb="11" eb="13">
      <t>ユウカ</t>
    </rPh>
    <rPh sb="13" eb="15">
      <t>ショウケン</t>
    </rPh>
    <rPh sb="20" eb="22">
      <t>ジカ</t>
    </rPh>
    <rPh sb="23" eb="25">
      <t>チョウボ</t>
    </rPh>
    <rPh sb="25" eb="27">
      <t>カガク</t>
    </rPh>
    <rPh sb="28" eb="30">
      <t>ヒカク</t>
    </rPh>
    <rPh sb="30" eb="31">
      <t>ヒョウ</t>
    </rPh>
    <rPh sb="32" eb="34">
      <t>サクセイ</t>
    </rPh>
    <rPh sb="36" eb="38">
      <t>リジ</t>
    </rPh>
    <rPh sb="38" eb="39">
      <t>チョウ</t>
    </rPh>
    <rPh sb="40" eb="42">
      <t>ホウコク</t>
    </rPh>
    <phoneticPr fontId="2"/>
  </si>
  <si>
    <t>種類</t>
    <rPh sb="0" eb="2">
      <t>シュルイ</t>
    </rPh>
    <phoneticPr fontId="2"/>
  </si>
  <si>
    <t>発行団体</t>
    <rPh sb="0" eb="2">
      <t>ハッコウ</t>
    </rPh>
    <rPh sb="2" eb="4">
      <t>ダンタイ</t>
    </rPh>
    <phoneticPr fontId="2"/>
  </si>
  <si>
    <t>円</t>
    <rPh sb="0" eb="1">
      <t>エン</t>
    </rPh>
    <phoneticPr fontId="2"/>
  </si>
  <si>
    <t>取得年月日</t>
    <rPh sb="0" eb="2">
      <t>シュトク</t>
    </rPh>
    <rPh sb="2" eb="5">
      <t>ネンツキヒ</t>
    </rPh>
    <phoneticPr fontId="2"/>
  </si>
  <si>
    <t>利率</t>
    <rPh sb="0" eb="2">
      <t>リリツ</t>
    </rPh>
    <phoneticPr fontId="2"/>
  </si>
  <si>
    <t>％</t>
    <phoneticPr fontId="2"/>
  </si>
  <si>
    <t>年</t>
    <rPh sb="0" eb="1">
      <t>ネン</t>
    </rPh>
    <phoneticPr fontId="2"/>
  </si>
  <si>
    <t>期間</t>
    <rPh sb="0" eb="2">
      <t>キカン</t>
    </rPh>
    <phoneticPr fontId="2"/>
  </si>
  <si>
    <t>保有目的</t>
    <rPh sb="0" eb="2">
      <t>ホユウ</t>
    </rPh>
    <rPh sb="2" eb="4">
      <t>モクテキ</t>
    </rPh>
    <phoneticPr fontId="2"/>
  </si>
  <si>
    <r>
      <t>　（１が「有」の場合）</t>
    </r>
    <r>
      <rPr>
        <b/>
        <sz val="10"/>
        <color theme="0"/>
        <rFont val="BIZ UDPゴシック"/>
        <family val="3"/>
        <charset val="128"/>
      </rPr>
      <t>有価証券</t>
    </r>
    <r>
      <rPr>
        <sz val="10"/>
        <color theme="0"/>
        <rFont val="BIZ UDPゴシック"/>
        <family val="3"/>
        <charset val="128"/>
      </rPr>
      <t>の種類、発行団体、金額、利率等</t>
    </r>
    <rPh sb="11" eb="15">
      <t>ユウカショウケン</t>
    </rPh>
    <rPh sb="16" eb="18">
      <t>シュルイ</t>
    </rPh>
    <rPh sb="19" eb="21">
      <t>ハッコウ</t>
    </rPh>
    <rPh sb="21" eb="23">
      <t>ダンタイ</t>
    </rPh>
    <rPh sb="24" eb="26">
      <t>キンガク</t>
    </rPh>
    <rPh sb="27" eb="29">
      <t>リリツ</t>
    </rPh>
    <rPh sb="29" eb="30">
      <t>トウ</t>
    </rPh>
    <phoneticPr fontId="2"/>
  </si>
  <si>
    <r>
      <t>前年度末</t>
    </r>
    <r>
      <rPr>
        <b/>
        <sz val="10"/>
        <color theme="1"/>
        <rFont val="BIZ UDゴシック"/>
        <family val="3"/>
        <charset val="128"/>
      </rPr>
      <t>額面金額</t>
    </r>
    <rPh sb="0" eb="4">
      <t>ゼンネンドマツ</t>
    </rPh>
    <rPh sb="4" eb="6">
      <t>ガクメン</t>
    </rPh>
    <rPh sb="6" eb="8">
      <t>キンガク</t>
    </rPh>
    <phoneticPr fontId="2"/>
  </si>
  <si>
    <r>
      <t>前年度末</t>
    </r>
    <r>
      <rPr>
        <b/>
        <sz val="10"/>
        <color theme="1"/>
        <rFont val="BIZ UDゴシック"/>
        <family val="3"/>
        <charset val="128"/>
      </rPr>
      <t>帳簿金額</t>
    </r>
    <rPh sb="0" eb="4">
      <t>ゼンネンドマツ</t>
    </rPh>
    <rPh sb="4" eb="6">
      <t>チョウボ</t>
    </rPh>
    <rPh sb="6" eb="8">
      <t>キンガク</t>
    </rPh>
    <phoneticPr fontId="2"/>
  </si>
  <si>
    <r>
      <t>　</t>
    </r>
    <r>
      <rPr>
        <b/>
        <sz val="10"/>
        <color theme="0"/>
        <rFont val="BIZ UDPゴシック"/>
        <family val="3"/>
        <charset val="128"/>
      </rPr>
      <t>引当金</t>
    </r>
    <r>
      <rPr>
        <sz val="10"/>
        <color theme="0"/>
        <rFont val="BIZ UDPゴシック"/>
        <family val="3"/>
        <charset val="128"/>
      </rPr>
      <t>管理の運用状況</t>
    </r>
    <rPh sb="1" eb="4">
      <t>ヒキアテキン</t>
    </rPh>
    <rPh sb="4" eb="6">
      <t>カンリ</t>
    </rPh>
    <rPh sb="7" eb="9">
      <t>ウンヨウ</t>
    </rPh>
    <rPh sb="9" eb="11">
      <t>ジョウキョウ</t>
    </rPh>
    <phoneticPr fontId="2"/>
  </si>
  <si>
    <t>引当金の計上の有無</t>
    <rPh sb="0" eb="3">
      <t>ヒキアテキン</t>
    </rPh>
    <rPh sb="4" eb="6">
      <t>ケイジョウ</t>
    </rPh>
    <rPh sb="7" eb="9">
      <t>ウム</t>
    </rPh>
    <phoneticPr fontId="2"/>
  </si>
  <si>
    <t>将来の特定の費用または損失である。</t>
    <phoneticPr fontId="2"/>
  </si>
  <si>
    <t>発生の可能性が高い。</t>
    <phoneticPr fontId="2"/>
  </si>
  <si>
    <t>その金額を合理的に見積もることができる。</t>
    <phoneticPr fontId="2"/>
  </si>
  <si>
    <t>その発生が当会計年度以前の事象に起因している。</t>
    <rPh sb="6" eb="8">
      <t>カイケイ</t>
    </rPh>
    <phoneticPr fontId="2"/>
  </si>
  <si>
    <t>「引当金」の４要件</t>
    <rPh sb="1" eb="4">
      <t>ヒキアテキン</t>
    </rPh>
    <rPh sb="7" eb="9">
      <t>ヨウケン</t>
    </rPh>
    <phoneticPr fontId="2"/>
  </si>
  <si>
    <r>
      <t>(１が「有」の場合)引当金は、会計基準等で定める</t>
    </r>
    <r>
      <rPr>
        <b/>
        <sz val="10"/>
        <color theme="1"/>
        <rFont val="BIZ UDゴシック"/>
        <family val="3"/>
        <charset val="128"/>
      </rPr>
      <t>４つの要件</t>
    </r>
    <r>
      <rPr>
        <sz val="10"/>
        <color theme="1"/>
        <rFont val="BIZ UDゴシック"/>
        <family val="3"/>
        <charset val="128"/>
      </rPr>
      <t>（※）を満たしているか。</t>
    </r>
    <rPh sb="4" eb="5">
      <t>アリ</t>
    </rPh>
    <rPh sb="7" eb="9">
      <t>バアイ</t>
    </rPh>
    <rPh sb="10" eb="12">
      <t>ヒキアテ</t>
    </rPh>
    <rPh sb="12" eb="13">
      <t>キン</t>
    </rPh>
    <rPh sb="15" eb="20">
      <t>カイケイキジュントウ</t>
    </rPh>
    <rPh sb="21" eb="22">
      <t>サダ</t>
    </rPh>
    <rPh sb="27" eb="29">
      <t>ヨウケン</t>
    </rPh>
    <rPh sb="33" eb="34">
      <t>ミ</t>
    </rPh>
    <phoneticPr fontId="2"/>
  </si>
  <si>
    <t>各拠点に仕訳日記帳及び総勘定元帳を作成しているか。</t>
    <rPh sb="0" eb="3">
      <t>カクキョテン</t>
    </rPh>
    <rPh sb="4" eb="6">
      <t>シワケ</t>
    </rPh>
    <rPh sb="6" eb="9">
      <t>ニッキチョウ</t>
    </rPh>
    <rPh sb="9" eb="10">
      <t>オヨ</t>
    </rPh>
    <rPh sb="11" eb="14">
      <t>ソウカンジョウ</t>
    </rPh>
    <rPh sb="14" eb="16">
      <t>モトチョウ</t>
    </rPh>
    <rPh sb="17" eb="19">
      <t>サクセイ</t>
    </rPh>
    <phoneticPr fontId="2"/>
  </si>
  <si>
    <t>計算書類に係る各勘定科目の金額について主要簿と一致しているか。</t>
    <rPh sb="0" eb="4">
      <t>ケイサンショルイ</t>
    </rPh>
    <rPh sb="5" eb="6">
      <t>カカ</t>
    </rPh>
    <rPh sb="7" eb="8">
      <t>カク</t>
    </rPh>
    <rPh sb="8" eb="12">
      <t>カンジョウカモク</t>
    </rPh>
    <rPh sb="13" eb="15">
      <t>キンガク</t>
    </rPh>
    <rPh sb="19" eb="22">
      <t>シュヨウボ</t>
    </rPh>
    <rPh sb="23" eb="25">
      <t>イッチ</t>
    </rPh>
    <phoneticPr fontId="2"/>
  </si>
  <si>
    <t>主要簿</t>
    <rPh sb="0" eb="3">
      <t>シュヨウボ</t>
    </rPh>
    <phoneticPr fontId="2"/>
  </si>
  <si>
    <t>帳簿名</t>
    <rPh sb="0" eb="3">
      <t>チョウボメイ</t>
    </rPh>
    <phoneticPr fontId="2"/>
  </si>
  <si>
    <t>補助簿</t>
    <rPh sb="0" eb="2">
      <t>ホジョ</t>
    </rPh>
    <rPh sb="2" eb="3">
      <t>ボ</t>
    </rPh>
    <phoneticPr fontId="2"/>
  </si>
  <si>
    <r>
      <t>　</t>
    </r>
    <r>
      <rPr>
        <b/>
        <sz val="10"/>
        <color theme="0"/>
        <rFont val="BIZ UDPゴシック"/>
        <family val="3"/>
        <charset val="128"/>
      </rPr>
      <t>会計帳簿</t>
    </r>
    <r>
      <rPr>
        <sz val="10"/>
        <color theme="0"/>
        <rFont val="BIZ UDPゴシック"/>
        <family val="3"/>
        <charset val="128"/>
      </rPr>
      <t>の規定および作成状況</t>
    </r>
    <rPh sb="1" eb="3">
      <t>カイケイ</t>
    </rPh>
    <rPh sb="3" eb="5">
      <t>チョウボ</t>
    </rPh>
    <rPh sb="6" eb="8">
      <t>キテイ</t>
    </rPh>
    <rPh sb="11" eb="13">
      <t>サクセイ</t>
    </rPh>
    <rPh sb="13" eb="15">
      <t>ジョウキョウ</t>
    </rPh>
    <phoneticPr fontId="2"/>
  </si>
  <si>
    <t>仕訳伝票</t>
    <rPh sb="0" eb="2">
      <t>シワケ</t>
    </rPh>
    <rPh sb="2" eb="4">
      <t>デンピョウ</t>
    </rPh>
    <phoneticPr fontId="2"/>
  </si>
  <si>
    <t>総勘定元帳</t>
    <rPh sb="0" eb="5">
      <t>ソウカンジョウモトチョウ</t>
    </rPh>
    <phoneticPr fontId="2"/>
  </si>
  <si>
    <t>現金出納帳</t>
    <rPh sb="0" eb="2">
      <t>ゲンキン</t>
    </rPh>
    <rPh sb="2" eb="5">
      <t>スイトウチョウ</t>
    </rPh>
    <phoneticPr fontId="2"/>
  </si>
  <si>
    <t>預金（貯金）出納帳</t>
    <rPh sb="0" eb="2">
      <t>ヨキン</t>
    </rPh>
    <rPh sb="3" eb="5">
      <t>チョキン</t>
    </rPh>
    <rPh sb="6" eb="9">
      <t>スイトウチョウ</t>
    </rPh>
    <phoneticPr fontId="2"/>
  </si>
  <si>
    <t>小口現金出納帳</t>
    <rPh sb="0" eb="2">
      <t>コグチ</t>
    </rPh>
    <rPh sb="2" eb="4">
      <t>ゲンキン</t>
    </rPh>
    <rPh sb="4" eb="7">
      <t>スイトウチョウ</t>
    </rPh>
    <phoneticPr fontId="2"/>
  </si>
  <si>
    <t>有価証券台帳</t>
    <rPh sb="0" eb="4">
      <t>ユウカショウケン</t>
    </rPh>
    <rPh sb="4" eb="6">
      <t>ダイチョウ</t>
    </rPh>
    <phoneticPr fontId="2"/>
  </si>
  <si>
    <t>未収金台帳</t>
    <rPh sb="0" eb="3">
      <t>ミシュウキン</t>
    </rPh>
    <rPh sb="3" eb="5">
      <t>ダイチョウ</t>
    </rPh>
    <phoneticPr fontId="2"/>
  </si>
  <si>
    <t>棚卸資産受払台帳</t>
    <rPh sb="0" eb="2">
      <t>タナオロシ</t>
    </rPh>
    <rPh sb="2" eb="4">
      <t>シサン</t>
    </rPh>
    <rPh sb="4" eb="6">
      <t>ウケハライ</t>
    </rPh>
    <rPh sb="6" eb="8">
      <t>ダイチョウ</t>
    </rPh>
    <phoneticPr fontId="2"/>
  </si>
  <si>
    <t>立替金台帳</t>
    <rPh sb="0" eb="3">
      <t>タテカエキン</t>
    </rPh>
    <rPh sb="3" eb="5">
      <t>ダイチョウ</t>
    </rPh>
    <phoneticPr fontId="2"/>
  </si>
  <si>
    <t>前払金台帳</t>
    <rPh sb="0" eb="2">
      <t>マエハラ</t>
    </rPh>
    <rPh sb="2" eb="3">
      <t>キン</t>
    </rPh>
    <rPh sb="3" eb="5">
      <t>ダイチョウ</t>
    </rPh>
    <phoneticPr fontId="2"/>
  </si>
  <si>
    <t>貸付金台帳</t>
    <rPh sb="0" eb="3">
      <t>カシツケキン</t>
    </rPh>
    <rPh sb="3" eb="5">
      <t>ダイチョウ</t>
    </rPh>
    <phoneticPr fontId="2"/>
  </si>
  <si>
    <t>仮払金台帳</t>
    <rPh sb="0" eb="2">
      <t>カリハラ</t>
    </rPh>
    <rPh sb="2" eb="3">
      <t>キン</t>
    </rPh>
    <rPh sb="3" eb="5">
      <t>ダイチョウ</t>
    </rPh>
    <phoneticPr fontId="2"/>
  </si>
  <si>
    <t>固定資産管理台帳</t>
    <rPh sb="0" eb="4">
      <t>コテイシサン</t>
    </rPh>
    <rPh sb="4" eb="6">
      <t>カンリ</t>
    </rPh>
    <rPh sb="6" eb="8">
      <t>ダイチョウ</t>
    </rPh>
    <phoneticPr fontId="2"/>
  </si>
  <si>
    <t>リース資産管理台帳</t>
    <rPh sb="3" eb="5">
      <t>シサン</t>
    </rPh>
    <rPh sb="5" eb="7">
      <t>カンリ</t>
    </rPh>
    <rPh sb="7" eb="9">
      <t>ダイチョウ</t>
    </rPh>
    <phoneticPr fontId="2"/>
  </si>
  <si>
    <t>差入保証金台帳</t>
    <rPh sb="0" eb="2">
      <t>サシイレ</t>
    </rPh>
    <rPh sb="2" eb="5">
      <t>ホショウキン</t>
    </rPh>
    <rPh sb="5" eb="7">
      <t>ダイチョウ</t>
    </rPh>
    <phoneticPr fontId="2"/>
  </si>
  <si>
    <t>未払金台帳</t>
    <rPh sb="0" eb="3">
      <t>ミハライキン</t>
    </rPh>
    <rPh sb="3" eb="5">
      <t>ダイチョウ</t>
    </rPh>
    <phoneticPr fontId="2"/>
  </si>
  <si>
    <t>預り金台帳</t>
    <rPh sb="0" eb="1">
      <t>アズカ</t>
    </rPh>
    <rPh sb="2" eb="3">
      <t>キン</t>
    </rPh>
    <rPh sb="3" eb="5">
      <t>ダイチョウ</t>
    </rPh>
    <phoneticPr fontId="2"/>
  </si>
  <si>
    <t>前受金台帳</t>
    <rPh sb="0" eb="3">
      <t>マエウケキン</t>
    </rPh>
    <rPh sb="3" eb="5">
      <t>ダイチョウ</t>
    </rPh>
    <phoneticPr fontId="2"/>
  </si>
  <si>
    <t>仮受金台帳</t>
    <rPh sb="0" eb="3">
      <t>カリウケキン</t>
    </rPh>
    <rPh sb="3" eb="5">
      <t>ダイチョウ</t>
    </rPh>
    <phoneticPr fontId="2"/>
  </si>
  <si>
    <t>借入金台帳</t>
    <rPh sb="0" eb="3">
      <t>カリイレキン</t>
    </rPh>
    <rPh sb="3" eb="5">
      <t>ダイチョウ</t>
    </rPh>
    <phoneticPr fontId="2"/>
  </si>
  <si>
    <t>退職給付引当金台帳</t>
    <rPh sb="0" eb="2">
      <t>タイショク</t>
    </rPh>
    <rPh sb="2" eb="4">
      <t>キュウフ</t>
    </rPh>
    <rPh sb="4" eb="7">
      <t>ヒキアテキン</t>
    </rPh>
    <rPh sb="7" eb="9">
      <t>ダイチョウ</t>
    </rPh>
    <phoneticPr fontId="2"/>
  </si>
  <si>
    <t>基本金台帳</t>
    <rPh sb="0" eb="3">
      <t>キホンキン</t>
    </rPh>
    <rPh sb="3" eb="5">
      <t>ダイチョウ</t>
    </rPh>
    <phoneticPr fontId="2"/>
  </si>
  <si>
    <t>区分間貸付金(借入金)管理台帳</t>
    <rPh sb="0" eb="3">
      <t>クブンカン</t>
    </rPh>
    <rPh sb="3" eb="6">
      <t>カシツケキン</t>
    </rPh>
    <rPh sb="7" eb="10">
      <t>カリイレキン</t>
    </rPh>
    <rPh sb="11" eb="13">
      <t>カンリ</t>
    </rPh>
    <rPh sb="13" eb="15">
      <t>ダイチョウ</t>
    </rPh>
    <phoneticPr fontId="2"/>
  </si>
  <si>
    <t>事業収入管理台帳</t>
    <rPh sb="0" eb="4">
      <t>ジギョウシュウニュウ</t>
    </rPh>
    <rPh sb="4" eb="6">
      <t>カンリ</t>
    </rPh>
    <rPh sb="6" eb="8">
      <t>ダイチョウ</t>
    </rPh>
    <phoneticPr fontId="2"/>
  </si>
  <si>
    <t>寄附金品台帳</t>
    <rPh sb="0" eb="3">
      <t>キフキン</t>
    </rPh>
    <rPh sb="3" eb="4">
      <t>ヒン</t>
    </rPh>
    <rPh sb="4" eb="6">
      <t>ダイチョウ</t>
    </rPh>
    <phoneticPr fontId="2"/>
  </si>
  <si>
    <t>補助金台帳</t>
    <rPh sb="0" eb="3">
      <t>ホジョキン</t>
    </rPh>
    <rPh sb="3" eb="5">
      <t>ダイチョウ</t>
    </rPh>
    <phoneticPr fontId="2"/>
  </si>
  <si>
    <t>区分間繰入金管理台帳</t>
    <rPh sb="0" eb="3">
      <t>クブンカン</t>
    </rPh>
    <rPh sb="3" eb="6">
      <t>クリイレキン</t>
    </rPh>
    <rPh sb="6" eb="8">
      <t>カンリ</t>
    </rPh>
    <rPh sb="8" eb="10">
      <t>ダイチョウ</t>
    </rPh>
    <phoneticPr fontId="2"/>
  </si>
  <si>
    <t>長期前払費用台帳</t>
    <rPh sb="0" eb="2">
      <t>チョウキ</t>
    </rPh>
    <rPh sb="2" eb="4">
      <t>マエハラ</t>
    </rPh>
    <rPh sb="4" eb="6">
      <t>ヒヨウ</t>
    </rPh>
    <rPh sb="6" eb="8">
      <t>ダイチョウ</t>
    </rPh>
    <phoneticPr fontId="2"/>
  </si>
  <si>
    <t>会計伝票</t>
    <rPh sb="0" eb="2">
      <t>カイケイ</t>
    </rPh>
    <rPh sb="2" eb="4">
      <t>デンピョウ</t>
    </rPh>
    <phoneticPr fontId="2"/>
  </si>
  <si>
    <t>月次試算表</t>
    <rPh sb="0" eb="2">
      <t>ゲツジ</t>
    </rPh>
    <rPh sb="2" eb="5">
      <t>シサンヒョウ</t>
    </rPh>
    <phoneticPr fontId="2"/>
  </si>
  <si>
    <t>予算管理表</t>
    <rPh sb="0" eb="2">
      <t>ヨサン</t>
    </rPh>
    <rPh sb="2" eb="5">
      <t>カンリヒョウ</t>
    </rPh>
    <phoneticPr fontId="2"/>
  </si>
  <si>
    <t>実際の運用</t>
    <rPh sb="0" eb="2">
      <t>ジッサイ</t>
    </rPh>
    <rPh sb="3" eb="5">
      <t>ウンヨウ</t>
    </rPh>
    <phoneticPr fontId="2"/>
  </si>
  <si>
    <t>タ</t>
    <phoneticPr fontId="2"/>
  </si>
  <si>
    <t>チ</t>
    <phoneticPr fontId="2"/>
  </si>
  <si>
    <t>ツ</t>
    <phoneticPr fontId="2"/>
  </si>
  <si>
    <t>テ</t>
    <phoneticPr fontId="2"/>
  </si>
  <si>
    <t>ト</t>
    <phoneticPr fontId="2"/>
  </si>
  <si>
    <t>ナ</t>
    <phoneticPr fontId="2"/>
  </si>
  <si>
    <t>ニ</t>
    <phoneticPr fontId="2"/>
  </si>
  <si>
    <t>ヌ</t>
    <phoneticPr fontId="2"/>
  </si>
  <si>
    <t>ネ</t>
    <phoneticPr fontId="2"/>
  </si>
  <si>
    <t>ノ</t>
    <phoneticPr fontId="2"/>
  </si>
  <si>
    <t>ハ</t>
    <phoneticPr fontId="2"/>
  </si>
  <si>
    <t>Ⅰ</t>
    <phoneticPr fontId="2"/>
  </si>
  <si>
    <t>Ⅱ</t>
    <phoneticPr fontId="2"/>
  </si>
  <si>
    <t>Ⅲ</t>
    <phoneticPr fontId="2"/>
  </si>
  <si>
    <t>A</t>
    <phoneticPr fontId="2"/>
  </si>
  <si>
    <t>B</t>
    <phoneticPr fontId="2"/>
  </si>
  <si>
    <t>「実績の発生が少ない」等の理由で補助簿を作成しない場合、その対象となる科目は他の帳簿で管理できるか。</t>
    <rPh sb="1" eb="3">
      <t>ジッセキ</t>
    </rPh>
    <rPh sb="4" eb="6">
      <t>ハッセイ</t>
    </rPh>
    <rPh sb="7" eb="8">
      <t>スク</t>
    </rPh>
    <rPh sb="11" eb="12">
      <t>トウ</t>
    </rPh>
    <rPh sb="13" eb="15">
      <t>リユウ</t>
    </rPh>
    <rPh sb="16" eb="18">
      <t>ホジョ</t>
    </rPh>
    <rPh sb="18" eb="19">
      <t>ボ</t>
    </rPh>
    <rPh sb="20" eb="22">
      <t>サクセイ</t>
    </rPh>
    <rPh sb="25" eb="27">
      <t>バアイ</t>
    </rPh>
    <rPh sb="30" eb="32">
      <t>タイショウ</t>
    </rPh>
    <rPh sb="35" eb="37">
      <t>カモク</t>
    </rPh>
    <rPh sb="38" eb="39">
      <t>タ</t>
    </rPh>
    <rPh sb="40" eb="42">
      <t>チョウボ</t>
    </rPh>
    <rPh sb="43" eb="45">
      <t>カンリ</t>
    </rPh>
    <phoneticPr fontId="2"/>
  </si>
  <si>
    <t>会計帳簿は適正に整備されているか。</t>
    <rPh sb="0" eb="2">
      <t>カイケイ</t>
    </rPh>
    <rPh sb="2" eb="4">
      <t>チョウボ</t>
    </rPh>
    <rPh sb="5" eb="7">
      <t>テキセイ</t>
    </rPh>
    <rPh sb="8" eb="10">
      <t>セイビ</t>
    </rPh>
    <phoneticPr fontId="2"/>
  </si>
  <si>
    <r>
      <t>　</t>
    </r>
    <r>
      <rPr>
        <b/>
        <sz val="10"/>
        <color theme="0"/>
        <rFont val="BIZ UDPゴシック"/>
        <family val="3"/>
        <charset val="128"/>
      </rPr>
      <t>会計帳簿</t>
    </r>
    <r>
      <rPr>
        <sz val="10"/>
        <color theme="0"/>
        <rFont val="BIZ UDPゴシック"/>
        <family val="3"/>
        <charset val="128"/>
      </rPr>
      <t>の保存状況</t>
    </r>
    <rPh sb="1" eb="3">
      <t>カイケイ</t>
    </rPh>
    <rPh sb="3" eb="5">
      <t>チョウボ</t>
    </rPh>
    <rPh sb="6" eb="8">
      <t>ホゾン</t>
    </rPh>
    <rPh sb="8" eb="10">
      <t>ジョウキョウ</t>
    </rPh>
    <phoneticPr fontId="2"/>
  </si>
  <si>
    <t>会計に関する書類（計算書類、附属明細書、財産目録、会計帳簿、証憑書類）の保存期間は守られているか。</t>
    <rPh sb="0" eb="2">
      <t>カイケイ</t>
    </rPh>
    <rPh sb="3" eb="4">
      <t>カン</t>
    </rPh>
    <rPh sb="6" eb="8">
      <t>ショルイ</t>
    </rPh>
    <rPh sb="9" eb="11">
      <t>ケイサン</t>
    </rPh>
    <rPh sb="11" eb="13">
      <t>ショルイ</t>
    </rPh>
    <rPh sb="14" eb="16">
      <t>フゾク</t>
    </rPh>
    <rPh sb="16" eb="19">
      <t>メイサイショ</t>
    </rPh>
    <rPh sb="20" eb="22">
      <t>ザイサン</t>
    </rPh>
    <rPh sb="22" eb="24">
      <t>モクロク</t>
    </rPh>
    <rPh sb="25" eb="27">
      <t>カイケイ</t>
    </rPh>
    <rPh sb="27" eb="29">
      <t>チョウボ</t>
    </rPh>
    <rPh sb="30" eb="32">
      <t>ショウヒョウ</t>
    </rPh>
    <rPh sb="32" eb="34">
      <t>ショルイ</t>
    </rPh>
    <rPh sb="36" eb="38">
      <t>ホゾン</t>
    </rPh>
    <rPh sb="38" eb="40">
      <t>キカン</t>
    </rPh>
    <rPh sb="41" eb="42">
      <t>マモ</t>
    </rPh>
    <phoneticPr fontId="2"/>
  </si>
  <si>
    <t>会計伝票は、収入・支出の発生の都度、起票されているか。</t>
    <phoneticPr fontId="2"/>
  </si>
  <si>
    <t>会計伝票は、領収書・請求書等の証憑類に基づいて作成しているか。</t>
    <phoneticPr fontId="2"/>
  </si>
  <si>
    <t>会計伝票には、勘定科目・取引年月日・数量・金額・相手方・取引内容等の記載すべき事項は網羅されているか。</t>
    <rPh sb="39" eb="41">
      <t>ジコウ</t>
    </rPh>
    <rPh sb="42" eb="44">
      <t>モウラ</t>
    </rPh>
    <phoneticPr fontId="2"/>
  </si>
  <si>
    <t>会計処理で使用する勘定科目は、会計省令および経理規程で定められたものとなっているか。</t>
    <rPh sb="0" eb="2">
      <t>カイケイ</t>
    </rPh>
    <rPh sb="15" eb="17">
      <t>カイケイ</t>
    </rPh>
    <rPh sb="17" eb="19">
      <t>ショウレイ</t>
    </rPh>
    <rPh sb="22" eb="24">
      <t>ケイリ</t>
    </rPh>
    <rPh sb="24" eb="26">
      <t>キテイ</t>
    </rPh>
    <phoneticPr fontId="2"/>
  </si>
  <si>
    <t>請求書・領収書等の証憑類は、経理規程に基づき会計記録との関係を明らかにして整理保存されているか。</t>
    <rPh sb="7" eb="8">
      <t>ナド</t>
    </rPh>
    <rPh sb="14" eb="16">
      <t>ケイリ</t>
    </rPh>
    <rPh sb="16" eb="18">
      <t>キテイ</t>
    </rPh>
    <rPh sb="19" eb="20">
      <t>モト</t>
    </rPh>
    <rPh sb="22" eb="24">
      <t>カイケイ</t>
    </rPh>
    <rPh sb="24" eb="26">
      <t>キロク</t>
    </rPh>
    <rPh sb="28" eb="30">
      <t>カンケイ</t>
    </rPh>
    <rPh sb="31" eb="32">
      <t>アキ</t>
    </rPh>
    <rPh sb="37" eb="39">
      <t>セイリ</t>
    </rPh>
    <rPh sb="39" eb="41">
      <t>ホゾン</t>
    </rPh>
    <phoneticPr fontId="2"/>
  </si>
  <si>
    <t>注記に係る勘定科目と金額が計算書類と整合しているか。</t>
    <rPh sb="0" eb="2">
      <t>チュウキ</t>
    </rPh>
    <rPh sb="3" eb="4">
      <t>カカ</t>
    </rPh>
    <rPh sb="5" eb="7">
      <t>カンジョウ</t>
    </rPh>
    <rPh sb="7" eb="9">
      <t>カモク</t>
    </rPh>
    <rPh sb="10" eb="12">
      <t>キンガク</t>
    </rPh>
    <rPh sb="13" eb="15">
      <t>ケイサン</t>
    </rPh>
    <rPh sb="15" eb="17">
      <t>ショルイ</t>
    </rPh>
    <rPh sb="18" eb="20">
      <t>セイゴウ</t>
    </rPh>
    <phoneticPr fontId="2"/>
  </si>
  <si>
    <t>計算書類の注記について注記すべき事項が記載されているか。</t>
    <rPh sb="0" eb="2">
      <t>ケイサン</t>
    </rPh>
    <rPh sb="2" eb="4">
      <t>ショルイ</t>
    </rPh>
    <rPh sb="5" eb="7">
      <t>チュウキ</t>
    </rPh>
    <rPh sb="11" eb="13">
      <t>チュウキ</t>
    </rPh>
    <rPh sb="16" eb="18">
      <t>ジコウ</t>
    </rPh>
    <rPh sb="19" eb="21">
      <t>キサイ</t>
    </rPh>
    <phoneticPr fontId="2"/>
  </si>
  <si>
    <r>
      <t>　</t>
    </r>
    <r>
      <rPr>
        <b/>
        <sz val="10"/>
        <color theme="0"/>
        <rFont val="BIZ UDPゴシック"/>
        <family val="3"/>
        <charset val="128"/>
      </rPr>
      <t>注記すべき事項</t>
    </r>
    <r>
      <rPr>
        <sz val="10"/>
        <color theme="0"/>
        <rFont val="BIZ UDPゴシック"/>
        <family val="3"/>
        <charset val="128"/>
      </rPr>
      <t>の記載状況</t>
    </r>
    <rPh sb="1" eb="3">
      <t>チュウキ</t>
    </rPh>
    <rPh sb="6" eb="8">
      <t>ジコウ</t>
    </rPh>
    <rPh sb="9" eb="11">
      <t>キサイ</t>
    </rPh>
    <rPh sb="11" eb="13">
      <t>ジョウキョウ</t>
    </rPh>
    <phoneticPr fontId="2"/>
  </si>
  <si>
    <t>重要な会計方針の変更</t>
    <phoneticPr fontId="2"/>
  </si>
  <si>
    <t>固定資産の取得価額、減価償却累計額及び当期末残高</t>
    <phoneticPr fontId="2"/>
  </si>
  <si>
    <t>債権の金額、徴収不能引当金の当期末残高、当該債権の当期末残高</t>
    <phoneticPr fontId="2"/>
  </si>
  <si>
    <r>
      <t>継続事業の前提に関する注記</t>
    </r>
    <r>
      <rPr>
        <sz val="10"/>
        <color rgb="FF0070C0"/>
        <rFont val="BIZ UDゴシック"/>
        <family val="3"/>
        <charset val="128"/>
      </rPr>
      <t>◇</t>
    </r>
    <phoneticPr fontId="2"/>
  </si>
  <si>
    <r>
      <t>重要な会計方針</t>
    </r>
    <r>
      <rPr>
        <sz val="10"/>
        <color rgb="FFFF0000"/>
        <rFont val="BIZ UDゴシック"/>
        <family val="3"/>
        <charset val="128"/>
      </rPr>
      <t>★</t>
    </r>
    <phoneticPr fontId="2"/>
  </si>
  <si>
    <r>
      <t>法人で採用する退職給付制度</t>
    </r>
    <r>
      <rPr>
        <sz val="10"/>
        <color rgb="FFFF0000"/>
        <rFont val="BIZ UDゴシック"/>
        <family val="3"/>
        <charset val="128"/>
      </rPr>
      <t>★</t>
    </r>
    <phoneticPr fontId="2"/>
  </si>
  <si>
    <r>
      <t>法人が作成する計算書類と拠点区分、サービス区分</t>
    </r>
    <r>
      <rPr>
        <sz val="10"/>
        <color rgb="FFFF0000"/>
        <rFont val="BIZ UDゴシック"/>
        <family val="3"/>
        <charset val="128"/>
      </rPr>
      <t>★</t>
    </r>
    <phoneticPr fontId="2"/>
  </si>
  <si>
    <r>
      <t>基本財産の増減の内容及び金額</t>
    </r>
    <r>
      <rPr>
        <sz val="10"/>
        <color rgb="FFFF0000"/>
        <rFont val="BIZ UDゴシック"/>
        <family val="3"/>
        <charset val="128"/>
      </rPr>
      <t>★</t>
    </r>
    <phoneticPr fontId="2"/>
  </si>
  <si>
    <r>
      <t>基本金又は固定資産の売却若しくは処分に係る国庫補助金等特別積立金の取崩し</t>
    </r>
    <r>
      <rPr>
        <sz val="10"/>
        <color rgb="FFFF0000"/>
        <rFont val="BIZ UDゴシック"/>
        <family val="3"/>
        <charset val="128"/>
      </rPr>
      <t>★</t>
    </r>
    <phoneticPr fontId="2"/>
  </si>
  <si>
    <r>
      <t>担保に供している資産</t>
    </r>
    <r>
      <rPr>
        <sz val="10"/>
        <color rgb="FFFF0000"/>
        <rFont val="BIZ UDゴシック"/>
        <family val="3"/>
        <charset val="128"/>
      </rPr>
      <t>★</t>
    </r>
    <phoneticPr fontId="2"/>
  </si>
  <si>
    <r>
      <t>満期保有目的の債券の内訳並びに帳簿価額、時価及び評価損益</t>
    </r>
    <r>
      <rPr>
        <sz val="10"/>
        <color rgb="FFFF0000"/>
        <rFont val="BIZ UDゴシック"/>
        <family val="3"/>
        <charset val="128"/>
      </rPr>
      <t>★</t>
    </r>
    <phoneticPr fontId="2"/>
  </si>
  <si>
    <r>
      <t>関連当事者との取引の内容</t>
    </r>
    <r>
      <rPr>
        <sz val="10"/>
        <color rgb="FFFF0000"/>
        <rFont val="BIZ UDゴシック"/>
        <family val="3"/>
        <charset val="128"/>
      </rPr>
      <t>★</t>
    </r>
    <r>
      <rPr>
        <sz val="10"/>
        <color rgb="FF0070C0"/>
        <rFont val="BIZ UDゴシック"/>
        <family val="3"/>
        <charset val="128"/>
      </rPr>
      <t>◇</t>
    </r>
    <phoneticPr fontId="2"/>
  </si>
  <si>
    <r>
      <t>重要な偶発債務</t>
    </r>
    <r>
      <rPr>
        <sz val="10"/>
        <color rgb="FFFF0000"/>
        <rFont val="BIZ UDゴシック"/>
        <family val="3"/>
        <charset val="128"/>
      </rPr>
      <t>★</t>
    </r>
    <r>
      <rPr>
        <sz val="10"/>
        <color rgb="FF0070C0"/>
        <rFont val="BIZ UDゴシック"/>
        <family val="3"/>
        <charset val="128"/>
      </rPr>
      <t>◇</t>
    </r>
    <phoneticPr fontId="2"/>
  </si>
  <si>
    <r>
      <t>重要な後発事象</t>
    </r>
    <r>
      <rPr>
        <sz val="10"/>
        <color rgb="FFFF0000"/>
        <rFont val="BIZ UDゴシック"/>
        <family val="3"/>
        <charset val="128"/>
      </rPr>
      <t>★</t>
    </r>
    <phoneticPr fontId="2"/>
  </si>
  <si>
    <r>
      <t>合併及び事業の譲渡若しくは事業の譲受け</t>
    </r>
    <r>
      <rPr>
        <sz val="10"/>
        <color rgb="FFFF0000"/>
        <rFont val="BIZ UDゴシック"/>
        <family val="3"/>
        <charset val="128"/>
      </rPr>
      <t>★</t>
    </r>
    <r>
      <rPr>
        <sz val="10"/>
        <color rgb="FF0070C0"/>
        <rFont val="BIZ UDゴシック"/>
        <family val="3"/>
        <charset val="128"/>
      </rPr>
      <t>◇</t>
    </r>
    <phoneticPr fontId="2"/>
  </si>
  <si>
    <r>
      <t>その他社会福祉法人の財政状態を明らかにするために必要な事項</t>
    </r>
    <r>
      <rPr>
        <sz val="10"/>
        <color rgb="FFFF0000"/>
        <rFont val="BIZ UDゴシック"/>
        <family val="3"/>
        <charset val="128"/>
      </rPr>
      <t>★</t>
    </r>
    <rPh sb="10" eb="12">
      <t>ザイセイ</t>
    </rPh>
    <phoneticPr fontId="2"/>
  </si>
  <si>
    <t>作成すべき附属明細書が様式に従って作成されているか。</t>
    <phoneticPr fontId="2"/>
  </si>
  <si>
    <t>附属明細書に係る勘定科目と金額が計算書類と整合しているか。</t>
    <rPh sb="0" eb="2">
      <t>フゾク</t>
    </rPh>
    <rPh sb="2" eb="5">
      <t>メイサイショ</t>
    </rPh>
    <rPh sb="6" eb="7">
      <t>カカ</t>
    </rPh>
    <rPh sb="8" eb="10">
      <t>カンジョウ</t>
    </rPh>
    <rPh sb="10" eb="12">
      <t>カモク</t>
    </rPh>
    <rPh sb="13" eb="15">
      <t>キンガク</t>
    </rPh>
    <rPh sb="16" eb="18">
      <t>ケイサン</t>
    </rPh>
    <rPh sb="18" eb="20">
      <t>ショルイ</t>
    </rPh>
    <rPh sb="21" eb="23">
      <t>セイゴウ</t>
    </rPh>
    <phoneticPr fontId="2"/>
  </si>
  <si>
    <r>
      <t>　</t>
    </r>
    <r>
      <rPr>
        <b/>
        <sz val="10"/>
        <color theme="0"/>
        <rFont val="BIZ UDPゴシック"/>
        <family val="3"/>
        <charset val="128"/>
      </rPr>
      <t>附属明細書</t>
    </r>
    <r>
      <rPr>
        <sz val="10"/>
        <color theme="0"/>
        <rFont val="BIZ UDPゴシック"/>
        <family val="3"/>
        <charset val="128"/>
      </rPr>
      <t>の作成状況</t>
    </r>
    <rPh sb="1" eb="3">
      <t>フゾク</t>
    </rPh>
    <rPh sb="3" eb="6">
      <t>メイサイショ</t>
    </rPh>
    <rPh sb="7" eb="9">
      <t>サクセイ</t>
    </rPh>
    <rPh sb="9" eb="11">
      <t>ジョウキョウ</t>
    </rPh>
    <phoneticPr fontId="2"/>
  </si>
  <si>
    <t>財産目録の様式が通知に則しているか。</t>
    <phoneticPr fontId="2"/>
  </si>
  <si>
    <t>財産目録に係る勘定科目と金額が法人単位貸借対照表と整合しているか。</t>
    <rPh sb="0" eb="2">
      <t>ザイサン</t>
    </rPh>
    <rPh sb="2" eb="4">
      <t>モクロク</t>
    </rPh>
    <rPh sb="5" eb="6">
      <t>カカ</t>
    </rPh>
    <rPh sb="7" eb="9">
      <t>カンジョウ</t>
    </rPh>
    <rPh sb="9" eb="11">
      <t>カモク</t>
    </rPh>
    <rPh sb="12" eb="14">
      <t>キンガク</t>
    </rPh>
    <rPh sb="15" eb="17">
      <t>ホウジン</t>
    </rPh>
    <rPh sb="17" eb="19">
      <t>タンイ</t>
    </rPh>
    <rPh sb="19" eb="21">
      <t>タイシャク</t>
    </rPh>
    <rPh sb="21" eb="24">
      <t>タイショウヒョウ</t>
    </rPh>
    <rPh sb="25" eb="27">
      <t>セイゴウ</t>
    </rPh>
    <phoneticPr fontId="2"/>
  </si>
  <si>
    <t>法人全体で作成</t>
    <rPh sb="0" eb="1">
      <t>ホウジン</t>
    </rPh>
    <rPh sb="1" eb="3">
      <t>ゼンタイ</t>
    </rPh>
    <rPh sb="5" eb="7">
      <t>サクセイ</t>
    </rPh>
    <phoneticPr fontId="2"/>
  </si>
  <si>
    <t>拠点区分別に作成</t>
    <rPh sb="0" eb="2">
      <t>キョテン</t>
    </rPh>
    <rPh sb="2" eb="4">
      <t>クブン</t>
    </rPh>
    <rPh sb="4" eb="5">
      <t>ベツ</t>
    </rPh>
    <rPh sb="6" eb="8">
      <t>サクセイ</t>
    </rPh>
    <phoneticPr fontId="2"/>
  </si>
  <si>
    <t>（別紙３①）借入金明細書</t>
    <rPh sb="1" eb="3">
      <t>ベッシ</t>
    </rPh>
    <phoneticPr fontId="2"/>
  </si>
  <si>
    <t>（別紙３②）寄附金収益明細書</t>
    <rPh sb="1" eb="3">
      <t>ベッシ</t>
    </rPh>
    <phoneticPr fontId="2"/>
  </si>
  <si>
    <t>（別紙３③）補助金事業等収益明細書</t>
    <phoneticPr fontId="2"/>
  </si>
  <si>
    <t>（別紙３④）事業区分間及び拠点区分間繰入金明細書</t>
    <phoneticPr fontId="2"/>
  </si>
  <si>
    <t>（別紙３⑤）事業区分間及び拠点区分間貸付金（借入金）残高明細書</t>
    <phoneticPr fontId="2"/>
  </si>
  <si>
    <t>（別紙３⑥）基本金明細書</t>
    <phoneticPr fontId="2"/>
  </si>
  <si>
    <t>（別紙３⑦）国庫補助金等特別積立金明細書</t>
    <phoneticPr fontId="2"/>
  </si>
  <si>
    <t>（別紙３⑧）基本財産及びその他の固定資産(有形・無形固定資産)の明細書</t>
    <phoneticPr fontId="2"/>
  </si>
  <si>
    <t>（別紙３⑨）引当金明細書</t>
    <phoneticPr fontId="2"/>
  </si>
  <si>
    <t>（別紙３⑫）積立金・積立資産明細書</t>
    <phoneticPr fontId="2"/>
  </si>
  <si>
    <t>（別紙３⑬）サービス区分間繰入金明細書</t>
    <phoneticPr fontId="2"/>
  </si>
  <si>
    <t>（別紙３⑭）サービス区分間貸付金（借入金）残高明細書</t>
    <phoneticPr fontId="2"/>
  </si>
  <si>
    <t>要作成</t>
    <rPh sb="0" eb="1">
      <t>ヨウ</t>
    </rPh>
    <rPh sb="1" eb="3">
      <t>サクセイ</t>
    </rPh>
    <phoneticPr fontId="2"/>
  </si>
  <si>
    <t>別紙３⑩</t>
    <rPh sb="0" eb="2">
      <t>ベッシ</t>
    </rPh>
    <phoneticPr fontId="2"/>
  </si>
  <si>
    <t>別紙３⑪</t>
    <rPh sb="0" eb="2">
      <t>ベッシ</t>
    </rPh>
    <phoneticPr fontId="2"/>
  </si>
  <si>
    <r>
      <rPr>
        <b/>
        <sz val="10"/>
        <color theme="1"/>
        <rFont val="BIZ UDPゴシック"/>
        <family val="3"/>
        <charset val="128"/>
      </rPr>
      <t>介護保険サービス</t>
    </r>
    <r>
      <rPr>
        <sz val="10"/>
        <color theme="1"/>
        <rFont val="BIZ UDPゴシック"/>
        <family val="3"/>
        <charset val="128"/>
      </rPr>
      <t>、</t>
    </r>
    <r>
      <rPr>
        <b/>
        <sz val="10"/>
        <color theme="1"/>
        <rFont val="BIZ UDPゴシック"/>
        <family val="3"/>
        <charset val="128"/>
      </rPr>
      <t>障害福祉サービス</t>
    </r>
    <r>
      <rPr>
        <sz val="10"/>
        <color theme="1"/>
        <rFont val="BIZ UDPゴシック"/>
        <family val="3"/>
        <charset val="128"/>
      </rPr>
      <t>を実施する拠点区分</t>
    </r>
    <rPh sb="0" eb="4">
      <t>カイゴホケン</t>
    </rPh>
    <rPh sb="9" eb="11">
      <t>ショウガイ</t>
    </rPh>
    <rPh sb="11" eb="13">
      <t>フクシ</t>
    </rPh>
    <rPh sb="18" eb="20">
      <t>ジッシ</t>
    </rPh>
    <rPh sb="22" eb="24">
      <t>キョテン</t>
    </rPh>
    <rPh sb="24" eb="26">
      <t>クブン</t>
    </rPh>
    <phoneticPr fontId="2"/>
  </si>
  <si>
    <r>
      <rPr>
        <b/>
        <sz val="10"/>
        <color theme="1"/>
        <rFont val="BIZ UDPゴシック"/>
        <family val="3"/>
        <charset val="128"/>
      </rPr>
      <t>子どものための教育・保育給付費、措置費による事業</t>
    </r>
    <r>
      <rPr>
        <sz val="10"/>
        <color theme="1"/>
        <rFont val="BIZ UDPゴシック"/>
        <family val="3"/>
        <charset val="128"/>
      </rPr>
      <t>を実施する拠点区分</t>
    </r>
    <rPh sb="0" eb="1">
      <t>コ</t>
    </rPh>
    <rPh sb="7" eb="9">
      <t>キョウイク</t>
    </rPh>
    <rPh sb="10" eb="12">
      <t>ホイク</t>
    </rPh>
    <rPh sb="12" eb="14">
      <t>キュウフ</t>
    </rPh>
    <rPh sb="14" eb="15">
      <t>ヒ</t>
    </rPh>
    <rPh sb="16" eb="19">
      <t>ソチヒ</t>
    </rPh>
    <rPh sb="22" eb="24">
      <t>ジギョウ</t>
    </rPh>
    <rPh sb="25" eb="27">
      <t>ジッシ</t>
    </rPh>
    <rPh sb="29" eb="31">
      <t>キョテン</t>
    </rPh>
    <rPh sb="31" eb="33">
      <t>クブン</t>
    </rPh>
    <phoneticPr fontId="2"/>
  </si>
  <si>
    <t>省略できる</t>
    <rPh sb="0" eb="2">
      <t>ショウリャク</t>
    </rPh>
    <phoneticPr fontId="2"/>
  </si>
  <si>
    <t>いずれか一方を省略できる</t>
    <rPh sb="4" eb="6">
      <t>イッポウ</t>
    </rPh>
    <rPh sb="7" eb="9">
      <t>ショウリャク</t>
    </rPh>
    <phoneticPr fontId="2"/>
  </si>
  <si>
    <t>どちらも省略できる</t>
    <rPh sb="4" eb="6">
      <t>ショウリャク</t>
    </rPh>
    <phoneticPr fontId="2"/>
  </si>
  <si>
    <r>
      <t>サービス区分が１つ</t>
    </r>
    <r>
      <rPr>
        <sz val="10"/>
        <color theme="1"/>
        <rFont val="BIZ UDゴシック"/>
        <family val="3"/>
        <charset val="128"/>
      </rPr>
      <t>の拠点区分</t>
    </r>
    <rPh sb="4" eb="6">
      <t>クブン</t>
    </rPh>
    <rPh sb="10" eb="12">
      <t>キョテン</t>
    </rPh>
    <rPh sb="12" eb="14">
      <t>クブン</t>
    </rPh>
    <phoneticPr fontId="2"/>
  </si>
  <si>
    <r>
      <t>イ・ウ以外の事業</t>
    </r>
    <r>
      <rPr>
        <sz val="10"/>
        <color theme="1"/>
        <rFont val="BIZ UDゴシック"/>
        <family val="3"/>
        <charset val="128"/>
      </rPr>
      <t>を実施する拠点区分</t>
    </r>
    <rPh sb="3" eb="5">
      <t>イガイ</t>
    </rPh>
    <rPh sb="6" eb="8">
      <t>ジギョウ</t>
    </rPh>
    <rPh sb="9" eb="11">
      <t>ジッシ</t>
    </rPh>
    <rPh sb="13" eb="15">
      <t>キョテン</t>
    </rPh>
    <rPh sb="15" eb="17">
      <t>クブン</t>
    </rPh>
    <phoneticPr fontId="2"/>
  </si>
  <si>
    <t>（別紙３⑮～⑱）就労支援事業に係る明細書</t>
    <rPh sb="15" eb="16">
      <t>カカ</t>
    </rPh>
    <rPh sb="17" eb="20">
      <t>メイサイショ</t>
    </rPh>
    <phoneticPr fontId="2"/>
  </si>
  <si>
    <t>（別紙３⑲）授産事業費用明細書</t>
    <rPh sb="14" eb="15">
      <t>ショ</t>
    </rPh>
    <phoneticPr fontId="2"/>
  </si>
  <si>
    <r>
      <t>（別紙３⑩）拠点区分資金収支明細書</t>
    </r>
    <r>
      <rPr>
        <b/>
        <sz val="10"/>
        <color theme="1"/>
        <rFont val="BIZ UDゴシック"/>
        <family val="3"/>
        <charset val="128"/>
      </rPr>
      <t>※</t>
    </r>
    <phoneticPr fontId="2"/>
  </si>
  <si>
    <r>
      <t>（別紙３⑪）拠点区分事業活動明細書</t>
    </r>
    <r>
      <rPr>
        <b/>
        <sz val="10"/>
        <color theme="1"/>
        <rFont val="BIZ UDゴシック"/>
        <family val="3"/>
        <charset val="128"/>
      </rPr>
      <t>※</t>
    </r>
    <phoneticPr fontId="2"/>
  </si>
  <si>
    <r>
      <t>　</t>
    </r>
    <r>
      <rPr>
        <b/>
        <sz val="10"/>
        <color theme="0"/>
        <rFont val="BIZ UDPゴシック"/>
        <family val="3"/>
        <charset val="128"/>
      </rPr>
      <t>※</t>
    </r>
    <r>
      <rPr>
        <sz val="10"/>
        <color theme="0"/>
        <rFont val="BIZ UDPゴシック"/>
        <family val="3"/>
        <charset val="128"/>
      </rPr>
      <t>参考　</t>
    </r>
    <r>
      <rPr>
        <b/>
        <sz val="10"/>
        <color theme="0"/>
        <rFont val="BIZ UDPゴシック"/>
        <family val="3"/>
        <charset val="128"/>
      </rPr>
      <t>拠点区分資金収支明細書・拠点区分事業活動明細書</t>
    </r>
    <r>
      <rPr>
        <sz val="10"/>
        <color theme="0"/>
        <rFont val="BIZ UDPゴシック"/>
        <family val="3"/>
        <charset val="128"/>
      </rPr>
      <t>の作成要否</t>
    </r>
    <rPh sb="2" eb="4">
      <t>サンコウ</t>
    </rPh>
    <rPh sb="5" eb="7">
      <t>キョテン</t>
    </rPh>
    <rPh sb="7" eb="9">
      <t>クブン</t>
    </rPh>
    <rPh sb="9" eb="11">
      <t>シキン</t>
    </rPh>
    <rPh sb="11" eb="13">
      <t>シュウシ</t>
    </rPh>
    <rPh sb="13" eb="16">
      <t>メイサイショ</t>
    </rPh>
    <rPh sb="17" eb="19">
      <t>キョテン</t>
    </rPh>
    <rPh sb="19" eb="21">
      <t>クブン</t>
    </rPh>
    <rPh sb="21" eb="23">
      <t>ジギョウ</t>
    </rPh>
    <rPh sb="23" eb="25">
      <t>カツドウ</t>
    </rPh>
    <rPh sb="25" eb="28">
      <t>メイサイショ</t>
    </rPh>
    <rPh sb="29" eb="31">
      <t>サクセイ</t>
    </rPh>
    <rPh sb="31" eb="33">
      <t>ヨウヒ</t>
    </rPh>
    <phoneticPr fontId="2"/>
  </si>
  <si>
    <t>【会計管理全体】</t>
    <rPh sb="1" eb="3">
      <t>カイケイ</t>
    </rPh>
    <rPh sb="3" eb="5">
      <t>カンリ</t>
    </rPh>
    <rPh sb="5" eb="7">
      <t>ゼンタイ</t>
    </rPh>
    <phoneticPr fontId="2"/>
  </si>
  <si>
    <t>（社会福祉法人会計の基準)</t>
    <rPh sb="1" eb="3">
      <t>シャカイ</t>
    </rPh>
    <rPh sb="3" eb="7">
      <t>フクシホウジン</t>
    </rPh>
    <rPh sb="7" eb="9">
      <t>カイケイ</t>
    </rPh>
    <rPh sb="10" eb="12">
      <t>キジュン</t>
    </rPh>
    <phoneticPr fontId="2"/>
  </si>
  <si>
    <r>
      <t>○第3「会計管理」に関する事項の確認については、</t>
    </r>
    <r>
      <rPr>
        <b/>
        <sz val="9"/>
        <color theme="1"/>
        <rFont val="BIZ UDゴシック"/>
        <family val="3"/>
        <charset val="128"/>
      </rPr>
      <t>会計監査(会計監査人による監査に準ずる監査を含む)及び専門家の支援を受けている法人</t>
    </r>
    <r>
      <rPr>
        <sz val="9"/>
        <color theme="1"/>
        <rFont val="BIZ UDゴシック"/>
        <family val="3"/>
        <charset val="128"/>
      </rPr>
      <t>は、監査や支援の趣旨は所轄庁の監査と異なるが、会計管理の部分についての監査・確認が重複していること、会計監査等により法人の財務会計に関する事務の適正性が確保されていると判断することが可能であることから、</t>
    </r>
    <r>
      <rPr>
        <u/>
        <sz val="9"/>
        <color theme="1"/>
        <rFont val="BIZ UDゴシック"/>
        <family val="3"/>
        <charset val="128"/>
      </rPr>
      <t>実施要綱の4「指導監査事項の省略等」の(1)及び(2)に該当する場合は省略できる</t>
    </r>
    <r>
      <rPr>
        <sz val="9"/>
        <color theme="1"/>
        <rFont val="BIZ UDゴシック"/>
        <family val="3"/>
        <charset val="128"/>
      </rPr>
      <t>。</t>
    </r>
    <phoneticPr fontId="2"/>
  </si>
  <si>
    <t>【会計の原則】</t>
    <rPh sb="1" eb="3">
      <t>カイケイ</t>
    </rPh>
    <rPh sb="4" eb="6">
      <t>ゲンソク</t>
    </rPh>
    <phoneticPr fontId="2"/>
  </si>
  <si>
    <r>
      <t xml:space="preserve">＜着眼点及び取扱いに関する共通事項＞ 
○法人は、会計省令、運用上の取扱い及び留意事項（以下「会計基準」）に従い、会計処理を行い、会計帳簿、計算関係書類及び財産目録を作成しなければならない（会計省令第１条第１項）。また、会計基準において、基準が示されていない場合には、一般に公正妥当と認められる社会福祉法人会計の慣行を斟酌しなければならない（同条第２項）。なお、会計基準は、法人が行う全ての事業に関する会計に適用される（同条第３項）。
○会計処理、会計帳簿、計算関係書類及び財産目録に関する指導監査を行うに当たっては、法人が会計基準に従って、会計処理を行い、会計帳簿、計算関係書類及び財産目録が作成されているかについて確認を行うが、個々の法人における事務処理体制等を考慮の上、効果的・効率的な確認を行うことができるよう次に掲げる事項について配慮することとする。なお、所轄庁においても、会計関係の指導監査を適切に行うため、必要に応じて、公認会計士等の専門家や財務会計に関する知見を有する者の活用を図る（例えば、監査担当に加える、指導監査に当たって対象法人の計算書類等のチェックを依頼する等）ことが望ましい。
　・法人の計算関係書類が適正に作成されているか及びその前提となる会計帳簿の整備や会計処理が
　　適正に行われているかについて確認は、該当書類の一定部分の抽出をすることにより行うことが
　　できるものであること。
　・確認する範囲の抽出については、過去に是正指導を行った内容に関するもの、法人運営において
　　重要であると考えられるもの、誤りが生じやすい会計処理に関するものとする等、効果的・効率
　　的に確認を行うことができるものとすること。
　・法人は、継続性の原則により、会計処理の原則及び手続き並びに計算書類の表示方法について、
　　毎会計年度継続して適用し、みだりに変更することはできない（会計省令第２条第３号）。
　　重要な会計方針を変更している場合は、正当な理由による変更か、計算書類に適切に注記して
　　いるかについてそれぞれ確認すること。なお、正当な理由による変更とは、会計基準等の改正に
　　伴う変更、法人の事業内容又は事業内外の経営環境の変化に対応して行われるもので会計事象等を
　　計算書類により適切に反映するために行われる変更をいう。
　・法人が、重要性の原則（注）により会計基準に定める本来の方法と異なる簡便な方法による会計
　　処理を行っている場合、又は、会計基準に具体的な定めがない事項について、「一般に公正妥当と
　　認められる社会福祉法人会計の慣行」を斟酌して会計処理を行っている場合には、法人に当該会計
　　処理に関する説明責任がある。所轄庁は、必要に応じて法人からその理由の説明を受けた上で、
　　当該会計処理が認められるものであるかについての判断を行うこと。
（注）重要性の乏しいものについては、会計処理の原則及び手続並びに計算書類の表示方法の適用に際して
　　　本来の厳密な方法によらず、他の簡便な方法によることができること（会計省令第２条第４号）。
　・総務や会計を担当する常勤役員がいない、総務や会計に関する事務に関して、施設の介護職員や
　　保育士等が兼務をしているなど専任の事務担当職員がいない等、事務処理体制が脆弱な法人に
　　対しては、必要に応じて、財務管理について識見を有する者として選任されている監事等て知見が
　　ある者の同席を促す、確認する範囲を事前に具体的に伝える等、法人が指導監査に適切に対応できる
　　ように配慮を行うこと。
　・次のような法人外部の専門家は、一定程度以上に法人の会計管理を熟知又は直接関与していると想定
　　されることから、当該専門家が指導監査の対応の補助として立ち会うことについて配慮を行うこと。
　　①　会計監査人又は任意で会計監査を実施している公認会計士
　　②　顧問税理士
　　③　記帳代行業務等を受託している専門家
　　④　「専門家による支援」業務を提供している専門家
○指導監査については、次のとおり行うものとする。
　・計算関係書類や会計処理の誤りがないかを確認し、単なる指摘にとどまるだけではなく、計算関係書類
　　の内容に誤りがある場合や会計処理が会計基準に則したものでない場合には、その原因及び問題点を
　　把握し、法人がどのように改善していくべきかについて、法人と相互理解を図った上で指導を行うべき
　　ものであること。また、会計処理等に誤りが多い法人に対しては、専門家の支援を活用することや会計
　　基準等に関する研修会への職員の参加を促すなど法人の状況に応じた助言等の支援を行うことが望ましい。
　・計算関係書類の作成や会計処理等については、会計基準において詳細に定められており、また、専門的な
　　知見を要するものであるため、文書指摘を行う指摘基準は、原則として、基本的な会計処理等を行って
　　いない場合等とする。
　・ガイドラインは、会計基準に定める詳細な会計処理について、全てを網羅するものではないため、
　　指導監査においては、法人が会計基準や経理規程等規程類に従って会計処理を行っているかについて
   ガイドラインに定める事項以外についても確認及び指導を行うことができるものであるが、指導に
   あたっては、指摘等の趣旨及び根拠を明らかにした上で行う。
</t>
    </r>
    <r>
      <rPr>
        <b/>
        <sz val="9"/>
        <color theme="1"/>
        <rFont val="BIZ UDゴシック"/>
        <family val="3"/>
        <charset val="128"/>
      </rPr>
      <t xml:space="preserve">
＜指摘基準＞　
・個別の監査事項の指摘基準に関する違反のほか、指摘基準を記載していない事項を含め、法人の財務
　状況を正確に表示しない（問題を隠す等）ことを目的として会計処理を行った場合や会計基準に
　則さない会計処理（会計処理の誤りを含む）により計算書類の内容に重大な影響を与えた場合には、
　文書指摘を行うこととする。
　これらに該当する場合以外には、口頭指摘により改善を求めるとともに、必要に応じて適正な処理を
　行うための助言を行う。ただし、過去に口頭指摘により改善を求めた事項について改善が見られない
　場合にはこの限りではなく、文書指摘を行うことができることとする。</t>
    </r>
    <phoneticPr fontId="2"/>
  </si>
  <si>
    <t>（根拠法令等）留意事項1の(4)</t>
    <rPh sb="1" eb="3">
      <t>コンキョ</t>
    </rPh>
    <rPh sb="3" eb="6">
      <t>ホウレイトウ</t>
    </rPh>
    <rPh sb="7" eb="9">
      <t>リュウイ</t>
    </rPh>
    <rPh sb="9" eb="11">
      <t>ジコウ</t>
    </rPh>
    <phoneticPr fontId="2"/>
  </si>
  <si>
    <r>
      <t>＜着眼点＞　
○法人は、会計省令に基づく適正な会計処理のために必要な事項について経理規程を定めるものとする。
○経理規程においては、法令等及び定款に定めるもの（注１）の他、法人が会計処理を行うために必要な事項（予算・決算の手続、会計帳簿の整備、会計処理の体制及び手続、資産及び負債の管理や評価、契約に関する事項等）について定めるものであり、法人における会計面の業務執行に関する基本的な取扱いを定めるものとして、法人の定款（注２）において、経理規程を定める旨及びその策定に関する手続等について定めておくべきものである。また、経理規程に定める事務処理を行うために必要な細則等を定めるとともに、経理規程やその細則等を遵守することが求められる。
（注１）経理規程を定めるに当たって関係する法令又は通知には、</t>
    </r>
    <r>
      <rPr>
        <b/>
        <sz val="9"/>
        <color theme="1"/>
        <rFont val="BIZ UDゴシック"/>
        <family val="3"/>
        <charset val="128"/>
      </rPr>
      <t>会計省令</t>
    </r>
    <r>
      <rPr>
        <sz val="9"/>
        <color theme="1"/>
        <rFont val="BIZ UDゴシック"/>
        <family val="3"/>
        <charset val="128"/>
      </rPr>
      <t>、</t>
    </r>
    <r>
      <rPr>
        <b/>
        <sz val="9"/>
        <color theme="1"/>
        <rFont val="BIZ UDゴシック"/>
        <family val="3"/>
        <charset val="128"/>
      </rPr>
      <t>運用上の取扱い</t>
    </r>
    <r>
      <rPr>
        <sz val="9"/>
        <color theme="1"/>
        <rFont val="BIZ UDゴシック"/>
        <family val="3"/>
        <charset val="128"/>
      </rPr>
      <t>、</t>
    </r>
    <r>
      <rPr>
        <b/>
        <sz val="9"/>
        <color theme="1"/>
        <rFont val="BIZ UDゴシック"/>
        <family val="3"/>
        <charset val="128"/>
      </rPr>
      <t>留意事項</t>
    </r>
    <r>
      <rPr>
        <sz val="9"/>
        <color theme="1"/>
        <rFont val="BIZ UDゴシック"/>
        <family val="3"/>
        <charset val="128"/>
      </rPr>
      <t>等の他、
　　　　</t>
    </r>
    <r>
      <rPr>
        <b/>
        <sz val="9"/>
        <color theme="1"/>
        <rFont val="BIZ UDゴシック"/>
        <family val="3"/>
        <charset val="128"/>
      </rPr>
      <t>入札通知</t>
    </r>
    <r>
      <rPr>
        <sz val="9"/>
        <color theme="1"/>
        <rFont val="BIZ UDゴシック"/>
        <family val="3"/>
        <charset val="128"/>
      </rPr>
      <t>等がある。
（注２）定款例第34条では、法人の会計に関しては、法令等及び定款に定めのあるもののほか、</t>
    </r>
    <r>
      <rPr>
        <b/>
        <sz val="9"/>
        <color theme="1"/>
        <rFont val="BIZ UDゴシック"/>
        <family val="3"/>
        <charset val="128"/>
      </rPr>
      <t>理事会で定める</t>
    </r>
    <r>
      <rPr>
        <sz val="9"/>
        <color theme="1"/>
        <rFont val="BIZ UDゴシック"/>
        <family val="3"/>
        <charset val="128"/>
      </rPr>
      <t xml:space="preserve">
　　　　</t>
    </r>
    <r>
      <rPr>
        <b/>
        <sz val="9"/>
        <color theme="1"/>
        <rFont val="BIZ UDゴシック"/>
        <family val="3"/>
        <charset val="128"/>
      </rPr>
      <t>経理規程</t>
    </r>
    <r>
      <rPr>
        <sz val="9"/>
        <color theme="1"/>
        <rFont val="BIZ UDゴシック"/>
        <family val="3"/>
        <charset val="128"/>
      </rPr>
      <t>により処理するとしている。
○指導監査を行うに当たっては、経理規程が定款に定める手続により定められているか、経理規程が法令又は通知に反するものでないか、経理規程に従って会計処理等の事務処理がなされているかを確認する。ただし、経理規程に従って、事務処理がなされているかについては、本ガイドラインの各事項に定めるもののほか、必要に応じて確認するものであること。なお、必要に応じて確認する場合としては、高額な契約を締結している場合等に、経理規程やその細則等法人の規程に定める要件や手続等に従っているかを確認することなどが考えられる。</t>
    </r>
    <r>
      <rPr>
        <b/>
        <sz val="9"/>
        <color theme="1"/>
        <rFont val="BIZ UDゴシック"/>
        <family val="3"/>
        <charset val="128"/>
      </rPr>
      <t xml:space="preserve">
＜指摘基準＞
　次の場合は文書指摘とする。
　・経理規程が定められていない場合
　・経理規程の内容が法令又は通知に反する場合
　・経理規程が定款に定める手続により決定されていない場合
　・経理規程及びその細則等に定めるところにより事務処理が行われていない場合</t>
    </r>
    <phoneticPr fontId="2"/>
  </si>
  <si>
    <t>【規程・体制１】経理規程</t>
    <rPh sb="1" eb="3">
      <t>キテイ</t>
    </rPh>
    <rPh sb="4" eb="6">
      <t>タイセイ</t>
    </rPh>
    <rPh sb="8" eb="12">
      <t>ケイリキテイ</t>
    </rPh>
    <phoneticPr fontId="2"/>
  </si>
  <si>
    <t>【規程・体制２】管理体制</t>
    <rPh sb="1" eb="3">
      <t>キテイ</t>
    </rPh>
    <rPh sb="4" eb="6">
      <t>タイセイ</t>
    </rPh>
    <rPh sb="8" eb="12">
      <t>カンリタイセイ</t>
    </rPh>
    <phoneticPr fontId="2"/>
  </si>
  <si>
    <r>
      <t>＜着眼点＞　
○法人における予算の執行及び資金等の管理に関しては、あらかじめ会計責任者等の運営管理責任者を定める等法人の管理運営に十分配慮した体制を確保するとともに、会計責任者と出納職員との兼務を避けるなどの内部牽制に配意した業務分担、自己点検を行う等、適正な会計事務処理に努めるべきである。
○法人における管理運営体制を明確にするため、経理規程等に定めるところにより、会計責任者を理事長が任命することや、会計責任者又は理事長の任命する出納職員に取引の遂行、資産の管理及び帳簿その他の証憑書類の保存等会計処理に関する事務を行わせることなどを明確化すべきである。
○指導監査を行うに当たっては、経理規程等により予算の執行や資金等の管理に関する体制が整備されているか、管理運営に関する経理規程等に定める手続が行われているかを確認する。</t>
    </r>
    <r>
      <rPr>
        <b/>
        <sz val="9"/>
        <color theme="1"/>
        <rFont val="BIZ UDゴシック"/>
        <family val="3"/>
        <charset val="128"/>
      </rPr>
      <t xml:space="preserve">
＜指摘基準＞
　次の場合は文書指摘とする。
　・経理規程等により、会計責任者の設置等の管理運営体制について定められていない場合
　・経理規程等により業務分担が明確に決められておらず、内部牽制に配意した体制となっていない場合
　・管理運営体制に関する経理規程等に定める手続がなされていない場合</t>
    </r>
    <phoneticPr fontId="2"/>
  </si>
  <si>
    <t>（根拠法令等）留意事項1の(1)、(2)</t>
    <rPh sb="1" eb="3">
      <t>コンキョ</t>
    </rPh>
    <rPh sb="3" eb="6">
      <t>ホウレイトウ</t>
    </rPh>
    <rPh sb="7" eb="9">
      <t>リュウイ</t>
    </rPh>
    <rPh sb="9" eb="11">
      <t>ジコウ</t>
    </rPh>
    <phoneticPr fontId="2"/>
  </si>
  <si>
    <t>【会計処理１】事業区分・拠点区分</t>
    <rPh sb="1" eb="5">
      <t>カイケイショリ</t>
    </rPh>
    <rPh sb="7" eb="9">
      <t>ジギョウ</t>
    </rPh>
    <rPh sb="9" eb="11">
      <t>クブン</t>
    </rPh>
    <rPh sb="12" eb="14">
      <t>キョテン</t>
    </rPh>
    <rPh sb="14" eb="16">
      <t>クブン</t>
    </rPh>
    <phoneticPr fontId="2"/>
  </si>
  <si>
    <t>（根拠法令等）会計省令第10 条第１項、運用上の取扱い２、留意事項４</t>
    <rPh sb="1" eb="3">
      <t>コンキョ</t>
    </rPh>
    <rPh sb="3" eb="6">
      <t>ホウレイトウ</t>
    </rPh>
    <rPh sb="7" eb="9">
      <t>カイケイ</t>
    </rPh>
    <rPh sb="9" eb="11">
      <t>ショウレイ</t>
    </rPh>
    <rPh sb="11" eb="12">
      <t>ダイ</t>
    </rPh>
    <rPh sb="15" eb="16">
      <t>ジョウ</t>
    </rPh>
    <rPh sb="16" eb="17">
      <t>ダイ</t>
    </rPh>
    <rPh sb="18" eb="19">
      <t>コウ</t>
    </rPh>
    <rPh sb="20" eb="22">
      <t>ウンヨウ</t>
    </rPh>
    <rPh sb="22" eb="23">
      <t>ジョウ</t>
    </rPh>
    <rPh sb="24" eb="26">
      <t>トリアツカ</t>
    </rPh>
    <rPh sb="29" eb="31">
      <t>リュウイ</t>
    </rPh>
    <rPh sb="31" eb="33">
      <t>ジコウ</t>
    </rPh>
    <phoneticPr fontId="2"/>
  </si>
  <si>
    <t>【会計処理２】サービス区分</t>
    <rPh sb="1" eb="5">
      <t>カイケイショリ</t>
    </rPh>
    <rPh sb="11" eb="13">
      <t>クブン</t>
    </rPh>
    <phoneticPr fontId="2"/>
  </si>
  <si>
    <r>
      <t>＜着眼点＞
○拠点において、複数の事業を実施する場合等であって、法令等の要請によりそれぞれの事業ごとの事業活動状況又は資金収支状況の把握が必要な場合には、事業の内容に応じて区分するためにサービス区分を設けなければならない。
※サービス区分の設定例。
　①指定居宅サービス等の事業の人員、設備及び運営に関する基準（平成11年厚生省令第37号）その他介護保険
　　事業の運営に関する基準における会計の区分
　②障害者の日常生活及び社会生活を総合的に支援するための法律に基づく指定障害福祉サービスの事業等の人員
　　設備及び運営に関する基準（平成18年厚生労働省令第171号）における会計の区分
　③子ども・子育て支援法に基づく特定教育・保育施設及び特定地域型保育事業並びに特定子ども・子育て支援
　　施設等の運営に関する基準（平成26年内閣府令第39号）における会計の区分
　④　①から③以外の事業については、法人の定款に定める事業ごとの区分
○サービス区分の設定は、次の方法により行う。
　①原則的な方法
　　介護保険サービス、障害福祉サービス、特定教育・保育施設及び特定地域型保育事業については、上記の
　　例示に示した指定サービス基準等において当該事業の会計とその他の事業の会計を区分すべきことが定めら
　　れている事業をサービス区分とする。他の事業については、法人の定款に定める事業ごとに区分する。
　　なお、</t>
    </r>
    <r>
      <rPr>
        <u/>
        <sz val="9"/>
        <color theme="1"/>
        <rFont val="BIZ UDゴシック"/>
        <family val="3"/>
        <charset val="128"/>
      </rPr>
      <t>特定の補助金等の使途を明確にするため、更に細分化することもできる</t>
    </r>
    <r>
      <rPr>
        <sz val="9"/>
        <color theme="1"/>
        <rFont val="BIZ UDゴシック"/>
        <family val="3"/>
        <charset val="128"/>
      </rPr>
      <t>。
　②簡便的な方法
　　介護保険関係事業又は保育関係事業については、上記の原則にかかわらず、次の取扱いとすることができる。
　　ⅰ介護保険関係
　　　　次の介護サービスと一体的に行われている介護予防サービスなど、両者のコストをその発生の態様から
　　　区分することが困難である場合は、勘定科目として介護予防サービスなどの収入額のみを把握できれば
　　　同一のサービス区分として差し支えない。
　　　・指定訪問介護と第１号訪問事業　　　　・指定通所介護と第１号通所事業
　　　・指定地域密着型通所介護、指定介護予防通所介護と第１号通所事業
　　　・指定介護予防支援と第１号介護予防ケアマネジメント事業
　　　・指定認知症対応型通所介護と指定介護予防認知症対応型通所介護
　　　・指定短期入所生活介護と指定介護予防短期入所生活介護
　　　・指定小規模多機能型居宅介護と指定介護予防小規模多機能型居宅介護
　　　・指定認知症対応型共同生活介護と指定介護予防認知症対応型共同生活介護
　　　・指定訪問入浴介護と指定介護予防訪問入浴介護
　　　・指定特定施設入居者生活介護と指定介護予防特定施設入居者生活介護
　　　・福祉用具貸与と介護予防福祉用具貸与　・福祉用具販売と介護予防福祉用具販売
　　　・指定介護老人福祉施設と空きベッド活用方式により当該施設で実施する指定短期入所生活介護事業
　　ⅱ保育関係
　　　　子ども・子育て支援法（平成24年法律第65号）第27条第１項に規定する特定教育・保育施設及び同法
　　　第29条第１項に規定する特定地域型保育事業（以下「保育所等」）を経営する事業と保育所等で実施
　　　される地域子ども・子育て支援事業については、同一のサービス区分として差し支えない。
　　　　なお、</t>
    </r>
    <r>
      <rPr>
        <b/>
        <sz val="9"/>
        <color theme="1"/>
        <rFont val="BIZ UDゴシック"/>
        <family val="3"/>
        <charset val="128"/>
      </rPr>
      <t>保育所等で実施される地域子ども・子育て支援事業、その他特定の補助金等により行われる事業</t>
    </r>
    <r>
      <rPr>
        <sz val="9"/>
        <color theme="1"/>
        <rFont val="BIZ UDゴシック"/>
        <family val="3"/>
        <charset val="128"/>
      </rPr>
      <t xml:space="preserve">
　　　については、当該補助金等の適正な執行を確保する観点から、</t>
    </r>
    <r>
      <rPr>
        <u/>
        <sz val="9"/>
        <color theme="1"/>
        <rFont val="BIZ UDゴシック"/>
        <family val="3"/>
        <charset val="128"/>
      </rPr>
      <t>同一のサービス区分とした場合においても</t>
    </r>
    <r>
      <rPr>
        <sz val="9"/>
        <color theme="1"/>
        <rFont val="BIZ UDゴシック"/>
        <family val="3"/>
        <charset val="128"/>
      </rPr>
      <t xml:space="preserve">
　　　</t>
    </r>
    <r>
      <rPr>
        <u/>
        <sz val="9"/>
        <color theme="1"/>
        <rFont val="BIZ UDゴシック"/>
        <family val="3"/>
        <charset val="128"/>
      </rPr>
      <t>合理的な基準に基づいて各事業費の算出を行うものとし、一度選択した基準は、原則継続的に使用する</t>
    </r>
    <r>
      <rPr>
        <sz val="9"/>
        <color theme="1"/>
        <rFont val="BIZ UDゴシック"/>
        <family val="3"/>
        <charset val="128"/>
      </rPr>
      <t>。
　　　　また、各事業費の算出に当たっての基準及び内訳は、所轄庁や補助を行う自治体の求めに応じて提出
　　　できるよう書類により整理しておくものとする。
○指導監査においては、法人が行う事業に対応して設けるべきサービス区分が設けられているかを確認する。</t>
    </r>
    <r>
      <rPr>
        <b/>
        <sz val="9"/>
        <color theme="1"/>
        <rFont val="BIZ UDゴシック"/>
        <family val="3"/>
        <charset val="128"/>
      </rPr>
      <t xml:space="preserve">
＜指摘基準＞
　設けるべきサービス区分が設けられていない場合は文書指摘によることとする。</t>
    </r>
    <phoneticPr fontId="2"/>
  </si>
  <si>
    <t>（根拠法令等）会計省令第10 条第２項、運用上の取扱い３、留意事項５</t>
    <rPh sb="1" eb="3">
      <t>コンキョ</t>
    </rPh>
    <rPh sb="3" eb="6">
      <t>ホウレイトウ</t>
    </rPh>
    <phoneticPr fontId="2"/>
  </si>
  <si>
    <t>【会計処理３】計算書類</t>
    <rPh sb="1" eb="5">
      <t>カイケイショリ</t>
    </rPh>
    <rPh sb="7" eb="11">
      <t>ケイサンショルイ</t>
    </rPh>
    <phoneticPr fontId="2"/>
  </si>
  <si>
    <t>（根拠法令等）会計省令第７条の２、留意事項７</t>
    <rPh sb="1" eb="3">
      <t>コンキョ</t>
    </rPh>
    <rPh sb="3" eb="6">
      <t>ホウレイトウ</t>
    </rPh>
    <rPh sb="7" eb="9">
      <t>カイケイ</t>
    </rPh>
    <rPh sb="9" eb="11">
      <t>ショウレイ</t>
    </rPh>
    <rPh sb="11" eb="12">
      <t>ダイ</t>
    </rPh>
    <rPh sb="13" eb="14">
      <t>ジョウ</t>
    </rPh>
    <rPh sb="17" eb="19">
      <t>リュウイ</t>
    </rPh>
    <rPh sb="19" eb="21">
      <t>ジコウ</t>
    </rPh>
    <phoneticPr fontId="2"/>
  </si>
  <si>
    <r>
      <t>＜着眼点＞
○資金収支計算書の当期末支払資金残高と貸借対照表の当年度末支払資金残高（流動資産と流動負債の差額。ただし、１年基準により固定資産又は固定負債から振り替えられた流動資産・流動負債、引当金及び棚卸資産（貯蔵品を除く。）を除く。）は一致しているか確認する。
〇資金収支計算書の前期末支払資金残高が貸借対照表の前年度末支払資金残高と一致しているか確認する。
○「予算」欄の金額は、理事会で承認された最終補正予算額と一致しているか確認する。</t>
    </r>
    <r>
      <rPr>
        <b/>
        <sz val="9"/>
        <color theme="1"/>
        <rFont val="BIZ UDゴシック"/>
        <family val="3"/>
        <charset val="128"/>
      </rPr>
      <t xml:space="preserve">
</t>
    </r>
    <phoneticPr fontId="2"/>
  </si>
  <si>
    <t>【会計処理４】資金収支計算書①</t>
    <rPh sb="1" eb="5">
      <t>カイケイショリ</t>
    </rPh>
    <rPh sb="7" eb="13">
      <t>シキンシュウシケイサン</t>
    </rPh>
    <rPh sb="13" eb="14">
      <t>ショ</t>
    </rPh>
    <phoneticPr fontId="2"/>
  </si>
  <si>
    <t>【会計処理４】資金収支計算書②</t>
    <rPh sb="1" eb="5">
      <t>カイケイショリ</t>
    </rPh>
    <rPh sb="7" eb="13">
      <t>シキンシュウシケイサン</t>
    </rPh>
    <rPh sb="13" eb="14">
      <t>ショ</t>
    </rPh>
    <phoneticPr fontId="2"/>
  </si>
  <si>
    <t>＜着眼点＞
　イ　法人単位資金収支計算書
　ロ　資金収支内訳表
　ハ　事業区分資金収支内訳表
　　※イ～ハは、大区分のみを記載するが、必要のない勘定科目は省略可。ただし、追加・修正は不可。
　ニ　拠点区分資金収支計算書
　　※ニは、小区分までを記載し、必要のない勘定科目の省略可。中区分についてはやむを得ない場合、
　　　小区分については適当な勘定科目を追加可。管理上、小区分の下に適当な科目を設けることも可。</t>
    <rPh sb="181" eb="183">
      <t>カンリ</t>
    </rPh>
    <rPh sb="183" eb="184">
      <t>ジョウ</t>
    </rPh>
    <phoneticPr fontId="2"/>
  </si>
  <si>
    <t>【会計処理４】資金収支計算書③</t>
    <rPh sb="1" eb="5">
      <t>カイケイショリ</t>
    </rPh>
    <rPh sb="7" eb="13">
      <t>シキンシュウシケイサン</t>
    </rPh>
    <rPh sb="13" eb="14">
      <t>ショ</t>
    </rPh>
    <phoneticPr fontId="2"/>
  </si>
  <si>
    <r>
      <t xml:space="preserve">＜着眼点＞
○法人は、毎年度、全ての収入及び支出について予算を編成し、資金収支予算書を作成した上で、その予算に基づいて事業活動を行うものとする。また、資金収支予算書は、事業計画をもとに、各拠点区分に資金収支計算書の勘定科目に準拠して作成する（留意事項２の（１）、（２））。
○資金収支予算書の作成に関する手続は法定されていないが、収入支出予算の編成は法人の運営に関する重要事項であり、定款において、その作成及び承認に関して定めておくべきである（注）。
　（注）定款例第31条第１項では、毎会計年度開始の日の前日までに、予算は理事長が作成し、
　　　「理事会の承認」「理事会の決議を経て、評議員会の承認」を受けなければならないとしている。
　　　※租税特別措置法第40条の適用を受けようとする法人は、定款において、予算を評議員会の承認事項と
　　　　する必要がある。
○指導監査を行うに当たっては、定款等に定める手続により資金収支予算書が作成されているかを確認する。
</t>
    </r>
    <r>
      <rPr>
        <b/>
        <sz val="9"/>
        <color theme="1"/>
        <rFont val="BIZ UDゴシック"/>
        <family val="3"/>
        <charset val="128"/>
      </rPr>
      <t xml:space="preserve">＜指摘基準＞
　資金収支予算書が定款等に定める手続により作成されていない場合は、文書指摘とする。
</t>
    </r>
    <phoneticPr fontId="2"/>
  </si>
  <si>
    <t>（根拠法令等）会計省令第１号第１様式から第４様式まで</t>
    <rPh sb="1" eb="3">
      <t>コンキョ</t>
    </rPh>
    <rPh sb="3" eb="6">
      <t>ホウレイトウ</t>
    </rPh>
    <rPh sb="7" eb="9">
      <t>カイケイ</t>
    </rPh>
    <rPh sb="9" eb="11">
      <t>ショウレイ</t>
    </rPh>
    <rPh sb="11" eb="12">
      <t>ダイ</t>
    </rPh>
    <rPh sb="13" eb="14">
      <t>ゴウ</t>
    </rPh>
    <rPh sb="14" eb="15">
      <t>ダイ</t>
    </rPh>
    <rPh sb="16" eb="18">
      <t>ヨウシキ</t>
    </rPh>
    <rPh sb="20" eb="21">
      <t>ダイ</t>
    </rPh>
    <rPh sb="22" eb="24">
      <t>ヨウシキ</t>
    </rPh>
    <phoneticPr fontId="2"/>
  </si>
  <si>
    <t>（根拠法令等）留意事項２の（１）、（２）</t>
    <rPh sb="1" eb="3">
      <t>コンキョ</t>
    </rPh>
    <rPh sb="3" eb="6">
      <t>ホウレイトウ</t>
    </rPh>
    <rPh sb="7" eb="9">
      <t>リュウイ</t>
    </rPh>
    <rPh sb="9" eb="11">
      <t>ジコウ</t>
    </rPh>
    <phoneticPr fontId="2"/>
  </si>
  <si>
    <t>（根拠法令等）留意事項２の（２）</t>
    <rPh sb="1" eb="3">
      <t>コンキョ</t>
    </rPh>
    <rPh sb="3" eb="6">
      <t>ホウレイトウ</t>
    </rPh>
    <rPh sb="7" eb="9">
      <t>リュウイ</t>
    </rPh>
    <rPh sb="9" eb="11">
      <t>ジコウ</t>
    </rPh>
    <phoneticPr fontId="2"/>
  </si>
  <si>
    <t>【会計処理４】資金収支計算書④</t>
    <rPh sb="1" eb="5">
      <t>カイケイショリ</t>
    </rPh>
    <rPh sb="7" eb="13">
      <t>シキンシュウシケイサン</t>
    </rPh>
    <rPh sb="13" eb="14">
      <t>ショ</t>
    </rPh>
    <phoneticPr fontId="2"/>
  </si>
  <si>
    <r>
      <t xml:space="preserve">＜着眼点＞
○法人は、予算の執行に当たって、年度途中で予算との乖離等が見込まれる場合は、必要な収入及び支出について補正予算を編成するものとする。ただし、乖離額等が法人の運営に支障がなく、軽微な範囲にとどまる場合は、この限りではない（留意事項２の（２））。
○理事長等法人の業務執行を行う理事は、予算の執行に当たっては、定款や経理規程に基づいて決定・承認された範囲内で権限及び責任を有するものであり、理事長等の権限及び責任の範囲について明確にするため、当初予算を変更し、補正予算を編成する場合の手続については、法人の定款（注）、経理規程等において、定めておくべきものである。また、補正予算を編成することを要しない軽微な乖離の範囲についても、規程や予算等において定めておくことが望ましい。なお、支出総額が予算より増加する場合や収入が予算より減少する場合であって予算どおりに支出を行うと欠損が生じる場合等予算と乖離が生じている場合には、理事長等予算の執行を担当する理事が理事会で説明を行い承認を受ける等の対応を行うことが適当である。
（注）定款例第31条第１項においては、予算の変更は作成と同様の手続を経ることとされている。
○指導監査を行うに当たっては、予算に軽微な範囲とはいえない乖離がある場合に補正予算が定款等に定める手続に従って編成されているかを確認する。なお、予算に軽微な範囲とはいえない乖離があるかについては、上記のとおり規程や予算における基準がある場合にはそれに従っているか、基準が定められていない場合にあっては、理事会において説明等がなされているか、法人の事業規模から見て明らかに軽微とはいえない乖離がないかを確認する。
</t>
    </r>
    <r>
      <rPr>
        <b/>
        <sz val="9"/>
        <color theme="1"/>
        <rFont val="BIZ UDゴシック"/>
        <family val="3"/>
        <charset val="128"/>
      </rPr>
      <t>＜指摘基準＞
　次の場合は文書指摘によることとする。
　・　予算とその執行に軽微な範囲とは言えない乖離があるが、補正予算が編成されていない場合
　・　補正予算の編成について、定款に定める手続きが行われていない場合</t>
    </r>
    <phoneticPr fontId="2"/>
  </si>
  <si>
    <t>【会計処理５】事業活動計算書①</t>
    <rPh sb="1" eb="5">
      <t>カイケイショリ</t>
    </rPh>
    <rPh sb="7" eb="9">
      <t>ジギョウ</t>
    </rPh>
    <rPh sb="9" eb="11">
      <t>カツドウ</t>
    </rPh>
    <rPh sb="11" eb="14">
      <t>ケイサンショ</t>
    </rPh>
    <rPh sb="13" eb="14">
      <t>ショ</t>
    </rPh>
    <phoneticPr fontId="2"/>
  </si>
  <si>
    <r>
      <t>＜着眼点＞
○事業活動計算書の次期繰越活動増減差額と貸借対照表の次期繰越活動増減差額は一致しているか、また、事業活動計算書の当期活動増減差額と貸借対照表の「（うち当期活動増減差額）」が一致しているか確認する。</t>
    </r>
    <r>
      <rPr>
        <b/>
        <sz val="9"/>
        <color theme="1"/>
        <rFont val="BIZ UDゴシック"/>
        <family val="3"/>
        <charset val="128"/>
      </rPr>
      <t xml:space="preserve">
</t>
    </r>
    <phoneticPr fontId="2"/>
  </si>
  <si>
    <t>（根拠法令等）会計省令第１条第２項</t>
    <rPh sb="1" eb="3">
      <t>コンキョ</t>
    </rPh>
    <rPh sb="3" eb="6">
      <t>ホウレイトウ</t>
    </rPh>
    <rPh sb="7" eb="9">
      <t>カイケイ</t>
    </rPh>
    <rPh sb="9" eb="11">
      <t>ショウレイ</t>
    </rPh>
    <rPh sb="11" eb="12">
      <t>ダイ</t>
    </rPh>
    <rPh sb="13" eb="14">
      <t>ジョウ</t>
    </rPh>
    <rPh sb="14" eb="15">
      <t>ダイ</t>
    </rPh>
    <rPh sb="16" eb="17">
      <t>コウ</t>
    </rPh>
    <phoneticPr fontId="2"/>
  </si>
  <si>
    <t>【会計処理５】事業活動計算書②</t>
    <rPh sb="1" eb="5">
      <t>カイケイショリ</t>
    </rPh>
    <rPh sb="7" eb="9">
      <t>ジギョウ</t>
    </rPh>
    <rPh sb="9" eb="11">
      <t>カツドウ</t>
    </rPh>
    <rPh sb="11" eb="14">
      <t>ケイサンショ</t>
    </rPh>
    <rPh sb="13" eb="14">
      <t>ショ</t>
    </rPh>
    <phoneticPr fontId="2"/>
  </si>
  <si>
    <t>＜着眼点＞
　イ　法人単位事業活動計算書
　ロ　事業活動内訳表
　ハ　事業区分事業活動内訳表
　　※イ～ハは、大区分のみを記載するが、必要のない勘定科目は省略可。ただし、追加・修正は不可。
　ニ　拠点区分事業活動計算書
　　※ニは、小区分までを記載し、必要のない勘定科目の省略可。中区分についてはやむを得ない場合、
　　　小区分については適当な勘定科目を追加可。管理上、小区分の下に適当な科目を設けることも可。</t>
    <rPh sb="181" eb="184">
      <t>カンリジョウ</t>
    </rPh>
    <phoneticPr fontId="2"/>
  </si>
  <si>
    <t>（根拠法令等）会計省令第２号第１様式から第４様式まで</t>
    <rPh sb="1" eb="3">
      <t>コンキョ</t>
    </rPh>
    <rPh sb="3" eb="6">
      <t>ホウレイトウ</t>
    </rPh>
    <phoneticPr fontId="2"/>
  </si>
  <si>
    <t>【会計処理５】事業活動計算書③</t>
    <rPh sb="1" eb="5">
      <t>カイケイショリ</t>
    </rPh>
    <rPh sb="7" eb="9">
      <t>ジギョウ</t>
    </rPh>
    <rPh sb="9" eb="11">
      <t>カツドウ</t>
    </rPh>
    <rPh sb="11" eb="14">
      <t>ケイサンショ</t>
    </rPh>
    <rPh sb="13" eb="14">
      <t>ショ</t>
    </rPh>
    <phoneticPr fontId="2"/>
  </si>
  <si>
    <t>（根拠法令等）会計省令第１条第２項、第２条第４号、運用上の取扱い１</t>
    <rPh sb="1" eb="3">
      <t>コンキョ</t>
    </rPh>
    <rPh sb="3" eb="6">
      <t>ホウレイトウ</t>
    </rPh>
    <phoneticPr fontId="2"/>
  </si>
  <si>
    <t>【会計処理５】事業活動計算書④（寄附金）</t>
    <rPh sb="1" eb="5">
      <t>カイケイショリ</t>
    </rPh>
    <rPh sb="7" eb="9">
      <t>ジギョウ</t>
    </rPh>
    <rPh sb="9" eb="11">
      <t>カツドウ</t>
    </rPh>
    <rPh sb="11" eb="14">
      <t>ケイサンショ</t>
    </rPh>
    <rPh sb="13" eb="14">
      <t>ショ</t>
    </rPh>
    <rPh sb="16" eb="19">
      <t>キフキン</t>
    </rPh>
    <phoneticPr fontId="2"/>
  </si>
  <si>
    <t>＜着眼点＞
○経常経費に対する寄附物品は、取得時の時価により、経常経費寄附金収入及び経常経費寄附金収益に計上されているか確認する。
○土地などの支払資金の増減に影響しない寄附物品は、取得時の時価により、事業活動計算書の固定資産受贈額として計上され、資金収支計算書には計上されていないか確認する。
○共同募金からの配分金は、その配分金の内容に基づき適切な勘定科目に計上され、このうち基本金又は国庫補助金等特別積立金に組み入れるべきものは適切に組み入れられているか確認する。
○寄附金申込書、寄附金領収書（控）、寄附金台帳の記録は全て対応しているか確認する。（寄附金申込書、寄附金領収書（控）が確認できない場合は、寄附金台帳にて金額、使途等が記録されているか確認を行う。）</t>
    <phoneticPr fontId="2"/>
  </si>
  <si>
    <t>（根拠法令等）留意事項９（２）</t>
    <rPh sb="1" eb="3">
      <t>コンキョ</t>
    </rPh>
    <rPh sb="3" eb="6">
      <t>ホウレイトウ</t>
    </rPh>
    <phoneticPr fontId="2"/>
  </si>
  <si>
    <t>【会計処理６】貸借対照表①</t>
    <rPh sb="1" eb="5">
      <t>カイケイショリ</t>
    </rPh>
    <rPh sb="7" eb="12">
      <t>タイシャクタイショウヒョウ</t>
    </rPh>
    <phoneticPr fontId="2"/>
  </si>
  <si>
    <t>＜着眼点＞
○　貸借対照表の純資産の部と財産目録の差引純資産は一致しているか確認する。</t>
    <phoneticPr fontId="2"/>
  </si>
  <si>
    <t>（根拠法令等）会計省令第33 条</t>
    <rPh sb="1" eb="3">
      <t>コンキョ</t>
    </rPh>
    <rPh sb="3" eb="6">
      <t>ホウレイトウ</t>
    </rPh>
    <rPh sb="7" eb="9">
      <t>カイケイ</t>
    </rPh>
    <rPh sb="9" eb="11">
      <t>ショウレイ</t>
    </rPh>
    <rPh sb="11" eb="12">
      <t>ダイ</t>
    </rPh>
    <rPh sb="15" eb="16">
      <t>ジョウ</t>
    </rPh>
    <phoneticPr fontId="2"/>
  </si>
  <si>
    <t>【会計処理６】貸借対照表②</t>
    <rPh sb="1" eb="5">
      <t>カイケイショリ</t>
    </rPh>
    <rPh sb="7" eb="12">
      <t>タイシャクタイショウヒョウ</t>
    </rPh>
    <phoneticPr fontId="2"/>
  </si>
  <si>
    <r>
      <t xml:space="preserve">＜着眼点＞
○収益は、原則として、物品の販売又はサービスの提供等を行い、かつこれに対する現金及び預金、未収金等を取得したときに計上され(実現主義)、費用は原則として費用の発生原因となる取引が発生したとき又はサービスの提供を受けたときに計上されているか確認する(発生主義)。
○事業活動計算から、前払費用及び前受収益は除き、未払費用及び未収収益は加える。経過勘定項目（未払費用、未収収益、前払費用、前受収益）が設定されていない場合は、適切な会計期間に計上されていない可能性がある。
なお、経過勘定項目にも重要性の原則の適用があることに留意する。
○指導監査を行うに当たっては、次の手続を任意の抽出対象に対して実施する。
　・会計年度末までに提供したサービスに係る収益が事業活動計算書に計上されていることを総勘定元帳
　（その他の帳簿など）と根拠書類（介護報酬請求書控、利用者請求書控等）の突き合わせにより確認する。
　・期末日直前までに提供を受けたサービスに係る費用が網羅されていることを、次年度直後に帳簿に記録
　　された費用の証拠書類を閲覧して確認する。
　・継続的な役務提供に関する契約については契約書等で確認し、支払又は受取時期と役務提供期間が
　　ずれている場合には、対応する経過勘定項目が計上されていることを確認する。
</t>
    </r>
    <r>
      <rPr>
        <b/>
        <sz val="9"/>
        <color theme="1"/>
        <rFont val="BIZ UDゴシック"/>
        <family val="3"/>
        <charset val="128"/>
      </rPr>
      <t>＜指摘基準＞
　収益及び費用が適切な会計期間に計上されておらず、それが広範囲かつ金額的に重要であると確認された場合には文書指摘によることとする。</t>
    </r>
    <phoneticPr fontId="2"/>
  </si>
  <si>
    <r>
      <t xml:space="preserve">＜着眼点＞
○貸借対照表及び財産目録は、法人の資産及び負債について、勘定科目ごとにその価額を表示するものであり、会計基準においては、法人の資産及び負債の評価の方法を規定している。
○なお、法人の資産の評価については、法人が結果についての責任を有するものであり、所轄庁は、原則として、法人の個々の資産の評価について、時価や市場価格等を調査し、その調査結果と計算関係書類や財産目録との照合による確認を行うものではなく、法人がこれらの評価を適正に行っているかを法人が保存する証憑等により確認する。
　イ　法人単位貸借対照表　
　ロ　貸借対照表内訳表
　ハ　事業区分貸借対照表内訳表
　ニ　拠点区分貸借対照表
　※イ～ニは、中区分までを記載し、必要のない中区分の勘定科目は省略可能。
　　中区分についてやむを得ない場合、勘定科目の追加可能。
</t>
    </r>
    <r>
      <rPr>
        <b/>
        <sz val="9"/>
        <color theme="1"/>
        <rFont val="BIZ UDゴシック"/>
        <family val="3"/>
        <charset val="128"/>
      </rPr>
      <t>＜指摘基準＞
　貸借対照表の様式が会計基準に則して作成されていない場合は文書指摘によることとする。</t>
    </r>
    <phoneticPr fontId="2"/>
  </si>
  <si>
    <t>（根拠法令等）会計省令第３号第１様式から第４様式まで</t>
    <rPh sb="1" eb="3">
      <t>コンキョ</t>
    </rPh>
    <rPh sb="3" eb="6">
      <t>ホウレイトウ</t>
    </rPh>
    <rPh sb="7" eb="9">
      <t>カイケイ</t>
    </rPh>
    <rPh sb="9" eb="11">
      <t>ショウレイ</t>
    </rPh>
    <rPh sb="11" eb="12">
      <t>ダイ</t>
    </rPh>
    <rPh sb="13" eb="14">
      <t>ゴウ</t>
    </rPh>
    <rPh sb="14" eb="15">
      <t>ダイ</t>
    </rPh>
    <rPh sb="16" eb="18">
      <t>ヨウシキ</t>
    </rPh>
    <rPh sb="20" eb="21">
      <t>ダイ</t>
    </rPh>
    <rPh sb="22" eb="24">
      <t>ヨウシキ</t>
    </rPh>
    <phoneticPr fontId="2"/>
  </si>
  <si>
    <t>【会計処理６】貸借対照表③</t>
    <rPh sb="1" eb="5">
      <t>カイケイショリ</t>
    </rPh>
    <rPh sb="7" eb="12">
      <t>タイシャクタイショウヒョウ</t>
    </rPh>
    <phoneticPr fontId="2"/>
  </si>
  <si>
    <r>
      <t xml:space="preserve">＜着眼点＞
○計算書類及び財産目録に計上している資産が実在していることが重要である。確認方法には実際に現物や証明書を閲覧して確認する方法、法人の手続の結果を閲覧する方法の大きく２つのアプローチがある。法人の手続の結果を閲覧する方法については、経理規程やその他規程による手続に基づき、適切に実施されていることを確認する。
○ 指導監査を行うにあたっては、事業活動計算書のチェックポイントの「収益及び費用は適切な会計期間に計上されているか。」で実施した手続の他に、次の手続を任意の抽出対象に対して実施する。
　・現金について、残高を記録した補助簿等が適切な者によって作成され、承認されていることを確認する。
　・預金について、預金通帳又は証書の原本、金融機関発行の残高証明書の原本を入手し、財産目録等の
　　預金残高の一覧を突き合わせる。
　・金融商品について、金融機関発行の残高証明書の原本と法人が管理に用いる書類を突き合わせる。
　・棚卸資産について、実地棚卸の結果を閲覧し、会計帳簿まで結果が反映されていることを確認する。
　・有形固定資産について、実地棚卸の結果を閲覧し、会計帳簿まで結果が反映されていることを確認する。
　・貸付金について、契約書を閲覧し、未返済額と貸借対照表の計上額が整合していることを確認する。
</t>
    </r>
    <r>
      <rPr>
        <b/>
        <sz val="9"/>
        <color theme="1"/>
        <rFont val="BIZ UDゴシック"/>
        <family val="3"/>
        <charset val="128"/>
      </rPr>
      <t xml:space="preserve">
＜指摘基準＞
　架空資産の計上が確認された場合には文書指摘によることとする。</t>
    </r>
    <phoneticPr fontId="2"/>
  </si>
  <si>
    <t>（根拠法令等）会計省令第２条第１号</t>
    <rPh sb="1" eb="3">
      <t>コンキョ</t>
    </rPh>
    <rPh sb="3" eb="6">
      <t>ホウレイトウ</t>
    </rPh>
    <rPh sb="7" eb="9">
      <t>カイケイ</t>
    </rPh>
    <rPh sb="9" eb="11">
      <t>ショウレイ</t>
    </rPh>
    <rPh sb="11" eb="12">
      <t>ダイ</t>
    </rPh>
    <rPh sb="13" eb="14">
      <t>ジョウ</t>
    </rPh>
    <rPh sb="14" eb="15">
      <t>ダイ</t>
    </rPh>
    <rPh sb="16" eb="17">
      <t>ゴウ</t>
    </rPh>
    <phoneticPr fontId="2"/>
  </si>
  <si>
    <t>【会計処理６】貸借対照表④</t>
    <rPh sb="1" eb="5">
      <t>カイケイショリ</t>
    </rPh>
    <rPh sb="7" eb="12">
      <t>タイシャクタイショウヒョウ</t>
    </rPh>
    <phoneticPr fontId="2"/>
  </si>
  <si>
    <t>（根拠法令等）会計省令第4条第1項、運用上の取扱い14</t>
    <rPh sb="1" eb="3">
      <t>コンキョ</t>
    </rPh>
    <rPh sb="3" eb="6">
      <t>ホウレイトウ</t>
    </rPh>
    <phoneticPr fontId="2"/>
  </si>
  <si>
    <r>
      <t xml:space="preserve">＜着眼点＞
○減価償却は、各年度末における各資産の価額を表示するため、建物、構築物及び車輌運搬具等の使用又は時の経過により価値が減少するもので、耐用年数が１年以上、かつ、原則として１個若しくは１組の金額が10万円以上の有形固定資産及び無形固定資産を対象として、原則として各資産ごとに行う。なお、土地など減価が生じない資産については、減価償却を行わない。
○減価償却計算については、有形固定資産については、定額法又は定率法のいずれかの方法により、ソフトウエア等の無形固定資産については、定額法により償却計算を行う。
○減価償却が終了している資産は、資産の種別及び取得時期に応じて、残存価額を次のとおり通り計上する。
　・平成19年３月31日以前に取得した有形固定資産は取得価額の10%を残存価額とする。ただし、耐用年数
　　到来時においても使用し続けている有形固定資産については、さらに、減価償却期間が終了している
　　ことを示す備忘価額（１円）まで償却を行うことが可能である。
　・平成19年４月１日以降に取得した有形固定資産は償却計算を実施するための残存価額はゼロとし、
　　償却累計額が当該資産の取得価額から備忘価額（１円）を控除した金額に達するまで償却する。
　・無形固定資産は取得時期にかかわらず、残存価額はゼロとする。
○各資産の耐用年数については、原則として「減価償却資産の耐用年数等に関する省令」（昭和40年大蔵省令第15号）により、適用する償却率等は留意事項別添２（減価償却資産の償却率、改定償却率及び保証率表）による。
○減価償却計算は、原則として１年を単位として行うが、年度の中途で取得又は売却・廃棄した減価償却資産については、月を単位（１か月に満たない端数を生じた時はこれを１か月とする）として計算を行う。
○指導監査を行うに当たっては、減価償却対象資産について、適正に減価償却が行われているかを確認する。
</t>
    </r>
    <r>
      <rPr>
        <b/>
        <sz val="9"/>
        <color theme="1"/>
        <rFont val="BIZ UDゴシック"/>
        <family val="3"/>
        <charset val="128"/>
      </rPr>
      <t>＜指摘基準＞
　減価償却を行われなければならない有形固定資産及び無形固定資産について、減価償却が行われていない場合は文書指摘とする。</t>
    </r>
    <phoneticPr fontId="2"/>
  </si>
  <si>
    <t>（根拠法令等）会計省令第4条第2項、運用上の取扱い16、留意事項17</t>
    <rPh sb="1" eb="3">
      <t>コンキョ</t>
    </rPh>
    <rPh sb="3" eb="6">
      <t>ホウレイトウ</t>
    </rPh>
    <phoneticPr fontId="2"/>
  </si>
  <si>
    <r>
      <t>＜着眼点＞
○法人の資産を適正に表示するため、会計年度の末日における時価がその時の取得価額より著しく低い資産については、当該資産の時価がその時の取得価額まで回復すると認められる場合を除き、時価評価を行う必要がある。
○「著しく低い」とは、時価が帳簿価額から概ね50%を超えて下落している場合をいう。ただし、「使用価値」※を算定することができる有形固定資産又は無形固定資産であって、当該資産の使用価値が時価を超えるものについては、取得価額から減価償却累計額を控除した価額を超えない限りにおいて、使用価値を付することができる。
※「使用価値」により評価できるのは、対価を伴う事業に供している固定資産に限られ、資産又は資産グループを単位とし、継続的使用と使用後の処分によって生ずると見込まれる将来ｷｬｯｼｭﾌﾛｰの現在価値をもって算定する。
○　法人の資産については、不動産や現預金の他、安全・確実な方法により管理運用を行うことを原則とするものであるから、寄附を受けた株式等を除き、上記の時価評価を行わなければならない場合は少ないと考えられる。そのため、指導監査においては、法人が上記の時価評価を行うべき資産を把握しているか、把握している場合には当該資産について時価評価を行っているかを法人が保有する資料により確認する。ただし、法人にその時価の変動が法人運営に重大な影響を与えるおそれがある資産を有すると認める場合はこの限りではない。</t>
    </r>
    <r>
      <rPr>
        <b/>
        <sz val="9"/>
        <color theme="1"/>
        <rFont val="BIZ UDゴシック"/>
        <family val="3"/>
        <charset val="128"/>
      </rPr>
      <t xml:space="preserve">
＜指摘基準＞
　時価評価を行うべき資産が把握されているにもかかわらず、時価評価が行われていない場合は文書指摘によることとする。</t>
    </r>
    <phoneticPr fontId="2"/>
  </si>
  <si>
    <t>【会計処理６】貸借対照表⑤（減価償却）</t>
    <rPh sb="1" eb="5">
      <t>カイケイショリ</t>
    </rPh>
    <rPh sb="7" eb="12">
      <t>タイシャクタイショウヒョウ</t>
    </rPh>
    <rPh sb="14" eb="18">
      <t>ゲンカショウキャク</t>
    </rPh>
    <phoneticPr fontId="2"/>
  </si>
  <si>
    <t>【会計処理６】貸借対照表⑥（時価評価）</t>
    <rPh sb="1" eb="5">
      <t>カイケイショリ</t>
    </rPh>
    <rPh sb="7" eb="12">
      <t>タイシャクタイショウヒョウ</t>
    </rPh>
    <rPh sb="14" eb="18">
      <t>ジカヒョウカ</t>
    </rPh>
    <phoneticPr fontId="2"/>
  </si>
  <si>
    <t>（根拠法令等）会計省令第4条第3項、運用上の取扱い17、留意事項22</t>
    <rPh sb="1" eb="3">
      <t>コンキョ</t>
    </rPh>
    <rPh sb="3" eb="6">
      <t>ホウレイトウ</t>
    </rPh>
    <rPh sb="7" eb="9">
      <t>カイケイ</t>
    </rPh>
    <rPh sb="9" eb="11">
      <t>ショウレイ</t>
    </rPh>
    <rPh sb="11" eb="12">
      <t>ダイ</t>
    </rPh>
    <rPh sb="13" eb="14">
      <t>ジョウ</t>
    </rPh>
    <rPh sb="14" eb="15">
      <t>ダイ</t>
    </rPh>
    <rPh sb="16" eb="17">
      <t>コウ</t>
    </rPh>
    <rPh sb="18" eb="20">
      <t>ウンヨウ</t>
    </rPh>
    <rPh sb="20" eb="21">
      <t>ジョウ</t>
    </rPh>
    <rPh sb="22" eb="24">
      <t>トリアツカ</t>
    </rPh>
    <rPh sb="28" eb="30">
      <t>リュウイ</t>
    </rPh>
    <rPh sb="30" eb="32">
      <t>ジコウ</t>
    </rPh>
    <phoneticPr fontId="2"/>
  </si>
  <si>
    <t>【会計処理６】貸借対照表⑦（有価証券）</t>
    <rPh sb="1" eb="5">
      <t>カイケイショリ</t>
    </rPh>
    <rPh sb="7" eb="12">
      <t>タイシャクタイショウヒョウ</t>
    </rPh>
    <rPh sb="14" eb="18">
      <t>ユウカショウケン</t>
    </rPh>
    <phoneticPr fontId="2"/>
  </si>
  <si>
    <t>＜着眼点＞
○有価証券の評価については、満期保有目的の債券（満期まで所有する意図をもって保有する債券をいう。）以外の有価証券のうち市場価格のあるものは、会計年度の末日においてその時の時価を付する。一方、満期保有目的の債券は、債券金額より低い価額又は高い価額で取得した場合において、取得価額と債券金額との差額の性格が金利の調整と認められるときは、償却原価法に基づいて算定された価額をもって貸借対照表価額とする。
○　指導監査を行うに当たっては、これらの有価証券の評価の方法が会計基準に則り行われているかを確認するが、原則として、法人が保有する個々の有価証券の時価の調査を行うことは要しない。ただし、当該有価証券の時価の変動が法人運営に重大な影響を及ぼすおそれがあると認める場合はこの限りではない。</t>
    <phoneticPr fontId="2"/>
  </si>
  <si>
    <t>＜着眼点＞
○会計基準において、資産を取得した場合の評価は次のとおり行う。
　・原則として会計帳簿にその取得価額を付さなければならない。なお､取得価額には､資産を取得した際に
　　要した手数料等の付随費用も含む。
　・通常要する価額と比較して著しく低い価額で取得した資産又は贈与された資産の評価は、取得又は贈与
　　の時における当該資産の取得のために通常要する価額をもって行う。
　・交換により取得した資産の評価は、交換に対して提供した資産の帳簿価額をもって行う。
○指導監査を行うに当たっては、資産を取得したときの評価が適正に行われているかを確認する。</t>
    <phoneticPr fontId="2"/>
  </si>
  <si>
    <t>（根拠法令等）会計省令第4条第5項、運用上の取扱い15</t>
    <rPh sb="1" eb="3">
      <t>コンキョ</t>
    </rPh>
    <rPh sb="3" eb="6">
      <t>ホウレイトウ</t>
    </rPh>
    <phoneticPr fontId="2"/>
  </si>
  <si>
    <t>【会計処理６】貸借対照表⑧（棚卸資産）</t>
    <rPh sb="1" eb="5">
      <t>カイケイショリ</t>
    </rPh>
    <rPh sb="7" eb="12">
      <t>タイシャクタイショウヒョウ</t>
    </rPh>
    <rPh sb="14" eb="16">
      <t>タナオロシ</t>
    </rPh>
    <rPh sb="16" eb="18">
      <t>シサン</t>
    </rPh>
    <phoneticPr fontId="2"/>
  </si>
  <si>
    <t>＜着眼点＞
○棚卸資産（貯蔵品、医薬品、診療・療養費等材料、給食用材料、商品・製品、仕掛品、原材料等）は、数量と単価により評価される。
○数量については、継続的に記録される場合であっても帳簿の数量と実際の数量に誤差が生じる可能性があるため、経理規程で会計年度ごとに実地棚卸を行うことが規定されている。
○単価については、会計年度末における時価がその時の取得原価より低いときは、時価を付しているかを確認する。この場合の「時価」とは、公正な評価額をいい、市場価格に基づく価額をいう。</t>
    <phoneticPr fontId="2"/>
  </si>
  <si>
    <t>（根拠法令等）会計省令第4条第6項</t>
    <rPh sb="1" eb="3">
      <t>コンキョ</t>
    </rPh>
    <rPh sb="3" eb="6">
      <t>ホウレイトウ</t>
    </rPh>
    <phoneticPr fontId="2"/>
  </si>
  <si>
    <t>【会計処理６】貸借対照表⑨（負債全般）</t>
    <rPh sb="1" eb="5">
      <t>カイケイショリ</t>
    </rPh>
    <rPh sb="7" eb="12">
      <t>タイシャクタイショウヒョウ</t>
    </rPh>
    <rPh sb="14" eb="16">
      <t>フサイ</t>
    </rPh>
    <rPh sb="16" eb="18">
      <t>ゼンパン</t>
    </rPh>
    <phoneticPr fontId="2"/>
  </si>
  <si>
    <t>＜着眼点＞
○負債は網羅的に計上されているか。
○負債のうち、債務は原則として債務額で計上されているか。資金繰りが悪化し、借入金の利息を支払っていない場合も当該利息を債務に計上する必要がある。
○指導監査を行うに当たっては、「収益及び費用は適切な会計期間に計上されているか。」で実施した手続の他に、次の手続を実施する。
　・理事会議事録を閲覧し、理事会で決議した借入金が計上されていることを確認する。
　・前年度末と比較し、当年度末の残高が著しく少額の場合にはその理由を確認する。
　・借入金残高と借入利率を用いて支払利息の金額を推定し、実際の計上額と比較して異常な乖離がない
　　ことを確認する。又は借入金残高と支払利息の合計額により借入金利率を推定し、借入利率と比較する。</t>
    <phoneticPr fontId="2"/>
  </si>
  <si>
    <t>（根拠法令等）会計省令第５条第１項</t>
    <rPh sb="1" eb="3">
      <t>コンキョ</t>
    </rPh>
    <rPh sb="3" eb="6">
      <t>ホウレイトウ</t>
    </rPh>
    <phoneticPr fontId="2"/>
  </si>
  <si>
    <t>【会計処理６】貸借対照表⑩（引当金）</t>
    <rPh sb="1" eb="5">
      <t>カイケイショリ</t>
    </rPh>
    <rPh sb="7" eb="12">
      <t>タイシャクタイショウヒョウ</t>
    </rPh>
    <rPh sb="14" eb="17">
      <t>ヒキアテキン</t>
    </rPh>
    <phoneticPr fontId="2"/>
  </si>
  <si>
    <t>＜着眼点＞
○引当金とは、将来の特定の費用又は損失であって、その発生が当該会計年度以前の事象に起因し、発生の可能性が高く、かつその金額を合理的に見積もることができる場合に、当該会計年度の負担に属する金額を当該会計年度の費用として繰り入れるものであり、会計基準においては、徴収不能引当金、賞与引当金、退職給付引当金及び役員退職慰労引当金の取扱いについて個別に定めている。※
※平成28年11月11日付けの改正前の運用上の取扱いにおいては、引当金は当分の間、上記の３種類の引当金に限る旨を定めていたが、当該改正により削除され、要件を満たすものは計上することができるようになった。
○引当金は、当該引当金の残高を貸借対照表の負債の部に計上又は資産の部に控除項目として記載するものであり、原則として、引当金のうち賞与引当金のように通常１年以内に使用される見込みのものは流動負債に計上し、退職給付引当金のように通常１年を超えて使用される見込みのものは固定負債に計上する。
○引当金については、全ての要件に該当する場合には計上が必要である。
○特に、役員に対し支払う退職慰労金は、在任期間中の職務執行に対する後払いの報酬と考えられており、役員報酬と同様の手続を経る必要がある。支給額が役員退職慰労金に関する規程（役員報酬基準）により合理的に見積もることが可能な場合には、将来支給する退職慰労金のうち、当該会計年度の負担に属すべき金額を当該会計年度の役員退職慰労引当金繰入に計上し、負債として認識すべき残高を役員退職慰労引当金として計上する。
○全ての要件に該当する場合以外の、利益を留保する目的で計上された引当金は認められない。
○指導監査を行うに当たっては、①計上されている引当金は全ての要件に該当するか、②引当金の全ての要件に該当する場合に必要な引当金が計上されているかを確認する。</t>
    <phoneticPr fontId="2"/>
  </si>
  <si>
    <t>（根拠法令等）会計省令第５条第２項、運用上の取扱い18の(1),(4)</t>
    <rPh sb="1" eb="3">
      <t>コンキョ</t>
    </rPh>
    <rPh sb="3" eb="6">
      <t>ホウレイトウ</t>
    </rPh>
    <phoneticPr fontId="2"/>
  </si>
  <si>
    <t>【会計処理６】貸借対照表⑪（徴収不能引当金）</t>
    <rPh sb="1" eb="5">
      <t>カイケイショリ</t>
    </rPh>
    <rPh sb="7" eb="12">
      <t>タイシャクタイショウヒョウ</t>
    </rPh>
    <rPh sb="14" eb="16">
      <t>チョウシュウ</t>
    </rPh>
    <rPh sb="16" eb="18">
      <t>フノウ</t>
    </rPh>
    <rPh sb="18" eb="20">
      <t>ヒキアテ</t>
    </rPh>
    <rPh sb="20" eb="21">
      <t>キン</t>
    </rPh>
    <phoneticPr fontId="2"/>
  </si>
  <si>
    <t>＜着眼点＞
○徴収不能引当金は、原則として、毎会計年度末において徴収することが不可能な債権（事業未収金、未収金、受取手形、貸付金等）を個別に判断し、当該債権を徴収不能引当金に計上する方法（以下「個別法」）によるとともに、これらの債権について、過去の徴収不能額の発生割合に応じた金額を計上する方法（以下「一括法」）によるものであり、徴収不能引当金は、貸借対照表において金銭債権から控除する形で表示する。なお、一括法については、過去の貸倒実績率による徴収不能額の見積もりについては、客観的根拠に基づき算定されるべきであり、過去に貸倒の実績（日常的取引に係る債権や福祉サービス等の利用者負担額に係る債権等であって、少額であるため貸倒れによる法人の財務状況への影響が軽微な債権に係るものを除く。）を有する法人は、経理規程等で見積もりの方法を定めておくことが望ましい。この場合は経理規程等に基づく方法により徴収不能引当金を計上することが求められる。
○指導監査を行うに当たっては、滞留債権の把握が適切に行われているか、また、徴収不能引当金が会計基準に則り計上されているかを確認する。</t>
    <rPh sb="1" eb="4">
      <t>チャクガンテン</t>
    </rPh>
    <phoneticPr fontId="2"/>
  </si>
  <si>
    <t>（根拠法令等）会計省令第4条第4項、運用上の取扱い18の(2)、留意事項18の(1)</t>
    <rPh sb="1" eb="3">
      <t>コンキョ</t>
    </rPh>
    <rPh sb="3" eb="6">
      <t>ホウレイトウ</t>
    </rPh>
    <phoneticPr fontId="2"/>
  </si>
  <si>
    <t>【会計処理６】貸借対照表⑫（賞与引当金）</t>
    <rPh sb="1" eb="5">
      <t>カイケイショリ</t>
    </rPh>
    <rPh sb="7" eb="12">
      <t>タイシャクタイショウヒョウ</t>
    </rPh>
    <rPh sb="14" eb="16">
      <t>ショウヨ</t>
    </rPh>
    <rPh sb="16" eb="18">
      <t>ヒキアテ</t>
    </rPh>
    <rPh sb="18" eb="19">
      <t>キン</t>
    </rPh>
    <phoneticPr fontId="2"/>
  </si>
  <si>
    <t>＜着眼点＞
○賞与引当金は、法人と職員との雇用関係に基づき、毎月の給料の他に賞与を支給する場合において、翌期に支給する職員の賞与のうち支給対象期間が当期に帰属する支給見込額を計上する。
○指導監査を行うに当たっては、職員に対し賞与を支給することとされている場合に、当該会計年度の負担に属する金額を当該会計年度の費用に計上し、負債として認識すべき残高を賞与引当金として計上しているかを確認する。
○重要性が乏しいことを理由に賞与引当金が計上されていない場合、重要性が乏しいと判断する理由を確認する。</t>
    <phoneticPr fontId="2"/>
  </si>
  <si>
    <t>（根拠法令等）会計省令第5条第2項第1号、運用上の取扱い18(2),(3)、留意事項18の(2)</t>
    <rPh sb="1" eb="3">
      <t>コンキョ</t>
    </rPh>
    <rPh sb="3" eb="6">
      <t>ホウレイトウ</t>
    </rPh>
    <phoneticPr fontId="2"/>
  </si>
  <si>
    <t>【会計処理６】貸借対照表⑬（退職給付引当金）</t>
    <rPh sb="1" eb="5">
      <t>カイケイショリ</t>
    </rPh>
    <rPh sb="7" eb="12">
      <t>タイシャクタイショウヒョウ</t>
    </rPh>
    <rPh sb="14" eb="16">
      <t>タイショク</t>
    </rPh>
    <rPh sb="16" eb="18">
      <t>キュウフ</t>
    </rPh>
    <rPh sb="18" eb="21">
      <t>ヒキアテキン</t>
    </rPh>
    <phoneticPr fontId="2"/>
  </si>
  <si>
    <t>＜着眼点＞
○退職給付引当金は、職員に対し退職金を支給することが定められている場合に、将来支給する退職金のうち当該会計年度の負担に属すべき金額を当該会計年度の費用に計上し、負債として認識すべき残高を計上する。ただし、退職給付の対象となる職員数が300人未満の法人のほか、職員数が300人以上であっても、年齢や勤務期間に偏りがあるなどにより数理計算結果に一定の高い水準の信頼性が得られない法人や原則的な方法により算定した場合の額と期末要支給額との差異に重要性が乏しいと考えられる法人においては、退職一時金に係る債務について期末要支給額により算定することができる。
○ただし、法人が公的な退職金制度を活用している場合については、その内容に応じて
　・独立行政法人福祉医療機構の実施する社会福祉施設職員等退職手当共済制度及び確定拠出年金制度の
　　ように拠出以後に追加的な負担が生じない外部拠出型の制度を活用する場合は、当該制度の対象となる
　　者については、法人の資産から退職金の支払いを行うことはないため、退職給与引当金の計上は行わず、
　　当該制度に基づく要拠出額である掛金額をもって費用処理すること
　・都道府県等の実施する退職共済制度において、退職一時金制度等の確定給付型を採用している場合は、
　　約定の額を退職給付引当金に計上する。ただし、被共済職員個人の拠出金がある場合は、約定の給付額
　　から被共済職員個人が既に拠出した掛金累計額を差し引いた額を退職給付引当金に計上することが原則
　　であるが、簡便法として、期末退職金要支給額（約定の給付額から被共済職員個人が既に拠出した掛金
　　累計額を差し引いた額）を退職給付引当金とし同額の退職給付引当資産を計上する方法や、社会福祉法
　　人の負担する掛金額を退職給付引当資産とし同額の退職給付引当金を計上する方法を用いることができる。
○指導監査を行うに当たっては、法人の退職金の制度に応じて必要な費用処理や退職給付引当金が計上されているかを確認する。</t>
    <phoneticPr fontId="2"/>
  </si>
  <si>
    <t>（根拠法令等）会計省令第5条第2項第2 号、運用上の取扱い18の(4)、留意事項18の(3)</t>
    <rPh sb="1" eb="3">
      <t>コンキョ</t>
    </rPh>
    <rPh sb="3" eb="6">
      <t>ホウレイトウ</t>
    </rPh>
    <phoneticPr fontId="2"/>
  </si>
  <si>
    <t>【会計処理６】貸借対照表⑭（純資産）</t>
    <rPh sb="1" eb="5">
      <t>カイケイショリ</t>
    </rPh>
    <rPh sb="7" eb="12">
      <t>タイシャクタイショウヒョウ</t>
    </rPh>
    <rPh sb="14" eb="17">
      <t>ジュンシサン</t>
    </rPh>
    <phoneticPr fontId="2"/>
  </si>
  <si>
    <t>＜着眼点＞
○貸借対照表に計上する純資産については、会計基準において、基本金、国庫補助金等特別積立金、その他の積立金及び次期繰越活動増減差額が定められている。純資産については、基本金を元に行われる法人設立以降の法人の事業活動の結果としての財産の増減を示すものとして貸借対照表に表示されるものであり、これらについては、会計基準に従い、貸借対照表に適正に計上される必要がある。</t>
    <phoneticPr fontId="2"/>
  </si>
  <si>
    <t>【会計処理６】貸借対照表⑮（基本金）</t>
    <rPh sb="1" eb="5">
      <t>カイケイショリ</t>
    </rPh>
    <rPh sb="7" eb="12">
      <t>タイシャクタイショウヒョウ</t>
    </rPh>
    <rPh sb="14" eb="16">
      <t>キホン</t>
    </rPh>
    <rPh sb="16" eb="17">
      <t>キン</t>
    </rPh>
    <phoneticPr fontId="2"/>
  </si>
  <si>
    <r>
      <t xml:space="preserve">＜着眼点＞
○基本金には、社会福祉法人が事業開始等に当たって財源として受け入れた寄附金の額を計上する。
　①第１号基本金　
　　　社会福祉法人の設立並びに施設の創設及び増築等のために基本財産等を取得すべきものとして指定
　　　された寄附金の額（具体的には、土地、施設の創設、増築、増改築における増築分、拡張における
　　　面積増加分及び施設の創設及び増築時等における初度設備整備、非常通報装置設備整備、屋内消火
　　　栓設備整備等の基本財産等の取得に係る寄附金の額）
　②第２号基本金
　　　第１号の資産の取得等に係る借入金の元金償還に充てるものとして指定された寄附金の額（具体的
　　　には、施設の創設及び増築等のために基本財産等を取得するにあたって、借入金が生じた場合に
　　　おいて、その借入金の返済を目的として収受した寄附金の総額）
　③第３号基本金　
　　　施設の創設及び増築時等に運転資金に充てるために収受した寄附金の額（具体的には、審査要領第２
　　（３）に定める、当該法人の年間事業費の12分の１以上に相当する寄附金の額及び増築等の際に運転
　　　資金に充てるために収受した寄附金の額）
○基本金への組入れは、同項に規定する寄附金を事業活動計算書の特別収益に計上した後、その収益に相当する額を基本金組入額として特別費用に計上して行う。
○法人が事業の一部又は全部を廃止し、かつ基本金組み入れの対象となった基本財産又はその他の固定資産が廃棄され、又は売却された場合には、当該事業に関して組み入れられた基本金の一部又は全部の額を取り崩し、その金額を事業活動計算書の繰越活動増減差額の部に計上する。
○指導監査を行うに当たっては、第１号基本金、第２号基本金、第３号基本金に該当する寄附金の額が会計基準に則り基本金に計上されているかを確認する。
</t>
    </r>
    <r>
      <rPr>
        <b/>
        <sz val="9"/>
        <color theme="1"/>
        <rFont val="BIZ UDゴシック"/>
        <family val="3"/>
        <charset val="128"/>
      </rPr>
      <t>＜指摘基準＞
　次の場合は文書指摘によることとする。
　・第１号基本金、第２号基本金、第３号基本金に該当する寄附金の額が基本金に計上されていない場合
　・基本金として、第１号基本金、第２号基本金及び第３号基本金以外のものが計上されている場合</t>
    </r>
    <rPh sb="123" eb="124">
      <t>カラダ</t>
    </rPh>
    <phoneticPr fontId="2"/>
  </si>
  <si>
    <t>（根拠法令等）会計省令第6条第1項、運用上の取扱い11,12、留意事項14</t>
    <rPh sb="1" eb="3">
      <t>コンキョ</t>
    </rPh>
    <rPh sb="3" eb="6">
      <t>ホウレイトウ</t>
    </rPh>
    <phoneticPr fontId="2"/>
  </si>
  <si>
    <t>（根拠法令等）会計省令第26 条第２項</t>
    <rPh sb="1" eb="3">
      <t>コンキョ</t>
    </rPh>
    <rPh sb="3" eb="6">
      <t>ホウレイトウ</t>
    </rPh>
    <phoneticPr fontId="2"/>
  </si>
  <si>
    <t>【会計処理６】貸借対照表⑯（国庫補助金等特別積立金）</t>
    <rPh sb="1" eb="5">
      <t>カイケイショリ</t>
    </rPh>
    <rPh sb="7" eb="12">
      <t>タイシャクタイショウヒョウ</t>
    </rPh>
    <rPh sb="14" eb="20">
      <t>コッコホジョキントウ</t>
    </rPh>
    <rPh sb="20" eb="22">
      <t>トクベツ</t>
    </rPh>
    <rPh sb="22" eb="25">
      <t>ツミタテキン</t>
    </rPh>
    <phoneticPr fontId="2"/>
  </si>
  <si>
    <r>
      <t xml:space="preserve">＜着眼点＞
○国庫補助金等特別積立金は、施設及び設備の整備のために国、地方公共団体等から受領した補助金、助成金、交付金等（以下「国庫補助金等」※）の額を計上するものであり、具体的には、次のものを計上する。
　①施設及び設備の整備のために国及び地方公共団体等から受領した補助金、助成金及び交付金等
　②設備資金借入金の返済時期に合わせて執行される補助金等のうち、施設整備時又は設備整備時において
　　その受領金額が確実に見込まれており、実質的に施設整備事業又は設備整備事業に対する補助金等に
　　相当するもの
※国庫補助金等とは、「社会福祉施設等施設整備費の国庫補助について」（平成17年10月５日付け厚生労働省発社援
　第1005003号厚生労働省事務次官通知）に定める施設整備事業に対する補助金など、主として固定資産の取得に
　充てられることを目的として、国及び地方公共団体等から受領した補助金、助成金及び交付金等をいう。
　また、次のものも国庫補助金等に含まれる。
　・自転車競技法第24条第６号などに基づいたいわゆる民間公益補助事業による助成金等
　・施設整備及び設備整備の目的で共同募金会から受ける受配者指定寄附金以外の配分金
○指導監査を行うに当たっては、①国庫補助金等特別積立金の積立ては、国庫補助金等を受け入れた年度において、国庫補助金等の収益額を事業活動計算書の特別収益に計上した後、その収益に相当する額を国庫補助金等特別積立金積立額として特別費用に計上しているか、②国庫補助金等により取得した資産の減価償却費等により事業費用として費用配分される額の国庫補助金等の当該資産の取得原価に対する割合に相当する額を取り崩し、事業活動計算書のサービス活動費用に控除項目として計上しているか、③国庫補助金等特別積立金の積立ての対象となった基本財産等が廃棄され又は売却された場合には、当該資産に相当する国庫補助金等特別積立金の額を取崩し、事業活動計算書の特別費用に控除項目として計上しているかを確認する。
○地方公共団体等から無償又は低廉な価額により譲渡された土地、建物の評価額は、寄附金とせずに、国庫補助金等に含めて取り扱うことに留意する。
</t>
    </r>
    <r>
      <rPr>
        <b/>
        <sz val="9"/>
        <color theme="1"/>
        <rFont val="BIZ UDゴシック"/>
        <family val="3"/>
        <charset val="128"/>
      </rPr>
      <t>＜指摘基準＞
　国庫補助金等特別積立金の積み立て、取り崩しの会計処理が会計基準に則り行われていない場合は、文書指摘によることとする。</t>
    </r>
    <phoneticPr fontId="2"/>
  </si>
  <si>
    <t>（根拠法令等）会計省令第6条第2項、運用上の取扱い9,10、留意事項14（１）ア、15</t>
    <rPh sb="1" eb="3">
      <t>コンキョ</t>
    </rPh>
    <rPh sb="3" eb="6">
      <t>ホウレイトウ</t>
    </rPh>
    <phoneticPr fontId="2"/>
  </si>
  <si>
    <t>【会計処理６】貸借対照表⑰（その他の積立金）</t>
    <rPh sb="1" eb="5">
      <t>カイケイショリ</t>
    </rPh>
    <rPh sb="7" eb="12">
      <t>タイシャクタイショウヒョウ</t>
    </rPh>
    <rPh sb="16" eb="17">
      <t>タ</t>
    </rPh>
    <rPh sb="18" eb="20">
      <t>ツミタテ</t>
    </rPh>
    <rPh sb="20" eb="21">
      <t>キン</t>
    </rPh>
    <phoneticPr fontId="2"/>
  </si>
  <si>
    <r>
      <t xml:space="preserve">＜着眼点＞
○その他の積立金は、将来の特定の目的の費用又は損失の発生に備えるため、法人が理事会の議決に基づき事業活動計算書の当期末繰越活動増減差額から積立金として積み立てた額を計上するものであり、当期末繰越活動増減差額にその他の積立金取崩額を加算した額に余剰が生じた場合に、その範囲内で将来の特定の目的のために積立金を積み立てることができる。
○その他の積立金を計上する際は、積立ての目的を示す名称を付して、同額の積立資産を積み立てること、また、積立金に対応する積立資産を取崩す場合には、当該積立金を同額取崩すこととされている。
○指導監査を行うに当たっては、その他の積立金について、理事会の決議に基づいているか、積立ての目的を示す名称を付しているか、同額の積立資産が計上されているかを確認する（ただし、資産管理上の理由等から積立資産の積立が必要とされる場合には、その名称、理由を明確にした上で、積立金を積み立てずに積立資産を計上することもできる）。併せて、積立資産について、残高証明書等により残高の裏付けがあるか、資産の種類に応じた評価基準が選択されて、適切に評価されているか確認する。
</t>
    </r>
    <r>
      <rPr>
        <b/>
        <sz val="9"/>
        <color theme="1"/>
        <rFont val="BIZ UDゴシック"/>
        <family val="3"/>
        <charset val="128"/>
      </rPr>
      <t>＜指摘基準＞
　次の場合は文書指摘によることとする。
　・当期末繰越活動増減差額にその他積立金取崩額を加算した額を超えて積立をしている場合
　・その他の積立金の計上に関して、理事会の決議に基づいていない場合
　・積立ての目的を示す名称を付していない場合
　・積立金と同額の積立資産が計上されていない場合</t>
    </r>
    <phoneticPr fontId="2"/>
  </si>
  <si>
    <t>（根拠法令等）会計省令第6条第3項、運用上の取扱い19、別紙３（⑫）「積立金・積立資産明細書」、留意事項19</t>
    <rPh sb="1" eb="3">
      <t>コンキョ</t>
    </rPh>
    <rPh sb="3" eb="6">
      <t>ホウレイトウ</t>
    </rPh>
    <phoneticPr fontId="2"/>
  </si>
  <si>
    <t>【会計帳簿】</t>
    <rPh sb="1" eb="3">
      <t>カイケイ</t>
    </rPh>
    <rPh sb="3" eb="5">
      <t>チョウボ</t>
    </rPh>
    <phoneticPr fontId="2"/>
  </si>
  <si>
    <r>
      <t xml:space="preserve">＜着眼点＞
○法人は、原則として、会計帳簿として各拠点区分に仕訳日記帳及び総勘定元帳を作成し、備え置き、これらの会計帳簿及び必要な補助簿の作成について経理規程等に定めることが求められる。また、会計帳簿は書面又は電磁的記録をもって作成し、法人は、会計帳簿の閉鎖の時から10年間、その会計帳簿及びその事業に関する重要な資料を保存しなければならない（法第45条の24）。
○固定資産の管理については、固定資産管理台帳を作成し、基本財産（有形固定資産）及びその他の固定資産（有形固定資産及び無形固定資産）に関する個々の資産の管理を行わなければならない。
○法人は、会計帳簿に基づき計算書類を作成することとされており、計算書類における各勘定科目の金額は総勘定元帳等の金額と一致していなければならない。
○指導監査を行うに当たっては、経理規程に定められた会計帳簿（仕訳日記帳、総勘定元帳等）が拠点区分ごとに作成され、備え置かれているか、計算書類における各勘定科目の金額が総勘定元帳等と一致しているかを確認する。
</t>
    </r>
    <r>
      <rPr>
        <b/>
        <sz val="9"/>
        <color theme="1"/>
        <rFont val="BIZ UDゴシック"/>
        <family val="3"/>
        <charset val="128"/>
      </rPr>
      <t>＜指摘基準＞
　次の場合は文書指摘によることとする。
　・会計帳簿が拠点区分ごとに作成されていない場合
　・会計帳簿がその閉鎖の時から10年間保存されていない場合
　・計算書類における各勘定科目の金額と主要簿（総勘定元帳等）が一致しない場合</t>
    </r>
    <phoneticPr fontId="2"/>
  </si>
  <si>
    <t>（根拠法令等）法第45条の24、会計省令第2条第2号、第3条、第7条の2、留意事項2の(3)、27</t>
    <rPh sb="1" eb="3">
      <t>コンキョ</t>
    </rPh>
    <rPh sb="3" eb="6">
      <t>ホウレイトウ</t>
    </rPh>
    <phoneticPr fontId="2"/>
  </si>
  <si>
    <t>【附属明細書等１】注記</t>
    <rPh sb="1" eb="3">
      <t>フゾク</t>
    </rPh>
    <rPh sb="3" eb="6">
      <t>メイサイショ</t>
    </rPh>
    <rPh sb="6" eb="7">
      <t>トウ</t>
    </rPh>
    <rPh sb="9" eb="11">
      <t>チュウキ</t>
    </rPh>
    <phoneticPr fontId="2"/>
  </si>
  <si>
    <r>
      <t xml:space="preserve">＜着眼点＞
○注記事項のうち下記については、計算書類における金額の補足であるため、計算書類の金額と一致していなければならない。
　・基本財産の増減の内容及び金額（注記事項の６）
　・基本金又は固定資産の売却若しくは処分に係る国庫補助金等特別積立金の取崩し（注記事項の７）
　・固定資産の取得価額、減価償却累計額及び当期末残高（注記事項の９）
　・債権の金額、徴収不能引当金の当期末残高、当該債権の当期末残高（注記事項の10）
○指導監査においては、これらの注記が計算書類の金額と一致していることを確認する。
○計算書類においては、その内容を補足するために、法人全体及び拠点区分ごとに注記事項が次のとおり定められている。なお、拠点区分が１つの法人は、法人全体と同一の内容となるため、拠点区分に関する注記は省略できることとされている。また、注記事項に該当がない場合には、事項によって、記載自体を省略できるものと、「該当なし」と記載するものがあるため、留意する必要がある。
</t>
    </r>
    <r>
      <rPr>
        <b/>
        <sz val="9"/>
        <color theme="1"/>
        <rFont val="BIZ UDゴシック"/>
        <family val="3"/>
        <charset val="128"/>
      </rPr>
      <t>＜指摘基準＞
　・注記事項について計算書類の金額と一致していない場合は文書指摘によることとする。
　・把握された注記すべき事項が注記されていない場合は文書指摘によることとする。</t>
    </r>
    <phoneticPr fontId="2"/>
  </si>
  <si>
    <t>【附属明細書等２】別紙３</t>
    <rPh sb="1" eb="3">
      <t>フゾク</t>
    </rPh>
    <rPh sb="3" eb="6">
      <t>メイサイショ</t>
    </rPh>
    <rPh sb="6" eb="7">
      <t>トウ</t>
    </rPh>
    <rPh sb="9" eb="11">
      <t>ベッシ</t>
    </rPh>
    <phoneticPr fontId="2"/>
  </si>
  <si>
    <r>
      <t xml:space="preserve">＜着眼点＞
○　法人が作成すべき各会計年度に係る計算書類の附属明細書は次のとおりであり、様式は、運用上の取扱いにおいて定められている（別紙３（①）から別紙３（⑲）まで）。ただし、該当する事由がない場合は、当該附属明細書の作成は省略可能である。また、一部の附属明細書については、複数のうちのいずれかを作成すればよい。
○　附属明細書は計算書類の内容を補足する重要な事項を表示するものであり、計算書類における金額と一致していなければならない。
○　指導監査を行うに当たっては、作成すべき附属明細書が様式に従って作成されているか、計算書類における金額と一致しているかを確認する。
</t>
    </r>
    <r>
      <rPr>
        <b/>
        <sz val="9"/>
        <color theme="1"/>
        <rFont val="BIZ UDゴシック"/>
        <family val="3"/>
        <charset val="128"/>
      </rPr>
      <t>＜指摘基準＞
　次の場合は文書指摘によることとする。
　・作成すべき附属明細書が作成されていない場合
　・附属明細書について計算書類の金額と一致していない場合
　・附属明細書が様式に従っていない場合</t>
    </r>
    <phoneticPr fontId="2"/>
  </si>
  <si>
    <t>（根拠法令等）会計省令第7条第1項第3号、第30条、運用上の取扱い25、別紙3(①)から3(⑲)まで</t>
    <rPh sb="1" eb="3">
      <t>コンキョ</t>
    </rPh>
    <rPh sb="3" eb="6">
      <t>ホウレイトウ</t>
    </rPh>
    <phoneticPr fontId="2"/>
  </si>
  <si>
    <t>【附属明細書等３】財産目録</t>
    <rPh sb="1" eb="3">
      <t>フゾク</t>
    </rPh>
    <rPh sb="3" eb="6">
      <t>メイサイショ</t>
    </rPh>
    <rPh sb="6" eb="7">
      <t>トウ</t>
    </rPh>
    <rPh sb="9" eb="11">
      <t>ザイサン</t>
    </rPh>
    <rPh sb="11" eb="13">
      <t>モクロク</t>
    </rPh>
    <phoneticPr fontId="2"/>
  </si>
  <si>
    <r>
      <t xml:space="preserve">＜着眼点＞
○財産目録は、法人の全ての資産及び負債について、貸借対照表科目、場所・物量等、取得年度、使用目的等、取得価額、減価償却累計額、貸借対照表価額を詳細に表示するために作成するものであり、様式は運用上の取扱い別紙４※において定められている。また、基本財産については、定款の記載事項であることから、定款の規定と一致する必要がある。
※記載上の留意事項については次のとおりである。なお、母子生活支援施設、婦人保護施設等の場所は公表することにより利用者の安全に支障を来す恐れがあるため、これらの場所が記載された財産目録を公表する場合は取扱いに留意する必要がある。
　・土地、建物が複数ある場合には、科目を拠点区分毎に分けて記載すること。
　・同一の科目について控除対象財産に該当し得るものと、該当し得ないものが含まれる場合には、分けて
　　記載すること。
　・科目を分けて記載した場合は、小計欄を設けて、「貸借対照表価額」欄と一致させること。
　・「使用目的等」欄には、社会福祉法第55条の2の規定に基づく社会福祉充実残額の算定に必要な控除対象
　　財産の判定を行うため、各資産の使用目的を簡潔に記載する。なお、負債については「使用目的等」欄の
　　記載を要しないこと。
　・｢貸借対照表価額｣欄は、｢取得価額｣欄と｢減価償却累計額｣欄の差額と同額になることに留意すること。 
　・建物についてのみ｢取得年度｣欄を記載すること。
　・減価償却資産（有形固定資産に限る）については、｢減価償却累計額｣欄を記載すること。また、ソフト
　　ウエアについては､取得価額から貸借対照表価額を控除して得た額を「減価償却累計額」欄に記載すること。
　・車輌運搬具の○○には会社名と車種を記載すること。車輌番号は任意記載とすること。
　・預金に関する口座番号は任意記載とすること。
○財産目録は、法人の全ての資産及び負債について、貸借対照表価額を表示するものであり、貸借対照表と整合がとれているものでなければならない。具体的には、貸借対照表科目と貸借対照表価額が、法人単位貸借対照表と一致していなければならないものであり、また、各合計欄（流動資産合計、基本財産合計、その他の固定資産合計、固定資産合計、資産合計、流動負債合計、固定負債合計、負債合計、差引純資産）についても、法人単位貸借対照表と一致していなければならない。なお、法人単位貸借対照表における勘定科目の金額を財産目録において拠点区分毎等に分けて記載した場合は小計欄と一致していなければならない。   
○指導監査を行うに当たっては、財産目録が様式及び記載上の留意事項に従って作成されているか、法人単位貸借対照表と整合しているか、基本財産が定款と一致しているかを確認する。なお、車輌番号と預金に関する口座番号の記載は任意であり、全ての車輌番号及び口座番号を記載する必要はないことに留意する必要がある。
</t>
    </r>
    <r>
      <rPr>
        <b/>
        <sz val="9"/>
        <color theme="1"/>
        <rFont val="BIZ UDゴシック"/>
        <family val="3"/>
        <charset val="128"/>
      </rPr>
      <t>＜指摘基準＞
次の場合は文書指摘によることとする。
　・　財産目録が様式に従っていない場合
　・　法人単位貸借対照表の金額と財産目録の金額が一致しない場合
　・　基本財産が定款と一致しない場合</t>
    </r>
    <phoneticPr fontId="2"/>
  </si>
  <si>
    <t>（根拠法令等）会計省令第31条から第34条まで、運用上の取扱い26,別紙4</t>
    <rPh sb="1" eb="3">
      <t>コンキョ</t>
    </rPh>
    <rPh sb="3" eb="6">
      <t>ホウレイトウ</t>
    </rPh>
    <phoneticPr fontId="2"/>
  </si>
  <si>
    <t>「正規の簿記の原則」「明瞭性の原則」等の会計原則に従って会計処理が行われているか。</t>
    <rPh sb="1" eb="3">
      <t>セイキ</t>
    </rPh>
    <rPh sb="4" eb="6">
      <t>ボキ</t>
    </rPh>
    <rPh sb="7" eb="9">
      <t>ゲンソク</t>
    </rPh>
    <rPh sb="11" eb="13">
      <t>メイリョウ</t>
    </rPh>
    <rPh sb="13" eb="14">
      <t>セイ</t>
    </rPh>
    <rPh sb="15" eb="17">
      <t>ゲンソク</t>
    </rPh>
    <rPh sb="18" eb="19">
      <t>トウ</t>
    </rPh>
    <rPh sb="20" eb="22">
      <t>カイケイ</t>
    </rPh>
    <rPh sb="22" eb="24">
      <t>ゲンソク</t>
    </rPh>
    <rPh sb="25" eb="26">
      <t>シタガ</t>
    </rPh>
    <rPh sb="28" eb="30">
      <t>カイケイ</t>
    </rPh>
    <rPh sb="30" eb="32">
      <t>ショリ</t>
    </rPh>
    <rPh sb="33" eb="34">
      <t>オコナ</t>
    </rPh>
    <phoneticPr fontId="2"/>
  </si>
  <si>
    <t>17</t>
    <phoneticPr fontId="2"/>
  </si>
  <si>
    <t>【Ⅲ】管理 (第４)その他</t>
    <rPh sb="3" eb="5">
      <t>カンリ</t>
    </rPh>
    <rPh sb="7" eb="8">
      <t>ダイ</t>
    </rPh>
    <rPh sb="12" eb="13">
      <t>タ</t>
    </rPh>
    <phoneticPr fontId="2"/>
  </si>
  <si>
    <t>評議員、理事、監事、職員その他の政令で定める社会福祉法人の関係者に対して特別の利益を与えていないか。</t>
    <phoneticPr fontId="2"/>
  </si>
  <si>
    <t>社会福祉法人の関係者に対して特別の利益を与えていないか。</t>
    <phoneticPr fontId="2"/>
  </si>
  <si>
    <r>
      <t>　</t>
    </r>
    <r>
      <rPr>
        <b/>
        <sz val="10"/>
        <color theme="0"/>
        <rFont val="BIZ UDPゴシック"/>
        <family val="3"/>
        <charset val="128"/>
      </rPr>
      <t>特別の利益供与について</t>
    </r>
    <rPh sb="1" eb="3">
      <t>トクベツ</t>
    </rPh>
    <rPh sb="4" eb="6">
      <t>リエキ</t>
    </rPh>
    <rPh sb="6" eb="8">
      <t>キョウヨ</t>
    </rPh>
    <phoneticPr fontId="2"/>
  </si>
  <si>
    <t>法人を運営する上で、特別の利益を与えてはならない「関係者」の範囲について正しく認識しているか。</t>
    <rPh sb="0" eb="2">
      <t>ホウジン</t>
    </rPh>
    <rPh sb="3" eb="5">
      <t>ウンエイ</t>
    </rPh>
    <rPh sb="7" eb="8">
      <t>ウエ</t>
    </rPh>
    <rPh sb="10" eb="12">
      <t>トクベツ</t>
    </rPh>
    <rPh sb="13" eb="15">
      <t>リエキ</t>
    </rPh>
    <rPh sb="16" eb="17">
      <t>アタ</t>
    </rPh>
    <rPh sb="25" eb="28">
      <t>カンケイシャ</t>
    </rPh>
    <rPh sb="30" eb="32">
      <t>ハンイ</t>
    </rPh>
    <rPh sb="36" eb="37">
      <t>タダ</t>
    </rPh>
    <rPh sb="39" eb="41">
      <t>ニンシキ</t>
    </rPh>
    <phoneticPr fontId="2"/>
  </si>
  <si>
    <t>役員等報酬基準や給与規程等に基づいていない役員報酬や給与の支給はないか。</t>
    <rPh sb="14" eb="15">
      <t>モト</t>
    </rPh>
    <rPh sb="21" eb="23">
      <t>ヤクイン</t>
    </rPh>
    <phoneticPr fontId="2"/>
  </si>
  <si>
    <t>法人の関係者から、不当に高い価格で物品購入や賃借等をしていないか。</t>
    <rPh sb="0" eb="2">
      <t>ホウジン</t>
    </rPh>
    <rPh sb="3" eb="6">
      <t>カンケイシャ</t>
    </rPh>
    <rPh sb="9" eb="11">
      <t>フトウ</t>
    </rPh>
    <rPh sb="12" eb="13">
      <t>タカ</t>
    </rPh>
    <rPh sb="14" eb="16">
      <t>カカク</t>
    </rPh>
    <rPh sb="17" eb="19">
      <t>ブッピン</t>
    </rPh>
    <rPh sb="19" eb="21">
      <t>コウニュウ</t>
    </rPh>
    <rPh sb="22" eb="24">
      <t>チンシャク</t>
    </rPh>
    <rPh sb="24" eb="25">
      <t>ナド</t>
    </rPh>
    <phoneticPr fontId="2"/>
  </si>
  <si>
    <t>法人の関係者に対して、法人の財産を不当に低い価格（又は無償）で譲渡や賃貸等をしていないか。</t>
    <rPh sb="31" eb="33">
      <t>ジョウト</t>
    </rPh>
    <rPh sb="34" eb="36">
      <t>チンタイ</t>
    </rPh>
    <rPh sb="36" eb="37">
      <t>トウ</t>
    </rPh>
    <phoneticPr fontId="2"/>
  </si>
  <si>
    <t>社会福祉充実計画</t>
    <rPh sb="0" eb="8">
      <t>シャカイフクシジュウジツケイカク</t>
    </rPh>
    <phoneticPr fontId="2"/>
  </si>
  <si>
    <t>社会福祉充実計画に従い事業が行われているか。</t>
    <phoneticPr fontId="2"/>
  </si>
  <si>
    <t>社会福祉充実計画に定める事業が計画に沿って行われているか。</t>
    <phoneticPr fontId="2"/>
  </si>
  <si>
    <t>※</t>
    <phoneticPr fontId="2"/>
  </si>
  <si>
    <t>法令に定める情報の公表を行っているか。</t>
    <phoneticPr fontId="2"/>
  </si>
  <si>
    <t>法令に定める事項について、インターネットを利用して公表しているか。</t>
    <phoneticPr fontId="2"/>
  </si>
  <si>
    <t>※前年度末時点で計画が無い法人は「非該当」で回答。</t>
    <rPh sb="22" eb="24">
      <t>カイトウ</t>
    </rPh>
    <phoneticPr fontId="2"/>
  </si>
  <si>
    <t>前年度における社会福祉充実残額は、所定のツールを活用し、正しく算出しているか。</t>
    <rPh sb="0" eb="3">
      <t>ゼンネンド</t>
    </rPh>
    <rPh sb="13" eb="15">
      <t>ザンガク</t>
    </rPh>
    <rPh sb="17" eb="19">
      <t>ショテイ</t>
    </rPh>
    <rPh sb="24" eb="26">
      <t>カツヨウ</t>
    </rPh>
    <rPh sb="28" eb="29">
      <t>タダ</t>
    </rPh>
    <rPh sb="31" eb="33">
      <t>サンシュツ</t>
    </rPh>
    <phoneticPr fontId="2"/>
  </si>
  <si>
    <t>苦情解決責任者、苦情受付担当者、第三者委員の任命に関する書類</t>
    <phoneticPr fontId="2"/>
  </si>
  <si>
    <t>苦情解決に関する規程類</t>
    <phoneticPr fontId="2"/>
  </si>
  <si>
    <t>苦情解決の仕組みの利用者への周知のためのパンフレット等</t>
    <phoneticPr fontId="2"/>
  </si>
  <si>
    <r>
      <t>福祉サービス第三者評価事業</t>
    </r>
    <r>
      <rPr>
        <b/>
        <sz val="10"/>
        <color rgb="FFFF0000"/>
        <rFont val="BIZ UDゴシック"/>
        <family val="3"/>
        <charset val="128"/>
      </rPr>
      <t>※</t>
    </r>
    <r>
      <rPr>
        <b/>
        <sz val="10"/>
        <rFont val="BIZ UDゴシック"/>
        <family val="3"/>
        <charset val="128"/>
      </rPr>
      <t>による評価の受審等、サービスの質の評価と向上を図るための措置を講じているか。</t>
    </r>
    <rPh sb="17" eb="19">
      <t>ヒョウカ</t>
    </rPh>
    <rPh sb="31" eb="33">
      <t>ヒョウカ</t>
    </rPh>
    <phoneticPr fontId="2"/>
  </si>
  <si>
    <t>質の高い福祉サービスを事業者が提供するために、保育所、指定介護老人福祉施設(特別養護老人ホーム)、障害者支援施設、社会的養護施設</t>
    <phoneticPr fontId="2"/>
  </si>
  <si>
    <r>
      <t>などにおいて実施される事業について、</t>
    </r>
    <r>
      <rPr>
        <u/>
        <sz val="10"/>
        <color theme="1"/>
        <rFont val="BIZ UDゴシック"/>
        <family val="3"/>
        <charset val="128"/>
      </rPr>
      <t>公正・中立な第三者機関による専門的・客観的な立場からの評価を受ける仕組み</t>
    </r>
    <phoneticPr fontId="2"/>
  </si>
  <si>
    <t>法人印及び代表者印の管理について管理が充分に行われているか。</t>
    <phoneticPr fontId="2"/>
  </si>
  <si>
    <t xml:space="preserve">理事長が契約について職員に委任する場合は、その範囲を明確に定めているか。 </t>
    <rPh sb="0" eb="2">
      <t>リジ</t>
    </rPh>
    <rPh sb="2" eb="3">
      <t>チョウ</t>
    </rPh>
    <rPh sb="4" eb="6">
      <t>ケイヤク</t>
    </rPh>
    <rPh sb="10" eb="12">
      <t>ショクイン</t>
    </rPh>
    <rPh sb="13" eb="15">
      <t>イニン</t>
    </rPh>
    <rPh sb="17" eb="19">
      <t>バアイ</t>
    </rPh>
    <rPh sb="23" eb="25">
      <t>ハンイ</t>
    </rPh>
    <rPh sb="26" eb="28">
      <t>メイカク</t>
    </rPh>
    <rPh sb="29" eb="30">
      <t>サダ</t>
    </rPh>
    <phoneticPr fontId="2"/>
  </si>
  <si>
    <t>随意契約を行っている場合、その契約内容は一般的な基準に照らし合わせて適当か。</t>
    <rPh sb="0" eb="2">
      <t>ズイイ</t>
    </rPh>
    <rPh sb="2" eb="4">
      <t>ケイヤク</t>
    </rPh>
    <rPh sb="5" eb="6">
      <t>オコナ</t>
    </rPh>
    <rPh sb="10" eb="12">
      <t>バアイ</t>
    </rPh>
    <rPh sb="15" eb="17">
      <t>ケイヤク</t>
    </rPh>
    <rPh sb="17" eb="19">
      <t>ナイヨウ</t>
    </rPh>
    <rPh sb="20" eb="23">
      <t>イッパンテキ</t>
    </rPh>
    <rPh sb="24" eb="26">
      <t>キジュン</t>
    </rPh>
    <rPh sb="27" eb="28">
      <t>テ</t>
    </rPh>
    <rPh sb="30" eb="31">
      <t>ア</t>
    </rPh>
    <rPh sb="34" eb="36">
      <t>テキトウ</t>
    </rPh>
    <phoneticPr fontId="2"/>
  </si>
  <si>
    <r>
      <t>　</t>
    </r>
    <r>
      <rPr>
        <b/>
        <sz val="10"/>
        <color theme="0"/>
        <rFont val="BIZ UDPゴシック"/>
        <family val="3"/>
        <charset val="128"/>
      </rPr>
      <t>法人印・代表者印</t>
    </r>
    <r>
      <rPr>
        <sz val="10"/>
        <color theme="0"/>
        <rFont val="BIZ UDPゴシック"/>
        <family val="3"/>
        <charset val="128"/>
      </rPr>
      <t>管理の運用状況</t>
    </r>
    <rPh sb="1" eb="3">
      <t>ホウジン</t>
    </rPh>
    <rPh sb="3" eb="4">
      <t>イン</t>
    </rPh>
    <rPh sb="5" eb="8">
      <t>ダイヒョウシャ</t>
    </rPh>
    <rPh sb="8" eb="9">
      <t>イン</t>
    </rPh>
    <rPh sb="9" eb="11">
      <t>カンリ</t>
    </rPh>
    <rPh sb="12" eb="14">
      <t>ウンヨウ</t>
    </rPh>
    <rPh sb="14" eb="16">
      <t>ジョウキョウ</t>
    </rPh>
    <phoneticPr fontId="2"/>
  </si>
  <si>
    <t>法人印・代表者印の管理者は定められているか。</t>
    <rPh sb="0" eb="2">
      <t>ホウジン</t>
    </rPh>
    <rPh sb="2" eb="3">
      <t>イン</t>
    </rPh>
    <rPh sb="4" eb="7">
      <t>ダイヒョウシャ</t>
    </rPh>
    <rPh sb="7" eb="8">
      <t>イン</t>
    </rPh>
    <rPh sb="9" eb="12">
      <t>カンリシャ</t>
    </rPh>
    <rPh sb="13" eb="14">
      <t>サダ</t>
    </rPh>
    <phoneticPr fontId="2"/>
  </si>
  <si>
    <t>法人印</t>
    <rPh sb="0" eb="2">
      <t>ホウジン</t>
    </rPh>
    <rPh sb="2" eb="3">
      <t>イン</t>
    </rPh>
    <phoneticPr fontId="2"/>
  </si>
  <si>
    <t>代表者印</t>
    <rPh sb="0" eb="3">
      <t>ダイヒョウシャ</t>
    </rPh>
    <rPh sb="3" eb="4">
      <t>イン</t>
    </rPh>
    <phoneticPr fontId="2"/>
  </si>
  <si>
    <t>職名</t>
    <rPh sb="0" eb="2">
      <t>ショクメイ</t>
    </rPh>
    <phoneticPr fontId="2"/>
  </si>
  <si>
    <t>氏名</t>
    <rPh sb="0" eb="2">
      <t>シメイ</t>
    </rPh>
    <phoneticPr fontId="2"/>
  </si>
  <si>
    <t>辞令</t>
    <rPh sb="0" eb="2">
      <t>ジレイ</t>
    </rPh>
    <phoneticPr fontId="2"/>
  </si>
  <si>
    <r>
      <t>　（１が「有」の場合）</t>
    </r>
    <r>
      <rPr>
        <b/>
        <sz val="10"/>
        <color theme="0"/>
        <rFont val="BIZ UDPゴシック"/>
        <family val="3"/>
        <charset val="128"/>
      </rPr>
      <t>法人印・代表者印</t>
    </r>
    <r>
      <rPr>
        <sz val="10"/>
        <color theme="0"/>
        <rFont val="BIZ UDPゴシック"/>
        <family val="3"/>
        <charset val="128"/>
      </rPr>
      <t>の管理者</t>
    </r>
    <rPh sb="11" eb="13">
      <t>ホウジン</t>
    </rPh>
    <rPh sb="13" eb="14">
      <t>イン</t>
    </rPh>
    <rPh sb="15" eb="18">
      <t>ダイヒョウシャ</t>
    </rPh>
    <rPh sb="18" eb="19">
      <t>イン</t>
    </rPh>
    <rPh sb="20" eb="23">
      <t>カンリシャ</t>
    </rPh>
    <phoneticPr fontId="2"/>
  </si>
  <si>
    <r>
      <t>　</t>
    </r>
    <r>
      <rPr>
        <b/>
        <sz val="10"/>
        <color theme="0"/>
        <rFont val="BIZ UDPゴシック"/>
        <family val="3"/>
        <charset val="128"/>
      </rPr>
      <t>契約に係る事務処理</t>
    </r>
    <r>
      <rPr>
        <sz val="10"/>
        <color theme="0"/>
        <rFont val="BIZ UDPゴシック"/>
        <family val="3"/>
        <charset val="128"/>
      </rPr>
      <t>の運用状況</t>
    </r>
    <rPh sb="1" eb="3">
      <t>ケイヤク</t>
    </rPh>
    <rPh sb="4" eb="5">
      <t>カカ</t>
    </rPh>
    <rPh sb="6" eb="8">
      <t>ジム</t>
    </rPh>
    <rPh sb="8" eb="10">
      <t>ショリ</t>
    </rPh>
    <rPh sb="11" eb="13">
      <t>ウンヨウ</t>
    </rPh>
    <rPh sb="13" eb="15">
      <t>ジョウキョウ</t>
    </rPh>
    <phoneticPr fontId="2"/>
  </si>
  <si>
    <t>契約に当たって、伺い書（稟議書）、入札書、見積書、契約書、請書、請求書、領収書等の証拠書類を整備してあるか。</t>
    <rPh sb="0" eb="2">
      <t>ケイヤク</t>
    </rPh>
    <rPh sb="3" eb="4">
      <t>ア</t>
    </rPh>
    <rPh sb="8" eb="9">
      <t>ウカガ</t>
    </rPh>
    <rPh sb="10" eb="11">
      <t>ショ</t>
    </rPh>
    <rPh sb="12" eb="15">
      <t>リンギショ</t>
    </rPh>
    <rPh sb="17" eb="19">
      <t>ニュウサツ</t>
    </rPh>
    <rPh sb="19" eb="20">
      <t>ショ</t>
    </rPh>
    <rPh sb="21" eb="24">
      <t>ミツモリショ</t>
    </rPh>
    <rPh sb="25" eb="28">
      <t>ケイヤクショ</t>
    </rPh>
    <rPh sb="29" eb="31">
      <t>ウケショ</t>
    </rPh>
    <rPh sb="32" eb="35">
      <t>セイキュウショ</t>
    </rPh>
    <rPh sb="36" eb="40">
      <t>リョウシュウショナド</t>
    </rPh>
    <rPh sb="41" eb="43">
      <t>ショウコ</t>
    </rPh>
    <rPh sb="43" eb="45">
      <t>ショルイ</t>
    </rPh>
    <rPh sb="46" eb="48">
      <t>セイビ</t>
    </rPh>
    <phoneticPr fontId="2"/>
  </si>
  <si>
    <t>契約の締結に際し、事前に理事会の決議を得ているか。（理事長専決事項を除く。）</t>
    <rPh sb="0" eb="2">
      <t>ケイヤク</t>
    </rPh>
    <rPh sb="3" eb="5">
      <t>テイケツ</t>
    </rPh>
    <rPh sb="6" eb="7">
      <t>サイ</t>
    </rPh>
    <rPh sb="9" eb="11">
      <t>ジゼン</t>
    </rPh>
    <rPh sb="12" eb="15">
      <t>リジカイ</t>
    </rPh>
    <rPh sb="16" eb="18">
      <t>ケツギ</t>
    </rPh>
    <rPh sb="19" eb="20">
      <t>エ</t>
    </rPh>
    <rPh sb="26" eb="28">
      <t>リジ</t>
    </rPh>
    <rPh sb="28" eb="29">
      <t>チョウ</t>
    </rPh>
    <rPh sb="29" eb="31">
      <t>センケツ</t>
    </rPh>
    <rPh sb="31" eb="33">
      <t>ジコウ</t>
    </rPh>
    <rPh sb="34" eb="35">
      <t>ノゾ</t>
    </rPh>
    <phoneticPr fontId="2"/>
  </si>
  <si>
    <t>(３が「ＯＫ」の場合)当該定めに従い、日々の業務で生じた理事長専決事項を適正に処理しているか。</t>
    <rPh sb="8" eb="10">
      <t>バアイ</t>
    </rPh>
    <rPh sb="11" eb="13">
      <t>トウガイ</t>
    </rPh>
    <rPh sb="13" eb="14">
      <t>サダ</t>
    </rPh>
    <rPh sb="16" eb="17">
      <t>シタ</t>
    </rPh>
    <rPh sb="19" eb="21">
      <t>ヒビ</t>
    </rPh>
    <rPh sb="22" eb="24">
      <t>ギョウム</t>
    </rPh>
    <rPh sb="25" eb="26">
      <t>ショウ</t>
    </rPh>
    <rPh sb="28" eb="31">
      <t>リジチョウ</t>
    </rPh>
    <rPh sb="31" eb="35">
      <t>センケツジコウ</t>
    </rPh>
    <phoneticPr fontId="2"/>
  </si>
  <si>
    <r>
      <rPr>
        <b/>
        <sz val="10"/>
        <color theme="1"/>
        <rFont val="BIZ UDゴシック"/>
        <family val="3"/>
        <charset val="128"/>
      </rPr>
      <t>理事長専決事項</t>
    </r>
    <r>
      <rPr>
        <sz val="10"/>
        <color theme="1"/>
        <rFont val="BIZ UDゴシック"/>
        <family val="3"/>
        <charset val="128"/>
      </rPr>
      <t>について、専決できる契約内容や金額基準を規程等で定めているか。</t>
    </r>
    <rPh sb="0" eb="3">
      <t>リジチョウ</t>
    </rPh>
    <rPh sb="3" eb="5">
      <t>センケツ</t>
    </rPh>
    <rPh sb="5" eb="7">
      <t>ジコウ</t>
    </rPh>
    <rPh sb="19" eb="21">
      <t>ナイヨウ</t>
    </rPh>
    <rPh sb="22" eb="24">
      <t>キンガク</t>
    </rPh>
    <rPh sb="24" eb="26">
      <t>キジュン</t>
    </rPh>
    <rPh sb="27" eb="29">
      <t>キテイ</t>
    </rPh>
    <rPh sb="29" eb="30">
      <t>トウ</t>
    </rPh>
    <phoneticPr fontId="2"/>
  </si>
  <si>
    <r>
      <rPr>
        <b/>
        <sz val="10"/>
        <color rgb="FFFF0000"/>
        <rFont val="BIZ UDゴシック"/>
        <family val="3"/>
        <charset val="128"/>
      </rPr>
      <t>随意契約</t>
    </r>
    <r>
      <rPr>
        <sz val="10"/>
        <color theme="1"/>
        <rFont val="BIZ UDゴシック"/>
        <family val="3"/>
        <charset val="128"/>
      </rPr>
      <t>を行う場合、経理規程に定める適正な理由（基準）の範囲で契約を行っているか。</t>
    </r>
    <phoneticPr fontId="2"/>
  </si>
  <si>
    <t>随意契約を行った理由は、書面（伺い書（稟議書）、理事会議事録等）で確認できるか。</t>
    <rPh sb="5" eb="6">
      <t>オコナ</t>
    </rPh>
    <rPh sb="8" eb="10">
      <t>リユウ</t>
    </rPh>
    <phoneticPr fontId="2"/>
  </si>
  <si>
    <r>
      <rPr>
        <u/>
        <sz val="10"/>
        <color theme="1"/>
        <rFont val="BIZ UDゴシック"/>
        <family val="3"/>
        <charset val="128"/>
      </rPr>
      <t>価格による随意契約</t>
    </r>
    <r>
      <rPr>
        <sz val="10"/>
        <color theme="1"/>
        <rFont val="BIZ UDゴシック"/>
        <family val="3"/>
        <charset val="128"/>
      </rPr>
      <t>の場合、経理規程に則し、複数の業者から見積徴取する等で、適正な価格を客観的に判断しているか。</t>
    </r>
    <rPh sb="30" eb="32">
      <t>チョウシュ</t>
    </rPh>
    <rPh sb="34" eb="35">
      <t>ナド</t>
    </rPh>
    <phoneticPr fontId="2"/>
  </si>
  <si>
    <t>継続的な取引を随意契約で行っている場合、契約更新時に価格の調査を行う等、適正な契約の維持に努めているか。</t>
    <rPh sb="0" eb="3">
      <t>ケイゾクテキ</t>
    </rPh>
    <rPh sb="4" eb="6">
      <t>トリヒキ</t>
    </rPh>
    <rPh sb="7" eb="11">
      <t>ズイイケイヤク</t>
    </rPh>
    <rPh sb="12" eb="13">
      <t>オコナ</t>
    </rPh>
    <rPh sb="17" eb="19">
      <t>バアイ</t>
    </rPh>
    <rPh sb="22" eb="24">
      <t>コウシン</t>
    </rPh>
    <rPh sb="24" eb="25">
      <t>ジ</t>
    </rPh>
    <rPh sb="34" eb="35">
      <t>ナド</t>
    </rPh>
    <phoneticPr fontId="2"/>
  </si>
  <si>
    <t>契約の性質又は目的が競争入札に適さない場合</t>
    <phoneticPr fontId="2"/>
  </si>
  <si>
    <t>緊急の必要により競争に付することができない場合</t>
    <phoneticPr fontId="2"/>
  </si>
  <si>
    <t>競争入札に付することが不利と認められる場合</t>
    <phoneticPr fontId="2"/>
  </si>
  <si>
    <t>時価に比して有利な価格等で契約を締結することができる見込みのある場合</t>
    <phoneticPr fontId="2"/>
  </si>
  <si>
    <t>競争入札に付し入札者がないとき、又は再度の入札に付し落札者がない場合</t>
    <phoneticPr fontId="2"/>
  </si>
  <si>
    <t>落札者が契約を締結しない場合</t>
    <phoneticPr fontId="2"/>
  </si>
  <si>
    <t>件</t>
    <rPh sb="0" eb="1">
      <t>ケン</t>
    </rPh>
    <phoneticPr fontId="2"/>
  </si>
  <si>
    <r>
      <t>　</t>
    </r>
    <r>
      <rPr>
        <u/>
        <sz val="10"/>
        <color theme="0"/>
        <rFont val="BIZ UDPゴシック"/>
        <family val="3"/>
        <charset val="128"/>
      </rPr>
      <t>前年度中</t>
    </r>
    <r>
      <rPr>
        <b/>
        <sz val="10"/>
        <color theme="0"/>
        <rFont val="BIZ UDPゴシック"/>
        <family val="3"/>
        <charset val="128"/>
      </rPr>
      <t>に行った</t>
    </r>
    <r>
      <rPr>
        <b/>
        <sz val="10"/>
        <color theme="7"/>
        <rFont val="BIZ UDPゴシック"/>
        <family val="3"/>
        <charset val="128"/>
      </rPr>
      <t>価格以外の理由</t>
    </r>
    <r>
      <rPr>
        <b/>
        <sz val="10"/>
        <color theme="0"/>
        <rFont val="BIZ UDPゴシック"/>
        <family val="3"/>
        <charset val="128"/>
      </rPr>
      <t>による随意契約</t>
    </r>
    <r>
      <rPr>
        <sz val="10"/>
        <color theme="0"/>
        <rFont val="BIZ UDPゴシック"/>
        <family val="3"/>
        <charset val="128"/>
      </rPr>
      <t>の件数　　※該当無い場合は「0」と入力。</t>
    </r>
    <rPh sb="1" eb="5">
      <t>ゼンネンドチュウ</t>
    </rPh>
    <rPh sb="6" eb="7">
      <t>オコナ</t>
    </rPh>
    <rPh sb="9" eb="11">
      <t>カカク</t>
    </rPh>
    <rPh sb="11" eb="13">
      <t>イガイ</t>
    </rPh>
    <rPh sb="14" eb="16">
      <t>リユウ</t>
    </rPh>
    <rPh sb="19" eb="21">
      <t>ズイイ</t>
    </rPh>
    <rPh sb="21" eb="23">
      <t>ケイヤク</t>
    </rPh>
    <rPh sb="24" eb="26">
      <t>ケンスウ</t>
    </rPh>
    <rPh sb="29" eb="31">
      <t>ガイトウ</t>
    </rPh>
    <rPh sb="31" eb="32">
      <t>ナ</t>
    </rPh>
    <rPh sb="33" eb="35">
      <t>バアイ</t>
    </rPh>
    <rPh sb="40" eb="42">
      <t>ニュウリョク</t>
    </rPh>
    <phoneticPr fontId="2"/>
  </si>
  <si>
    <t>職名</t>
    <rPh sb="0" eb="2">
      <t>ショクメイ</t>
    </rPh>
    <phoneticPr fontId="2"/>
  </si>
  <si>
    <t>氏名</t>
    <rPh sb="0" eb="2">
      <t>シメイ</t>
    </rPh>
    <phoneticPr fontId="2"/>
  </si>
  <si>
    <t>委任している職員(契約担当者)</t>
    <phoneticPr fontId="2"/>
  </si>
  <si>
    <t>交付年月日</t>
    <rPh sb="0" eb="2">
      <t>コウフ</t>
    </rPh>
    <rPh sb="2" eb="5">
      <t>ネンガッピ</t>
    </rPh>
    <phoneticPr fontId="2"/>
  </si>
  <si>
    <t>委任する契約内容・範囲</t>
    <rPh sb="0" eb="2">
      <t>イニン</t>
    </rPh>
    <rPh sb="4" eb="6">
      <t>ケイヤク</t>
    </rPh>
    <rPh sb="6" eb="8">
      <t>ナイヨウ</t>
    </rPh>
    <rPh sb="9" eb="11">
      <t>ハンイ</t>
    </rPh>
    <phoneticPr fontId="2"/>
  </si>
  <si>
    <t>委任状(辞令)</t>
    <rPh sb="0" eb="3">
      <t>イニンジョウ</t>
    </rPh>
    <rPh sb="4" eb="6">
      <t>ジレイ</t>
    </rPh>
    <phoneticPr fontId="2"/>
  </si>
  <si>
    <r>
      <t>※委任していない場合は</t>
    </r>
    <r>
      <rPr>
        <b/>
        <sz val="10"/>
        <color rgb="FFFF0000"/>
        <rFont val="BIZ UDゴシック"/>
        <family val="3"/>
        <charset val="128"/>
      </rPr>
      <t>「非該当」</t>
    </r>
    <r>
      <rPr>
        <sz val="10"/>
        <color rgb="FFFF0000"/>
        <rFont val="BIZ UDゴシック"/>
        <family val="3"/>
        <charset val="128"/>
      </rPr>
      <t>で回答</t>
    </r>
    <rPh sb="17" eb="19">
      <t>カイトウ</t>
    </rPh>
    <phoneticPr fontId="2"/>
  </si>
  <si>
    <r>
      <t>　</t>
    </r>
    <r>
      <rPr>
        <u/>
        <sz val="10"/>
        <color theme="0"/>
        <rFont val="BIZ UDPゴシック"/>
        <family val="3"/>
        <charset val="128"/>
      </rPr>
      <t>理事長が契約について職員に委任している場合</t>
    </r>
    <r>
      <rPr>
        <sz val="10"/>
        <color theme="0"/>
        <rFont val="BIZ UDPゴシック"/>
        <family val="3"/>
        <charset val="128"/>
      </rPr>
      <t>、その契約担当者の状況　</t>
    </r>
    <rPh sb="1" eb="4">
      <t>リジチョウ</t>
    </rPh>
    <rPh sb="5" eb="7">
      <t>ケイヤク</t>
    </rPh>
    <rPh sb="11" eb="13">
      <t>ショクイン</t>
    </rPh>
    <rPh sb="14" eb="16">
      <t>イニン</t>
    </rPh>
    <rPh sb="20" eb="22">
      <t>バアイ</t>
    </rPh>
    <rPh sb="25" eb="27">
      <t>ケイヤク</t>
    </rPh>
    <rPh sb="27" eb="30">
      <t>タントウシャ</t>
    </rPh>
    <rPh sb="31" eb="33">
      <t>ジョウキョウ</t>
    </rPh>
    <phoneticPr fontId="2"/>
  </si>
  <si>
    <t>契約年月日</t>
    <rPh sb="0" eb="2">
      <t>ケイヤク</t>
    </rPh>
    <rPh sb="2" eb="5">
      <t>ネンガッピ</t>
    </rPh>
    <phoneticPr fontId="2"/>
  </si>
  <si>
    <t>契約の相手方</t>
    <rPh sb="0" eb="2">
      <t>ケイヤク</t>
    </rPh>
    <rPh sb="3" eb="6">
      <t>アイテガタ</t>
    </rPh>
    <phoneticPr fontId="2"/>
  </si>
  <si>
    <t>契約金額</t>
    <rPh sb="0" eb="2">
      <t>ケイヤク</t>
    </rPh>
    <rPh sb="2" eb="4">
      <t>キンガク</t>
    </rPh>
    <phoneticPr fontId="2"/>
  </si>
  <si>
    <t>円</t>
    <rPh sb="0" eb="1">
      <t>エン</t>
    </rPh>
    <phoneticPr fontId="2"/>
  </si>
  <si>
    <r>
      <t>　</t>
    </r>
    <r>
      <rPr>
        <u/>
        <sz val="10"/>
        <color theme="0"/>
        <rFont val="BIZ UDPゴシック"/>
        <family val="3"/>
        <charset val="128"/>
      </rPr>
      <t>前年度中</t>
    </r>
    <r>
      <rPr>
        <sz val="10"/>
        <color theme="0"/>
        <rFont val="BIZ UDPゴシック"/>
        <family val="3"/>
        <charset val="128"/>
      </rPr>
      <t>に行った</t>
    </r>
    <r>
      <rPr>
        <b/>
        <sz val="10"/>
        <color theme="7"/>
        <rFont val="BIZ UDPゴシック"/>
        <family val="3"/>
        <charset val="128"/>
      </rPr>
      <t>競争入札</t>
    </r>
    <r>
      <rPr>
        <b/>
        <sz val="10"/>
        <color theme="0"/>
        <rFont val="BIZ UDPゴシック"/>
        <family val="3"/>
        <charset val="128"/>
      </rPr>
      <t>（随意契約によらない契約）</t>
    </r>
    <r>
      <rPr>
        <sz val="10"/>
        <color theme="0"/>
        <rFont val="BIZ UDPゴシック"/>
        <family val="3"/>
        <charset val="128"/>
      </rPr>
      <t>の状況</t>
    </r>
    <rPh sb="1" eb="4">
      <t>ゼンネンド</t>
    </rPh>
    <rPh sb="4" eb="5">
      <t>チュウ</t>
    </rPh>
    <rPh sb="6" eb="7">
      <t>オコナ</t>
    </rPh>
    <rPh sb="9" eb="11">
      <t>キョウソウ</t>
    </rPh>
    <rPh sb="11" eb="13">
      <t>ニュウサツ</t>
    </rPh>
    <rPh sb="14" eb="18">
      <t>ズイイケイヤク</t>
    </rPh>
    <rPh sb="23" eb="25">
      <t>ケイヤク</t>
    </rPh>
    <rPh sb="27" eb="29">
      <t>ジョウキョウ</t>
    </rPh>
    <phoneticPr fontId="2"/>
  </si>
  <si>
    <t>入札数</t>
    <rPh sb="0" eb="2">
      <t>ニュウサツ</t>
    </rPh>
    <rPh sb="2" eb="3">
      <t>スウ</t>
    </rPh>
    <phoneticPr fontId="2"/>
  </si>
  <si>
    <t>理事会承認</t>
    <rPh sb="0" eb="3">
      <t>リジカイ</t>
    </rPh>
    <rPh sb="3" eb="5">
      <t>ショウニン</t>
    </rPh>
    <phoneticPr fontId="2"/>
  </si>
  <si>
    <t>理事会開催年月日</t>
    <rPh sb="0" eb="3">
      <t>リジカイ</t>
    </rPh>
    <rPh sb="3" eb="5">
      <t>カイサイ</t>
    </rPh>
    <rPh sb="5" eb="8">
      <t>ネンガッピ</t>
    </rPh>
    <phoneticPr fontId="2"/>
  </si>
  <si>
    <t>契約の内容（契約名）</t>
    <rPh sb="0" eb="2">
      <t>ケイヤク</t>
    </rPh>
    <rPh sb="3" eb="5">
      <t>ナイヨウ</t>
    </rPh>
    <rPh sb="6" eb="8">
      <t>ケイヤク</t>
    </rPh>
    <rPh sb="8" eb="9">
      <t>メイ</t>
    </rPh>
    <phoneticPr fontId="2"/>
  </si>
  <si>
    <r>
      <t>　</t>
    </r>
    <r>
      <rPr>
        <b/>
        <sz val="10"/>
        <color theme="0"/>
        <rFont val="BIZ UDPゴシック"/>
        <family val="3"/>
        <charset val="128"/>
      </rPr>
      <t>契約書</t>
    </r>
    <r>
      <rPr>
        <sz val="10"/>
        <color theme="0"/>
        <rFont val="BIZ UDPゴシック"/>
        <family val="3"/>
        <charset val="128"/>
      </rPr>
      <t>の作成運用</t>
    </r>
    <rPh sb="1" eb="4">
      <t>ケイヤクショ</t>
    </rPh>
    <rPh sb="5" eb="7">
      <t>サクセイ</t>
    </rPh>
    <rPh sb="7" eb="9">
      <t>ウンヨウ</t>
    </rPh>
    <phoneticPr fontId="2"/>
  </si>
  <si>
    <t>契約書を作成しなければならない契約金額の基準について、規程等に定めているか。</t>
    <rPh sb="0" eb="3">
      <t>ケイヤクショ</t>
    </rPh>
    <rPh sb="4" eb="6">
      <t>サクセイ</t>
    </rPh>
    <rPh sb="15" eb="17">
      <t>ケイヤク</t>
    </rPh>
    <rPh sb="17" eb="19">
      <t>キンガク</t>
    </rPh>
    <rPh sb="20" eb="22">
      <t>キジュン</t>
    </rPh>
    <rPh sb="27" eb="29">
      <t>キテイ</t>
    </rPh>
    <rPh sb="29" eb="30">
      <t>トウ</t>
    </rPh>
    <rPh sb="31" eb="32">
      <t>サダ</t>
    </rPh>
    <phoneticPr fontId="2"/>
  </si>
  <si>
    <t>契約書には、経理規程等で定める必要事項が記載されているか。</t>
    <rPh sb="0" eb="3">
      <t>ケイヤクショ</t>
    </rPh>
    <rPh sb="6" eb="8">
      <t>ケイリ</t>
    </rPh>
    <rPh sb="8" eb="10">
      <t>キテイ</t>
    </rPh>
    <rPh sb="10" eb="11">
      <t>トウ</t>
    </rPh>
    <rPh sb="12" eb="13">
      <t>サダ</t>
    </rPh>
    <rPh sb="15" eb="17">
      <t>ヒツヨウ</t>
    </rPh>
    <rPh sb="17" eb="19">
      <t>ジコウ</t>
    </rPh>
    <rPh sb="20" eb="22">
      <t>キサイ</t>
    </rPh>
    <phoneticPr fontId="2"/>
  </si>
  <si>
    <t>契約書の作成を省略した場合、請書等を相手方から徴することで契約の履行を確保しているか。</t>
    <rPh sb="0" eb="3">
      <t>ケイヤクショ</t>
    </rPh>
    <rPh sb="4" eb="6">
      <t>サクセイ</t>
    </rPh>
    <rPh sb="7" eb="9">
      <t>ショウリャク</t>
    </rPh>
    <rPh sb="11" eb="13">
      <t>バアイ</t>
    </rPh>
    <rPh sb="14" eb="16">
      <t>ウケショ</t>
    </rPh>
    <rPh sb="16" eb="17">
      <t>トウ</t>
    </rPh>
    <rPh sb="18" eb="21">
      <t>アイテガタ</t>
    </rPh>
    <rPh sb="23" eb="24">
      <t>チョウ</t>
    </rPh>
    <rPh sb="29" eb="31">
      <t>ケイヤク</t>
    </rPh>
    <rPh sb="32" eb="34">
      <t>リコウ</t>
    </rPh>
    <rPh sb="35" eb="37">
      <t>カクホ</t>
    </rPh>
    <phoneticPr fontId="2"/>
  </si>
  <si>
    <r>
      <t>＜着眼点＞　
○法人は、公益性が高い法人として公費の投入や税制優遇を受けていることから、当該法人の評議員、理事、監事、職員その他の関係者（注１）に対して特別の利益を与えてはならない（法第27条）。
（注１）特別の利益を与えてはならない関係者の範囲は政令で定められている（令第13条の２）。
　①　当該社会福祉法人の設立者、理事、監事、評議員又は職員
　②　①の配偶者又は三親等内の親族
　③　①②と事実上婚姻関係と同様の事情にある者
　④　①から受ける金銭その他の財産によって生計を維持する者
　⑤　当該法人の設立者が法人である場合は、その法人が事業活動を支配する法人又はその法人の事業活動を
　　　支配する者として省令で定めるもの（規則第１条の３）
　　　ⅰ法人が事業活動を支配する法人
　　　　　当該法人が他の法人の財務及び営業又は事業の方針の決定を支配している場合（注２）における
　　　　　当該他の法人（（注２）において「子法人」という。）とする。
　　　ⅱ法人の事業活動を支配する者
　　　　　一の者が当該法人の財務及び営業又は事業の方針の決定を支配している場合（注２）における
　　　　　当該一の者とする。
（注２）財務及び営業又は事業の方針の決定を支配している場合は次のとおり。
　①　一の者又はその一若しくは二以上の子法人が社員総会その他の団体の財務及び営業又は事業の方針を
　　　決定する機関における議決権の過半数を有する場合
　②　評議員の総数に対する次に掲げる者の数の割合が百分の五十を超える場合
　　　ⅰ一の法人又はその一若しくは二以上の子法人の役員（理事、監事、取締役、会計参与、監査役、
　　　　執行役その他これらに準ずる者をいう。）又は評議員
　　　ⅱ一の法人又はその一若しくは二以上の子法人の職員
　　　ⅲ当該評議員に就任した日前五年以内にⅰ又はⅱに掲げる者であった者
　　　ⅳ一の者又はその一若しくは二以上の子法人によって選任された者
　　　ⅴ当該評議員に就任した日前五年以内に一の者又はその一若しくは二以上の子法人によつて
　　　　当該法人の評議員に選任されたことがある者
○「特別の利益」とは、社会通念に照らして合理性を欠く不相当な利益の供与その他の優遇をいう。例えば、法人の関係者からの不当に高い価格での物品等の購入や賃借、法人の関係者に対する法人の財産の不当に低い価格又は無償による譲渡や賃貸（規程に基づき福利厚生として社会通念に反しない範囲で行われるものを除く。）、役員等報酬基準や給与規程等に基づかない役員報酬や給与の支給というような場合は該当すると考えられる。法人は、関係者に対する報酬、給与の支払や法人関係者との取引に関しては、報酬等の支払が役員等報酬基準や給与規程等に基づき行われている、ことやこれらの規程の運用について根拠なく特定の関係者が優遇されていないこと、取引が定款や経理規程等に定める手続を経て行われていること等関係者への特別の利益の供与ではないことについて、説明責任を負うものである。
○指導監査を行うに当たっては、法人の関係者に対する報酬、給与の支払や法人関係者との取引について、特別の利益供与となっていないか確認を要するものがあるものがある場合には、法人に対して定款や各規程等に基づく適正な取扱いであることの説明を聴取した上で、特別の利益の供与に該当していないかを確認する。</t>
    </r>
    <r>
      <rPr>
        <b/>
        <sz val="9"/>
        <color theme="1"/>
        <rFont val="BIZ UDゴシック"/>
        <family val="3"/>
        <charset val="128"/>
      </rPr>
      <t xml:space="preserve">
＜指摘基準＞
　法人の関係者に特別の利益を供与していると認められる場合は文書指摘によることとする。</t>
    </r>
    <phoneticPr fontId="2"/>
  </si>
  <si>
    <t>（根拠法令等）法第27条、令第13条の2、規則第第1条の3</t>
    <rPh sb="1" eb="3">
      <t>コンキョ</t>
    </rPh>
    <rPh sb="3" eb="6">
      <t>ホウレイトウ</t>
    </rPh>
    <rPh sb="7" eb="8">
      <t>ホウ</t>
    </rPh>
    <rPh sb="8" eb="9">
      <t>ダイ</t>
    </rPh>
    <rPh sb="11" eb="12">
      <t>ジョウ</t>
    </rPh>
    <rPh sb="13" eb="14">
      <t>レイ</t>
    </rPh>
    <rPh sb="14" eb="15">
      <t>ダイ</t>
    </rPh>
    <rPh sb="17" eb="18">
      <t>ジョウ</t>
    </rPh>
    <rPh sb="21" eb="23">
      <t>キソク</t>
    </rPh>
    <rPh sb="23" eb="24">
      <t>ダイ</t>
    </rPh>
    <rPh sb="24" eb="25">
      <t>ダイ</t>
    </rPh>
    <rPh sb="26" eb="27">
      <t>ジョウ</t>
    </rPh>
    <phoneticPr fontId="2"/>
  </si>
  <si>
    <t>【その他１】特別の利益供与</t>
    <rPh sb="3" eb="4">
      <t>タ</t>
    </rPh>
    <rPh sb="6" eb="8">
      <t>トクベツ</t>
    </rPh>
    <rPh sb="9" eb="11">
      <t>リエキ</t>
    </rPh>
    <rPh sb="11" eb="13">
      <t>キョウヨ</t>
    </rPh>
    <phoneticPr fontId="2"/>
  </si>
  <si>
    <r>
      <t>＜着眼点＞　
○法人は、毎会計年度、貸借対照表の資産の部に計上した額から負債の部に計上した額を控除して得た額が事業継続に必要な財産額（以下「控除対象財産」という。）を上回るかどうかを算定しなければならない。さらに、これを上回る財産額（以下「社会福祉充実残額」という。）がある場合には、これを財源として、既存の社会福祉事業若しくは公益事業の充実又は新規事業の実施に関する計画（以下「社会福祉充実計画」という。）を策定し、これに基づく事業（以下「社会福祉充実事業」という。）を実施しなければならない（法第55条の２）。これは、社会福祉充実残額が主として税金や保険料といった公費を原資とするものであることから、法人がその貴重な財産を地域住民に改めて還元するとともに、社会福祉充実計画の策定プロセスを通じ、その使途について、国民に対する法人の説明責任の強化を図るために行うものである。
○法人は、社会福祉充実計画の作成に当たっては、公認会計士又は税理士等の意見聴取、地域協議会の意見聴取（地域公益事業を社会福祉充実計画に記載する場合に限る。）及び理事会の承認を経て、評議員会の承認を受けた上で、所轄庁に承認を受ける必要がある（法第55条の２）。また、社会福祉充実残額の算定結果は毎年、全法人が所轄庁に届出ることとされていることから、社会福祉充実残額の算定及び社会福祉充実計画の作成に当たっての手続が適正に行われているかについては、所轄庁は、承認申請又は届出を受け確認を行うものである。
○指導監査を行うに当たっては、法人が所轄庁の承認を受けた社会福祉充実計画において実施することとされている事業が行われているかを確認する。</t>
    </r>
    <r>
      <rPr>
        <b/>
        <sz val="9"/>
        <color theme="1"/>
        <rFont val="BIZ UDゴシック"/>
        <family val="3"/>
        <charset val="128"/>
      </rPr>
      <t xml:space="preserve">
＜指摘基準＞
　社会福祉充実計画において実施することとした事業が実施されていない場合は文書指摘によることとする。</t>
    </r>
    <phoneticPr fontId="2"/>
  </si>
  <si>
    <t>【その他２】社会福祉充実計画</t>
    <rPh sb="3" eb="4">
      <t>タ</t>
    </rPh>
    <rPh sb="6" eb="14">
      <t>シャカイフクシジュウジツケイカク</t>
    </rPh>
    <phoneticPr fontId="2"/>
  </si>
  <si>
    <t>（根拠法令等）法第55条の2第第11項</t>
    <rPh sb="1" eb="3">
      <t>コンキョ</t>
    </rPh>
    <rPh sb="3" eb="6">
      <t>ホウレイトウ</t>
    </rPh>
    <rPh sb="7" eb="8">
      <t>ホウ</t>
    </rPh>
    <rPh sb="8" eb="9">
      <t>ダイ</t>
    </rPh>
    <rPh sb="11" eb="12">
      <t>ジョウ</t>
    </rPh>
    <rPh sb="14" eb="15">
      <t>ダイ</t>
    </rPh>
    <rPh sb="15" eb="16">
      <t>ダイ</t>
    </rPh>
    <rPh sb="18" eb="19">
      <t>コウ</t>
    </rPh>
    <phoneticPr fontId="2"/>
  </si>
  <si>
    <t>【その他３】情報の公開</t>
    <rPh sb="3" eb="4">
      <t>タ</t>
    </rPh>
    <rPh sb="6" eb="8">
      <t>ジョウホウ</t>
    </rPh>
    <rPh sb="9" eb="11">
      <t>コウカイ</t>
    </rPh>
    <phoneticPr fontId="2"/>
  </si>
  <si>
    <r>
      <t xml:space="preserve">＜着眼点＞
○法人の公益性を踏まえ、法人は、次の事項について、遅滞なくインターネットの利用により公表しなければならない（法第59条の２第１項、規則第10条第１項）。
　・定款の内容（所轄庁に法人設立若しくは変更の認可を受けたとき又は変更の届出を行ったとき）
　・役員等報酬基準（評議員会の承認を受けたとき）
　・法第59条による届出をした書類のうち、厚生労働省令で定める書類の内容（注１）（届出をしたとき）
　　（注１）厚生労働省令で定める書類（規則第10条第２項）。
　・計算書類
　・役員等名簿
　・現況報告書（規則第２条の41第１号から13号まで及び第16号に掲げる事項）（注２）
　　（注２）現況報告書の様式については、「社会福祉法人が届け出る「事業の概要等」等の様式について」
　　　　　（平成29年３月29日付け雇児発0329第６号・社援発0329第48号・老発0329第30号、厚生労働省雇用
　　　　　　均等・児童家庭局長及び社会・援護局長、老健局長連名通知）に定めるところによる。
　　　　　　なお、公表の範囲については、法人の運営に係る重要な部分（注３）に限り、個人の権利利益が
　　　　　　害されるおそれがある部分（注４）を除く。
　　（注３）法人の運営に係る重要な部分ではないことによる省略は、計算書類及び役員等名簿については
　　　　　　想定されないが、現況報告書の様式はこの規定を踏まえ定められている。
　　（注４）個人の権利利益が害されるおそれがある部分としては、役員等名簿における個人の住所の記載や
　　　　　　現況報告書における母子生活支援施設、婦人保護施設等の所在地（公表することにより個人又は
　　　　　　利用者の安全に支障を来す恐れがある）がある。
○インターネットの利用による公表については、原則として、法人（又は法人が加入する団体）のホームページへの掲載によるが、「社会福祉法人の財務諸表等電子開示システム」に記録する方法による届出を行い、内容が公表された場合には、インターネットの利用による公表が行われたものとみなされる（規則第10条第２項）。
○指導監査を行うに当たっては、これらの事項がインターネットの利用により公表されているかを確認する。
</t>
    </r>
    <r>
      <rPr>
        <b/>
        <sz val="9"/>
        <color theme="1"/>
        <rFont val="BIZ UDゴシック"/>
        <family val="3"/>
        <charset val="128"/>
      </rPr>
      <t xml:space="preserve">
＜指摘基準＞
　必要な事項がインターネットの利用（法人ホームページ等）により公表されていない場合は文書指摘によることとする。なお、所轄庁が、法人が法人ホームページ等の利用により公表を行うことができないやむを得ない事情があると認めるときは、この限りではなく、法人が適切にインターネットの利用による公表を行うことができるよう助言等の適切な支援を行うものとする。</t>
    </r>
    <phoneticPr fontId="2"/>
  </si>
  <si>
    <t>（根拠法令等）法第59条の2、規則第10条</t>
    <rPh sb="1" eb="3">
      <t>コンキョ</t>
    </rPh>
    <rPh sb="3" eb="6">
      <t>ホウレイトウ</t>
    </rPh>
    <rPh sb="7" eb="8">
      <t>ホウ</t>
    </rPh>
    <rPh sb="8" eb="9">
      <t>ダイ</t>
    </rPh>
    <rPh sb="11" eb="12">
      <t>ジョウ</t>
    </rPh>
    <rPh sb="15" eb="17">
      <t>キソク</t>
    </rPh>
    <rPh sb="17" eb="18">
      <t>ダイ</t>
    </rPh>
    <rPh sb="20" eb="21">
      <t>ジョウ</t>
    </rPh>
    <phoneticPr fontId="2"/>
  </si>
  <si>
    <t>【その他４】福祉サービスの質の評価</t>
    <rPh sb="3" eb="4">
      <t>タ</t>
    </rPh>
    <rPh sb="6" eb="8">
      <t>フクシ</t>
    </rPh>
    <rPh sb="13" eb="14">
      <t>シツ</t>
    </rPh>
    <rPh sb="15" eb="17">
      <t>ヒョウカ</t>
    </rPh>
    <phoneticPr fontId="2"/>
  </si>
  <si>
    <r>
      <t xml:space="preserve">＜着眼点＞
○社会福祉事業の経営者は、自らその提供する福祉サービスの質の評価を行うことその他の措置を講ずることにより、常に福祉サービスを受ける者の立場に立って良質かつ適切な福祉サービスを提供するよう努めなければならない（法第78条第１項）。福祉サービス第三者評価事業は、福祉サービスを提供する事業所のサービスの質を公正・中立な第三者評価機関が専門的かつ客観的な立場から評価し、事業者が施設運営における問題点を把握した上、サービスの質の向上に結びつけること及び受審結果を公表することにより、利用者のサービス選択に資することを目的としているものであり、法人においては、当該事業による第三者評価（以下、「第三者評価」という。）を積極的に活用し、サービスの質の向上を図るための措置を講じることが望ましい。
○第三者評価の受審等については、実施しないことが法令等に違反するものではないが、法人は社会福祉事業の主な担い手として、その事業の質の向上を図り、適切なサービスを提供するための取組として積極的に行うべきものであって、実施要綱３の（３）においても、監査周期の延長に関する判断基準の一つとされているところであるため、指導監査を行うに当たっては、法人が行う福祉サービスについて、第三者評価を受け、その結果を公表しているか、サービスの質の向上を図るための措置を講じているかを確認する。
</t>
    </r>
    <r>
      <rPr>
        <b/>
        <sz val="9"/>
        <color theme="1"/>
        <rFont val="BIZ UDゴシック"/>
        <family val="3"/>
        <charset val="128"/>
      </rPr>
      <t xml:space="preserve">
＜指摘基準＞
　法人が行う福祉サービスについて、第三者評価の受審及び結果の公表やサービスの質の向上を図るための措置を行っていない場合は、これらの措置の実施についての助言を行う。</t>
    </r>
    <phoneticPr fontId="2"/>
  </si>
  <si>
    <t>（根拠法令等）法第78条第1項</t>
    <rPh sb="1" eb="3">
      <t>コンキョ</t>
    </rPh>
    <rPh sb="3" eb="6">
      <t>ホウレイトウ</t>
    </rPh>
    <rPh sb="7" eb="8">
      <t>ホウ</t>
    </rPh>
    <rPh sb="8" eb="9">
      <t>ダイ</t>
    </rPh>
    <rPh sb="11" eb="12">
      <t>ジョウ</t>
    </rPh>
    <rPh sb="12" eb="13">
      <t>ダイ</t>
    </rPh>
    <rPh sb="14" eb="15">
      <t>コウ</t>
    </rPh>
    <phoneticPr fontId="2"/>
  </si>
  <si>
    <t>【その他５】苦情解決の取組</t>
    <rPh sb="3" eb="4">
      <t>タ</t>
    </rPh>
    <rPh sb="6" eb="10">
      <t>クジョウカイケツ</t>
    </rPh>
    <rPh sb="11" eb="13">
      <t>トリクミ</t>
    </rPh>
    <phoneticPr fontId="2"/>
  </si>
  <si>
    <r>
      <t>＜着眼点＞
○社会福祉事業の経営者は、常に、その提供する福祉サービスについて、利用者等からの苦情の適切な解決に努めなければならない（法第82条）。福祉サービスに関する苦情解決の仕組みについては、「社会福祉事業の経営者による福祉サービスに関する苦情解決の仕組みの指針について」(平成12年６月７日付け障第452号・社援第1352号・老発第514号・児発第575号厚生省大臣官房障害保健福祉部長、社会・援護局長、老人保健福祉局長及び児童家庭局長連名通知）において定められているところであり、法人においては、この苦情解決の仕組みを整備し、活用することにより利用者からの苦情の適切な解決に努めていくことが求められる。
○苦情解決の仕組みの整備については、苦情解決の体制整備、手順の決定及びそれらの利用者等への周知を行うことか求められる。
　・苦情解決の体制整備としては、苦情解決の責任主体を明確にするための苦情解決責任者の設置、職員の中
　　から苦情受付担当者を任命するとともに、苦情解決に社会性や客観性を確保し、利用者の立場や特性に
　　配慮した適切な対応を推進するため、複数の第三者委員（注１）を設置し、法人が経営する全ての事業所
　　施設の利用者が第三者委員を活用できる体制を整備する。
　（注１）第三者委員には、苦情解決を円滑・円満に図ることができる者であること、世間からの信頼性を
　　　　　有する者であることが求められるものであり、社会福祉士、民生委員・児童委員、大学教授、
　　　　　弁護士などが想定される。なお、法人の関係者であっても、法人の業務執行や福祉サービスの
　　　　　提供に直接関係しない者（評議員、監事等）については、認められる。
　・苦情解決の手順としては、次のようなことが考えられる。
　　①施設内への掲示、パンフレットの配布等による利用者に対する苦情解決責任者、苦情受付担当者及び
　　　第三者委員の氏名・連絡先や、苦情解決の仕組みについての周知
　　②苦情受付担当者又は第三者委員による利用者等からの苦情受付、苦情の受付内容と対応方法の記録
　　③受け付けた苦情の苦情解決責任者及び第三者委員への報告（苦情申出人が第三者委員への報告を
　　　明確に拒否する意思表示をした場合を除く）
　　④苦情解決責任者による苦情申出人との話し合いによる解決（苦情申出人又は苦情解決責任者は、
　　　必要に応じて第三者委員の助言を求めることができる。）
　　⑤　④で解決できない場合は第三者委員の立ち会い
　　⑥「事業報告書」や「広報誌」等に実績を公表（個人情報に関するものを除く。）
○苦情解決の取組については、その取組を行わないことが社会福祉法に違反するものではない（注２）が、法人は社会福祉事業の主な担い手として、その事業の質の向上を図り、適切なサービスを提供するための取組として積極的に行うべきものであって、実施要綱３（３）において、監査周期の延長に関する判断基準の一つであるため、指導監査を行うに当たっては、苦情解決の体制整備、手順の決定及びそれらの利用者等への周知を行っているかを確認する。
　（注２）福祉各法において、社会福祉施設等の基準として、苦情解決の取組を行う義務が定められている
　　　　　場合がある。法人監査において、法人が運営する社会福祉施設等において苦情解決の取組が
　　　　　なされていないことにより当該施設等の基準違反の疑いがあることを確認した場合には、
　　　　　当該社会福祉施設等に対する権限を有する行政庁に通報する等必要な対応を行うこと。</t>
    </r>
    <r>
      <rPr>
        <b/>
        <sz val="9"/>
        <color theme="1"/>
        <rFont val="BIZ UDゴシック"/>
        <family val="3"/>
        <charset val="128"/>
      </rPr>
      <t xml:space="preserve">
＜指摘基準＞
　法人において、苦情解決の体制整備、手順の決定、それらの利用者等への周知が行われていない場合は、これらの措置の実施についての助言を行う。</t>
    </r>
    <phoneticPr fontId="2"/>
  </si>
  <si>
    <t>【その他６】登記の運用</t>
    <rPh sb="3" eb="4">
      <t>タ</t>
    </rPh>
    <rPh sb="6" eb="8">
      <t>トウキ</t>
    </rPh>
    <rPh sb="9" eb="11">
      <t>ウンヨウ</t>
    </rPh>
    <phoneticPr fontId="2"/>
  </si>
  <si>
    <r>
      <t>＜着眼点＞
○法人は、その主たる事務所の所在地において設立の登記をすることによって成立する（法第34条）こととされている。登記事項の変更がある場合は、政令に定めるところ（注１、注２）により、変更の登記をしなければならない（法第29条第１項）。
　（注１）政令に定める登記事項（組合等登記令第２条及び別表）は次のとおり。
　　①目的及び業務、②名称 、③事務所の所在場所 、④代表権（注３）を有する者の氏名、住所及び資格
　　⑤存続期間又は解散の事由を定めたときは、その期間又は事由、⑥資産の総額
　（注２）変更登記の期限（組合等登記令第３条）
　　・資産の総額以外の登記事項の変更については、変更が生じたときから２週間以内
　　・資産の総額については、毎事業年度の末日から３月以内（毎年度６月末まで）
　（注３）法人の代表権を有する者は、理事長のみであり、平成28年改正法施行前に、複数の理事が代表者
　　　　　として登記されていた法人にあっては、平成28年改正後施行後に理事長を選任した後、理事長
　　　　　以外の理事は代表権を有しないこととなり（平成28年改正法附則第15条）、理事長以外の代表者
　　　　　登記は抹消しなければならないことに留意すること。
○指導監査に当たっては、登記事項に変更が生じた場合に、変更登記が期限までに行われているかを確認する。</t>
    </r>
    <r>
      <rPr>
        <b/>
        <sz val="9"/>
        <color theme="1"/>
        <rFont val="BIZ UDゴシック"/>
        <family val="3"/>
        <charset val="128"/>
      </rPr>
      <t xml:space="preserve">
＜指摘基準＞
　指導監査時点において、期限までに変更登記が行われておらず、かつ、変更登記の手続（法務局等への具体的な協議を含む。）を行われていない場合は文書指摘によることとする。なお、変更登記が行われている又は手続中であるが、期限を過ぎている場合には、今後同様なことがないように求める（口頭指摘）。</t>
    </r>
    <phoneticPr fontId="2"/>
  </si>
  <si>
    <t>（根拠法令等）法第82条</t>
    <rPh sb="1" eb="3">
      <t>コンキョ</t>
    </rPh>
    <rPh sb="3" eb="6">
      <t>ホウレイトウ</t>
    </rPh>
    <rPh sb="7" eb="8">
      <t>ホウ</t>
    </rPh>
    <rPh sb="8" eb="9">
      <t>ダイ</t>
    </rPh>
    <rPh sb="11" eb="12">
      <t>ジョウ</t>
    </rPh>
    <phoneticPr fontId="2"/>
  </si>
  <si>
    <t>（根拠法令等）法第29条、組合等登記令(昭和39年政令第29号）</t>
    <rPh sb="1" eb="3">
      <t>コンキョ</t>
    </rPh>
    <rPh sb="3" eb="6">
      <t>ホウレイトウ</t>
    </rPh>
    <rPh sb="7" eb="8">
      <t>ホウ</t>
    </rPh>
    <rPh sb="8" eb="9">
      <t>ダイ</t>
    </rPh>
    <rPh sb="11" eb="12">
      <t>ジョウ</t>
    </rPh>
    <rPh sb="13" eb="15">
      <t>クミアイ</t>
    </rPh>
    <rPh sb="15" eb="16">
      <t>トウ</t>
    </rPh>
    <rPh sb="16" eb="18">
      <t>トウキ</t>
    </rPh>
    <rPh sb="18" eb="19">
      <t>レイ</t>
    </rPh>
    <rPh sb="20" eb="22">
      <t>ショウワ</t>
    </rPh>
    <rPh sb="24" eb="25">
      <t>ネン</t>
    </rPh>
    <rPh sb="25" eb="27">
      <t>セイレイ</t>
    </rPh>
    <rPh sb="27" eb="28">
      <t>ダイ</t>
    </rPh>
    <rPh sb="30" eb="31">
      <t>ゴウ</t>
    </rPh>
    <phoneticPr fontId="2"/>
  </si>
  <si>
    <t>【その他７】契約①</t>
    <rPh sb="3" eb="4">
      <t>タ</t>
    </rPh>
    <rPh sb="6" eb="8">
      <t>ケイヤク</t>
    </rPh>
    <phoneticPr fontId="2"/>
  </si>
  <si>
    <r>
      <t xml:space="preserve">＜着眼点＞
○法人印及び代表者印の管理について管理者が定められているかなど管理が十分に行われているか確認する。
○理事長が契約について、職員に委任する場合には経理規程等によりその範囲を明確に定める必要がある。指導監査において、理事長が契約について職員に委任している場合は、経理規程等によりその範囲を明確に定めているか確認する。
○随意契約をしている場合は、入札通知に規定する随意契約に関する基準に基き適正に行われているか確認する。
○入札契約が適正に行われているかの確認は、該当書類の一定部分の抽出をすることにより行うことができる。
○確認する範囲の抽出については、過去に是正指導を行った内容に関するもの、法人運営において重要であると考えられるものとするなど、効果的・効率的に確認を行うことができる。
</t>
    </r>
    <r>
      <rPr>
        <b/>
        <sz val="9"/>
        <color theme="1"/>
        <rFont val="BIZ UDゴシック"/>
        <family val="3"/>
        <charset val="128"/>
      </rPr>
      <t xml:space="preserve">
〈指摘基準〉
　次の場合は文書指摘によることとする。
　・法人印及び代表者印についての管理が行われていない場合
　・随意契約によることができない案件について随意契約を行っていた場合
　理事長が契約について職員に委任している場合であって、委任の範囲を明確に定めていないときは、委任の範囲を明確に定めるよう求める（口頭指摘）。</t>
    </r>
    <phoneticPr fontId="2"/>
  </si>
  <si>
    <t>（根拠法令等）入札通知、徹底通知５の（２）ウ、(６)エ</t>
    <rPh sb="1" eb="3">
      <t>コンキョ</t>
    </rPh>
    <rPh sb="3" eb="6">
      <t>ホウレイトウ</t>
    </rPh>
    <rPh sb="7" eb="9">
      <t>ニュウサツ</t>
    </rPh>
    <rPh sb="9" eb="11">
      <t>ツウチ</t>
    </rPh>
    <rPh sb="12" eb="14">
      <t>テッテイ</t>
    </rPh>
    <rPh sb="14" eb="16">
      <t>ツウチ</t>
    </rPh>
    <phoneticPr fontId="2"/>
  </si>
  <si>
    <t xml:space="preserve"> ◆その他確認事項</t>
    <rPh sb="4" eb="5">
      <t>タ</t>
    </rPh>
    <rPh sb="5" eb="7">
      <t>カクニン</t>
    </rPh>
    <rPh sb="7" eb="9">
      <t>ジコウ</t>
    </rPh>
    <phoneticPr fontId="2"/>
  </si>
  <si>
    <t>会計監査及び専門家による支援等</t>
    <rPh sb="0" eb="2">
      <t>カイケイ</t>
    </rPh>
    <rPh sb="2" eb="4">
      <t>カンサ</t>
    </rPh>
    <rPh sb="4" eb="5">
      <t>オヨ</t>
    </rPh>
    <rPh sb="6" eb="9">
      <t>センモンカ</t>
    </rPh>
    <rPh sb="12" eb="14">
      <t>シエン</t>
    </rPh>
    <rPh sb="14" eb="15">
      <t>トウ</t>
    </rPh>
    <phoneticPr fontId="2"/>
  </si>
  <si>
    <t>会計監査及び専門家による支援等</t>
    <phoneticPr fontId="2"/>
  </si>
  <si>
    <t>会計監査人による監査を実施しているか。</t>
    <phoneticPr fontId="2"/>
  </si>
  <si>
    <r>
      <rPr>
        <b/>
        <sz val="10"/>
        <color rgb="FFFF0000"/>
        <rFont val="BIZ UDゴシック"/>
        <family val="3"/>
        <charset val="128"/>
      </rPr>
      <t>【Ⅰ】法人運営 (第７)会計監査人</t>
    </r>
    <r>
      <rPr>
        <sz val="10"/>
        <color theme="1"/>
        <rFont val="BIZ UDゴシック"/>
        <family val="3"/>
        <charset val="128"/>
      </rPr>
      <t>　で回答した内容を再掲。</t>
    </r>
    <phoneticPr fontId="2"/>
  </si>
  <si>
    <r>
      <rPr>
        <b/>
        <u/>
        <sz val="10"/>
        <rFont val="BIZ UDゴシック"/>
        <family val="3"/>
        <charset val="128"/>
      </rPr>
      <t>会計監査人による監査に準ずる監査</t>
    </r>
    <r>
      <rPr>
        <b/>
        <sz val="10"/>
        <rFont val="BIZ UDゴシック"/>
        <family val="3"/>
        <charset val="128"/>
      </rPr>
      <t>（会計監査人を設置していない法人が対象）を実施しているか。</t>
    </r>
    <rPh sb="17" eb="19">
      <t>カイケイ</t>
    </rPh>
    <rPh sb="19" eb="22">
      <t>カンサニン</t>
    </rPh>
    <rPh sb="23" eb="25">
      <t>セッチ</t>
    </rPh>
    <rPh sb="30" eb="32">
      <t>ホウジン</t>
    </rPh>
    <rPh sb="33" eb="35">
      <t>タイショウ</t>
    </rPh>
    <phoneticPr fontId="2"/>
  </si>
  <si>
    <r>
      <t>専門家(公認会計士、監査法人、税理士法人等)による</t>
    </r>
    <r>
      <rPr>
        <b/>
        <u/>
        <sz val="10"/>
        <rFont val="BIZ UDゴシック"/>
        <family val="3"/>
        <charset val="128"/>
      </rPr>
      <t>財務会計に関する</t>
    </r>
    <r>
      <rPr>
        <b/>
        <u/>
        <sz val="10"/>
        <color theme="8" tint="-0.249977111117893"/>
        <rFont val="BIZ UDゴシック"/>
        <family val="3"/>
        <charset val="128"/>
      </rPr>
      <t>内部統制の向上</t>
    </r>
    <r>
      <rPr>
        <b/>
        <u/>
        <sz val="10"/>
        <rFont val="BIZ UDゴシック"/>
        <family val="3"/>
        <charset val="128"/>
      </rPr>
      <t>に対する支援</t>
    </r>
    <r>
      <rPr>
        <b/>
        <sz val="10"/>
        <rFont val="BIZ UDゴシック"/>
        <family val="3"/>
        <charset val="128"/>
      </rPr>
      <t>を受けているか。</t>
    </r>
    <rPh sb="20" eb="21">
      <t>トウ</t>
    </rPh>
    <phoneticPr fontId="2"/>
  </si>
  <si>
    <r>
      <t>専門家(公認会計士、監査法人、税理士法人等)による</t>
    </r>
    <r>
      <rPr>
        <b/>
        <u/>
        <sz val="10"/>
        <rFont val="BIZ UDゴシック"/>
        <family val="3"/>
        <charset val="128"/>
      </rPr>
      <t>財務会計に関する</t>
    </r>
    <r>
      <rPr>
        <b/>
        <u/>
        <sz val="10"/>
        <color theme="8" tint="-0.249977111117893"/>
        <rFont val="BIZ UDゴシック"/>
        <family val="3"/>
        <charset val="128"/>
      </rPr>
      <t>事務処理体制の向上</t>
    </r>
    <r>
      <rPr>
        <b/>
        <u/>
        <sz val="10"/>
        <rFont val="BIZ UDゴシック"/>
        <family val="3"/>
        <charset val="128"/>
      </rPr>
      <t>に対する支援</t>
    </r>
    <r>
      <rPr>
        <b/>
        <sz val="10"/>
        <rFont val="BIZ UDゴシック"/>
        <family val="3"/>
        <charset val="128"/>
      </rPr>
      <t>を受けているか。</t>
    </r>
    <rPh sb="18" eb="20">
      <t>ホウジン</t>
    </rPh>
    <rPh sb="20" eb="21">
      <t>トウ</t>
    </rPh>
    <phoneticPr fontId="2"/>
  </si>
  <si>
    <t>ＩＳＯ規格</t>
    <rPh sb="3" eb="5">
      <t>キカク</t>
    </rPh>
    <phoneticPr fontId="2"/>
  </si>
  <si>
    <t>ＩＳＯ９００１の認証取得施設を有しているか。</t>
    <phoneticPr fontId="2"/>
  </si>
  <si>
    <t>会計事務について、会計事務所や税理士法人等に処理を委託していますか</t>
    <rPh sb="0" eb="2">
      <t>カイケイ</t>
    </rPh>
    <rPh sb="2" eb="4">
      <t>ジム</t>
    </rPh>
    <rPh sb="9" eb="11">
      <t>カイケイ</t>
    </rPh>
    <rPh sb="11" eb="13">
      <t>ジム</t>
    </rPh>
    <rPh sb="13" eb="14">
      <t>ショ</t>
    </rPh>
    <rPh sb="15" eb="20">
      <t>ゼイリシホウジン</t>
    </rPh>
    <rPh sb="20" eb="21">
      <t>トウ</t>
    </rPh>
    <rPh sb="22" eb="24">
      <t>ショリ</t>
    </rPh>
    <rPh sb="25" eb="27">
      <t>イタク</t>
    </rPh>
    <phoneticPr fontId="2"/>
  </si>
  <si>
    <t>(１が「該当」の場合)委託先の名称</t>
    <rPh sb="11" eb="13">
      <t>イタク</t>
    </rPh>
    <rPh sb="13" eb="14">
      <t>サキ</t>
    </rPh>
    <rPh sb="15" eb="17">
      <t>メイショウ</t>
    </rPh>
    <phoneticPr fontId="2"/>
  </si>
  <si>
    <t>会計伝票の作成</t>
    <phoneticPr fontId="2"/>
  </si>
  <si>
    <t>月次試算表の作成</t>
    <phoneticPr fontId="2"/>
  </si>
  <si>
    <t>決算書（計算書類及び注記）及び附属明細書の作成</t>
    <rPh sb="13" eb="14">
      <t>オヨ</t>
    </rPh>
    <rPh sb="15" eb="20">
      <t>フゾクメイサイショ</t>
    </rPh>
    <phoneticPr fontId="2"/>
  </si>
  <si>
    <t>財産目録の作成</t>
    <rPh sb="0" eb="3">
      <t>ザイサンモクロク</t>
    </rPh>
    <phoneticPr fontId="2"/>
  </si>
  <si>
    <r>
      <t>　(１が</t>
    </r>
    <r>
      <rPr>
        <b/>
        <sz val="10"/>
        <color theme="0"/>
        <rFont val="BIZ UDPゴシック"/>
        <family val="3"/>
        <charset val="128"/>
      </rPr>
      <t>「該当」</t>
    </r>
    <r>
      <rPr>
        <sz val="10"/>
        <color theme="0"/>
        <rFont val="BIZ UDPゴシック"/>
        <family val="3"/>
        <charset val="128"/>
      </rPr>
      <t>の場合）委託業務の内容</t>
    </r>
    <rPh sb="5" eb="7">
      <t>ガイトウ</t>
    </rPh>
    <rPh sb="12" eb="14">
      <t>イタク</t>
    </rPh>
    <rPh sb="14" eb="16">
      <t>ギョウム</t>
    </rPh>
    <rPh sb="17" eb="19">
      <t>ナイヨウ</t>
    </rPh>
    <phoneticPr fontId="2"/>
  </si>
  <si>
    <t>仕訳日記帳、総勘定元帳等（主要簿）への記帳　※会計システムへの入力</t>
    <rPh sb="13" eb="15">
      <t>シュヨウ</t>
    </rPh>
    <rPh sb="15" eb="16">
      <t>ボ</t>
    </rPh>
    <phoneticPr fontId="2"/>
  </si>
  <si>
    <t>決算整理</t>
    <phoneticPr fontId="2"/>
  </si>
  <si>
    <t>小口現金出納帳、固定資産管理台帳等（補助簿）への記帳</t>
    <rPh sb="0" eb="1">
      <t>コグチ</t>
    </rPh>
    <rPh sb="1" eb="3">
      <t>ゲンキン</t>
    </rPh>
    <rPh sb="3" eb="6">
      <t>スイトウチョウ</t>
    </rPh>
    <rPh sb="7" eb="11">
      <t>コテイシサン</t>
    </rPh>
    <rPh sb="11" eb="13">
      <t>カンリ</t>
    </rPh>
    <rPh sb="13" eb="15">
      <t>ダイチョウ</t>
    </rPh>
    <rPh sb="15" eb="16">
      <t>トウ</t>
    </rPh>
    <rPh sb="24" eb="26">
      <t>キチョウ</t>
    </rPh>
    <phoneticPr fontId="2"/>
  </si>
  <si>
    <r>
      <rPr>
        <sz val="10"/>
        <color rgb="FFFFC000"/>
        <rFont val="BIZ UDPゴシック"/>
        <family val="3"/>
        <charset val="128"/>
      </rPr>
      <t>※該当する内容に</t>
    </r>
    <r>
      <rPr>
        <b/>
        <sz val="10"/>
        <color rgb="FFFFC000"/>
        <rFont val="BIZ UDPゴシック"/>
        <family val="3"/>
        <charset val="128"/>
      </rPr>
      <t>「○」</t>
    </r>
    <r>
      <rPr>
        <sz val="10"/>
        <color rgb="FFFFC000"/>
        <rFont val="BIZ UDPゴシック"/>
        <family val="3"/>
        <charset val="128"/>
      </rPr>
      <t>で回答。</t>
    </r>
    <rPh sb="1" eb="3">
      <t>ガイトウ</t>
    </rPh>
    <rPh sb="5" eb="7">
      <t>ナイヨウ</t>
    </rPh>
    <rPh sb="12" eb="14">
      <t>カイトウ</t>
    </rPh>
    <phoneticPr fontId="2"/>
  </si>
  <si>
    <t>○</t>
  </si>
  <si>
    <t>予算の策定・進捗管理</t>
    <rPh sb="0" eb="1">
      <t>ヨサン</t>
    </rPh>
    <rPh sb="3" eb="5">
      <t>サクテイ</t>
    </rPh>
    <rPh sb="6" eb="8">
      <t>シンチョク</t>
    </rPh>
    <rPh sb="7" eb="9">
      <t>カンリ</t>
    </rPh>
    <phoneticPr fontId="2"/>
  </si>
  <si>
    <t>会計システム</t>
    <rPh sb="0" eb="2">
      <t>カイケイ</t>
    </rPh>
    <phoneticPr fontId="2"/>
  </si>
  <si>
    <t>法人の日々の会計処理や決算整理を効率的に実施するため、会計システムを導入しているか。</t>
    <rPh sb="0" eb="2">
      <t>ホウジン</t>
    </rPh>
    <rPh sb="3" eb="5">
      <t>ヒビ</t>
    </rPh>
    <rPh sb="6" eb="8">
      <t>カイケイ</t>
    </rPh>
    <rPh sb="8" eb="10">
      <t>ショリ</t>
    </rPh>
    <rPh sb="11" eb="13">
      <t>ケッサン</t>
    </rPh>
    <rPh sb="13" eb="15">
      <t>セイリ</t>
    </rPh>
    <rPh sb="16" eb="19">
      <t>コウリツテキ</t>
    </rPh>
    <rPh sb="20" eb="22">
      <t>ジッシ</t>
    </rPh>
    <rPh sb="27" eb="29">
      <t>カイケイ</t>
    </rPh>
    <rPh sb="34" eb="36">
      <t>ドウニュウ</t>
    </rPh>
    <phoneticPr fontId="2"/>
  </si>
  <si>
    <r>
      <t>　(①が</t>
    </r>
    <r>
      <rPr>
        <b/>
        <sz val="10"/>
        <color theme="0"/>
        <rFont val="BIZ UDPゴシック"/>
        <family val="3"/>
        <charset val="128"/>
      </rPr>
      <t>「有」</t>
    </r>
    <r>
      <rPr>
        <sz val="10"/>
        <color theme="0"/>
        <rFont val="BIZ UDPゴシック"/>
        <family val="3"/>
        <charset val="128"/>
      </rPr>
      <t>の場合）</t>
    </r>
    <r>
      <rPr>
        <b/>
        <sz val="10"/>
        <color theme="0"/>
        <rFont val="BIZ UDPゴシック"/>
        <family val="3"/>
        <charset val="128"/>
      </rPr>
      <t>会計システム</t>
    </r>
    <r>
      <rPr>
        <sz val="10"/>
        <color theme="0"/>
        <rFont val="BIZ UDPゴシック"/>
        <family val="3"/>
        <charset val="128"/>
      </rPr>
      <t>の詳細</t>
    </r>
    <rPh sb="5" eb="6">
      <t>ユウ</t>
    </rPh>
    <rPh sb="11" eb="13">
      <t>カイケイ</t>
    </rPh>
    <rPh sb="18" eb="20">
      <t>ショウサイ</t>
    </rPh>
    <phoneticPr fontId="2"/>
  </si>
  <si>
    <t>システム名称</t>
    <rPh sb="4" eb="6">
      <t>メイショウ</t>
    </rPh>
    <phoneticPr fontId="2"/>
  </si>
  <si>
    <t>バージョン</t>
    <phoneticPr fontId="2"/>
  </si>
  <si>
    <t>年度版</t>
    <rPh sb="0" eb="2">
      <t>ネンド</t>
    </rPh>
    <rPh sb="2" eb="3">
      <t>バン</t>
    </rPh>
    <phoneticPr fontId="2"/>
  </si>
  <si>
    <t>メーカー名</t>
    <rPh sb="4" eb="5">
      <t>メイ</t>
    </rPh>
    <phoneticPr fontId="2"/>
  </si>
  <si>
    <t>契約期間</t>
    <rPh sb="0" eb="2">
      <t>ケイヤク</t>
    </rPh>
    <rPh sb="2" eb="4">
      <t>キカン</t>
    </rPh>
    <phoneticPr fontId="2"/>
  </si>
  <si>
    <t>ソフト形態</t>
    <rPh sb="3" eb="5">
      <t>ケイタイ</t>
    </rPh>
    <phoneticPr fontId="2"/>
  </si>
  <si>
    <t>【会計監査及び専門家による支援等】</t>
    <phoneticPr fontId="2"/>
  </si>
  <si>
    <r>
      <t>◎「会計監査及び専門家による支援等について」から　
　（平成29年4月27日付け社援基発0427第1号厚生労働省社会・援護局福祉基盤課長通知）
　　　・・・略・・・ 
１．会計監査及び専門家による支援について
（１）法人の受ける会計監査は、毎年度、以下に掲げる会計監査人による監査（法第37 条の規定により、
　　　会計監査人設置義務を負う法人（以下「会計監査人設置義務法人」という。）において行われる
　　　会計監査又は法第36 条第２項の規定により、会計監査人設置義務を負わない法人において
　　　定款の定めにより会計監査人を設置して行われる会計監査をいう。以下同じ。）、又は会計監査人
　　　による監査に準ずる監査（会計監査人による監査が行われない場合に、法人と公認会計士若しくは
　　　監査法人との間で締結する契約に基づき行われる会計監査人による監査と同じ計算関係書類及び
　　　財産目録を監査対象とする監査をいう。以下同じ。）であること。
　　　①　・・・略・・・ 
　　　②　会計監査人による監査に準ずる監査
　　　　　　法人が会計監査人による監査に準ずる監査を受けたときは、独立監査人の監査報告書並びに
　　　　　　監査実施概要及び監査結果の説明書を公認会計士又は監査法人から受領すること、かつ、
　　　　　　公認会計士又は監査法人による監事への報告及び通知が適切に行われること。
　　　　　　また、契約に係る透明性を確保する観点から、会計監査人による監査に準ずる監査に係る
　　　　　　契約を締結する場合であっても、会計監査人を設置する場合と同様に、複数の候補者から
　　　　　　提案書を入手し、法人において選定基準を作成し、当該提案書に記載された提案の内容に
　　　　　　ついて比較検討の上、契約の相手方として選定すること。
　　　　　　なお、価格のみを基準として選定することは適当でないこと。</t>
    </r>
    <r>
      <rPr>
        <b/>
        <sz val="9"/>
        <color theme="1"/>
        <rFont val="BIZ UDゴシック"/>
        <family val="3"/>
        <charset val="128"/>
      </rPr>
      <t xml:space="preserve">
</t>
    </r>
    <r>
      <rPr>
        <sz val="9"/>
        <color theme="1"/>
        <rFont val="BIZ UDゴシック"/>
        <family val="3"/>
        <charset val="128"/>
      </rPr>
      <t>（２）専門家による支援について
　　　法人の受ける専門家による支援は、会計監査を受けない場合において、当該法人の事業規模や財務会計
　　　に係る事務体制等に即して、必要に応じて行われるものであり、毎年度、以下に掲げる財務会計に
　　　関する内部統制の向上に対する支援又は財務会計に関する事務処理体制の向上に対する支援を受ける
　　　ものであること。
　　　①　財務会計に関する内部統制の向上に対する支援
　　　　　　法人の受ける財務会計に関する内部統制の向上に対する支援は、当該法人と公認会計士又は
　　　　　　監査法人との間で締結する契約に基づき、公認会計士又は監査法人により別添１「財務会計
　　　　　　に関する内部統制の向上に対する支援業務実施報告書」に記載された支援項目等に関連して
　　　　　　発見された課題及びその課題に対する改善の提案の報告を受けるものであること。
　　　　　※なお、当該支援は、「社会福祉法等の一部を改正する法律の施行に伴う関係政令の整備等及び
　　　　　　経過措置に関する政令等の公布について」（平成28年11月11日付け社援発1111第２号厚生労働
　　　　　　省社会・援護局長通知）第一の一の１に記載する会計監査人設置義務の基準の段階的な拡大に
　　　　　　より、将来的に会計監査人設置義務法人となることが見込まれる法人が実施することが望まれる。
　　　②　財務会計に関する事務処理体制の向上に対する支援
　　　　　　法人の受ける財務会計に関する事務処理体制の向上に対する支援は、法人と専門家との間で
　　　　　　締結する契約に基づき、専門家により別添２「財務会計に関する事務処理体制の向上に対する
　　　　　　支援業務実施報告書」に記載された支援項目の確認及びその事項についての所見を受けるもの
　　　　　　であること。
　　　・・・略・・・</t>
    </r>
    <rPh sb="319" eb="321">
      <t>カンサ</t>
    </rPh>
    <phoneticPr fontId="2"/>
  </si>
  <si>
    <t>４</t>
    <phoneticPr fontId="2"/>
  </si>
  <si>
    <t>２</t>
    <phoneticPr fontId="2"/>
  </si>
  <si>
    <t>３</t>
    <phoneticPr fontId="2"/>
  </si>
  <si>
    <t>法人の日々の会計処理や決算整理を効率的に実施するため、会計システムを導入しているか。</t>
    <phoneticPr fontId="2"/>
  </si>
  <si>
    <t>会計監査人による監査に準ずる監査（会計監査人を設置していない法人が対象）を実施しているか。</t>
    <phoneticPr fontId="2"/>
  </si>
  <si>
    <t>専門家(公認会計士、監査法人、税理士法人等)による財務会計に関する内部統制の向上に対する支援を受けているか。</t>
    <phoneticPr fontId="2"/>
  </si>
  <si>
    <t>専門家(公認会計士、監査法人、税理士法人等)による財務会計に関する事務処理体制の向上に対する支援を受けているか。</t>
    <phoneticPr fontId="2"/>
  </si>
  <si>
    <t>その他確認事項</t>
    <rPh sb="2" eb="3">
      <t>タ</t>
    </rPh>
    <rPh sb="3" eb="5">
      <t>カクニン</t>
    </rPh>
    <rPh sb="5" eb="7">
      <t>ジコウ</t>
    </rPh>
    <phoneticPr fontId="2"/>
  </si>
  <si>
    <t>＜調書の記載要領＞</t>
    <rPh sb="1" eb="3">
      <t>チョウショ</t>
    </rPh>
    <rPh sb="4" eb="6">
      <t>キサイ</t>
    </rPh>
    <rPh sb="6" eb="8">
      <t>ヨウリョウ</t>
    </rPh>
    <phoneticPr fontId="2"/>
  </si>
  <si>
    <r>
      <t>(</t>
    </r>
    <r>
      <rPr>
        <b/>
        <sz val="10"/>
        <color theme="1"/>
        <rFont val="BIZ UDゴシック"/>
        <family val="3"/>
        <charset val="128"/>
      </rPr>
      <t>変更登記後(予定)</t>
    </r>
    <r>
      <rPr>
        <sz val="10"/>
        <color theme="1"/>
        <rFont val="BIZ UDゴシック"/>
        <family val="3"/>
        <charset val="128"/>
      </rPr>
      <t>の金額)</t>
    </r>
    <rPh sb="1" eb="3">
      <t>ヘンコウ</t>
    </rPh>
    <rPh sb="3" eb="6">
      <t>トウキゴ</t>
    </rPh>
    <rPh sb="7" eb="9">
      <t>ヨテイ</t>
    </rPh>
    <rPh sb="11" eb="13">
      <t>キンガク</t>
    </rPh>
    <phoneticPr fontId="2"/>
  </si>
  <si>
    <r>
      <rPr>
        <b/>
        <sz val="10"/>
        <color theme="1"/>
        <rFont val="BIZ UDゴシック"/>
        <family val="3"/>
        <charset val="128"/>
      </rPr>
      <t>「入力確認」欄は各sheetを入力すると自動で『完了』表示されます。</t>
    </r>
    <r>
      <rPr>
        <sz val="10"/>
        <color rgb="FFFF0000"/>
        <rFont val="BIZ UDゴシック"/>
        <family val="3"/>
        <charset val="128"/>
      </rPr>
      <t>全て『完了』となっていることを最後に確認の上、本調書をご提出ください。</t>
    </r>
    <rPh sb="8" eb="9">
      <t>カク</t>
    </rPh>
    <rPh sb="15" eb="17">
      <t>ニュウリョク</t>
    </rPh>
    <rPh sb="20" eb="22">
      <t>ジドウ</t>
    </rPh>
    <rPh sb="24" eb="26">
      <t>カンリョウ</t>
    </rPh>
    <rPh sb="27" eb="29">
      <t>ヒョウジ</t>
    </rPh>
    <rPh sb="49" eb="51">
      <t>サイゴ</t>
    </rPh>
    <phoneticPr fontId="2"/>
  </si>
  <si>
    <r>
      <t>この目次の</t>
    </r>
    <r>
      <rPr>
        <u/>
        <sz val="10"/>
        <color theme="1"/>
        <rFont val="BIZ UDゴシック"/>
        <family val="3"/>
        <charset val="128"/>
      </rPr>
      <t>各リンク</t>
    </r>
    <r>
      <rPr>
        <sz val="10"/>
        <color theme="1"/>
        <rFont val="BIZ UDゴシック"/>
        <family val="3"/>
        <charset val="128"/>
      </rPr>
      <t>をクリックすると、該当するsheetに移動します。</t>
    </r>
    <rPh sb="2" eb="4">
      <t>モクジ</t>
    </rPh>
    <phoneticPr fontId="2"/>
  </si>
  <si>
    <t>会計システム</t>
  </si>
  <si>
    <t>Ｎｏ</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</si>
  <si>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</si>
  <si>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</si>
  <si>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</si>
  <si>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</si>
  <si>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</si>
  <si>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</si>
  <si>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</si>
  <si>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</si>
  <si>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</si>
  <si>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</si>
  <si>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</si>
  <si>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</si>
  <si>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</si>
  <si>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</si>
  <si>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統括会計責任者</t>
    <rPh sb="0" eb="2">
      <t>トウカツ</t>
    </rPh>
    <rPh sb="2" eb="4">
      <t>カイケイ</t>
    </rPh>
    <rPh sb="4" eb="7">
      <t>セキニンシャ</t>
    </rPh>
    <phoneticPr fontId="2"/>
  </si>
  <si>
    <t>担当する拠点(サービス)区分</t>
    <rPh sb="0" eb="2">
      <t>タントウ</t>
    </rPh>
    <rPh sb="4" eb="6">
      <t>キョテン</t>
    </rPh>
    <rPh sb="12" eb="14">
      <t>クブン</t>
    </rPh>
    <phoneticPr fontId="2"/>
  </si>
  <si>
    <t>資金収支</t>
    <rPh sb="0" eb="2">
      <t>シキン</t>
    </rPh>
    <rPh sb="2" eb="4">
      <t>シュウシ</t>
    </rPh>
    <phoneticPr fontId="2"/>
  </si>
  <si>
    <t>計算書</t>
    <rPh sb="0" eb="3">
      <t>ケイサンショ</t>
    </rPh>
    <phoneticPr fontId="2"/>
  </si>
  <si>
    <t>事業活動</t>
    <rPh sb="0" eb="4">
      <t>ジギョウカツドウ</t>
    </rPh>
    <phoneticPr fontId="2"/>
  </si>
  <si>
    <t>計算書</t>
    <phoneticPr fontId="2"/>
  </si>
  <si>
    <t>状況</t>
    <rPh sb="0" eb="2">
      <t>ジョウキョウ</t>
    </rPh>
    <phoneticPr fontId="2"/>
  </si>
  <si>
    <t>共通費用については、どのような配分方法を用いたか分かるように記録したうえで、適切に処理されているか。</t>
    <phoneticPr fontId="2"/>
  </si>
  <si>
    <t>貸借対照表上「未収金」「未払金」等の経常的な取引によって発生した債権債務は、流動資産又は流動負債に表示されているか。</t>
    <phoneticPr fontId="2"/>
  </si>
  <si>
    <t>事業区分が社会福祉事業のみの法人の場合、省略可能。</t>
    <phoneticPr fontId="2"/>
  </si>
  <si>
    <t>拠点区分が１つの法人の場合、省略可能。</t>
    <rPh sb="14" eb="16">
      <t>ショウリャク</t>
    </rPh>
    <rPh sb="16" eb="18">
      <t>カノウ</t>
    </rPh>
    <phoneticPr fontId="2"/>
  </si>
  <si>
    <t>事業区分に拠点区分が１つの場合、当該事業区分につき省略可能。</t>
    <phoneticPr fontId="2"/>
  </si>
  <si>
    <r>
      <t>第1号</t>
    </r>
    <r>
      <rPr>
        <b/>
        <sz val="10"/>
        <color theme="1"/>
        <rFont val="BIZ UDゴシック"/>
        <family val="3"/>
        <charset val="128"/>
      </rPr>
      <t>第1</t>
    </r>
    <r>
      <rPr>
        <sz val="10"/>
        <color theme="1"/>
        <rFont val="BIZ UDゴシック"/>
        <family val="3"/>
        <charset val="128"/>
      </rPr>
      <t>様式</t>
    </r>
    <rPh sb="0" eb="1">
      <t>ダイ</t>
    </rPh>
    <rPh sb="2" eb="3">
      <t>ゴウ</t>
    </rPh>
    <rPh sb="3" eb="4">
      <t>ダイ</t>
    </rPh>
    <rPh sb="5" eb="7">
      <t>ヨウシキ</t>
    </rPh>
    <phoneticPr fontId="2"/>
  </si>
  <si>
    <r>
      <t>第1号</t>
    </r>
    <r>
      <rPr>
        <b/>
        <sz val="10"/>
        <color theme="1"/>
        <rFont val="BIZ UDゴシック"/>
        <family val="3"/>
        <charset val="128"/>
      </rPr>
      <t>第2</t>
    </r>
    <r>
      <rPr>
        <sz val="10"/>
        <color theme="1"/>
        <rFont val="BIZ UDゴシック"/>
        <family val="3"/>
        <charset val="128"/>
      </rPr>
      <t>様式</t>
    </r>
    <rPh sb="0" eb="1">
      <t>ダイ</t>
    </rPh>
    <rPh sb="2" eb="3">
      <t>ゴウ</t>
    </rPh>
    <rPh sb="3" eb="4">
      <t>ダイ</t>
    </rPh>
    <rPh sb="5" eb="7">
      <t>ヨウシキ</t>
    </rPh>
    <phoneticPr fontId="2"/>
  </si>
  <si>
    <r>
      <t>第1号</t>
    </r>
    <r>
      <rPr>
        <b/>
        <sz val="10"/>
        <color theme="1"/>
        <rFont val="BIZ UDゴシック"/>
        <family val="3"/>
        <charset val="128"/>
      </rPr>
      <t>第3</t>
    </r>
    <r>
      <rPr>
        <sz val="10"/>
        <color theme="1"/>
        <rFont val="BIZ UDゴシック"/>
        <family val="3"/>
        <charset val="128"/>
      </rPr>
      <t>様式</t>
    </r>
    <rPh sb="0" eb="1">
      <t>ダイ</t>
    </rPh>
    <rPh sb="2" eb="3">
      <t>ゴウ</t>
    </rPh>
    <rPh sb="3" eb="4">
      <t>ダイ</t>
    </rPh>
    <rPh sb="5" eb="7">
      <t>ヨウシキ</t>
    </rPh>
    <phoneticPr fontId="2"/>
  </si>
  <si>
    <r>
      <t>第1号</t>
    </r>
    <r>
      <rPr>
        <b/>
        <sz val="10"/>
        <color theme="1"/>
        <rFont val="BIZ UDゴシック"/>
        <family val="3"/>
        <charset val="128"/>
      </rPr>
      <t>第4</t>
    </r>
    <r>
      <rPr>
        <sz val="10"/>
        <color theme="1"/>
        <rFont val="BIZ UDゴシック"/>
        <family val="3"/>
        <charset val="128"/>
      </rPr>
      <t>様式</t>
    </r>
    <rPh sb="0" eb="1">
      <t>ダイ</t>
    </rPh>
    <rPh sb="2" eb="3">
      <t>ゴウ</t>
    </rPh>
    <rPh sb="3" eb="4">
      <t>ダイ</t>
    </rPh>
    <rPh sb="5" eb="7">
      <t>ヨウシキ</t>
    </rPh>
    <phoneticPr fontId="2"/>
  </si>
  <si>
    <r>
      <t>第2号</t>
    </r>
    <r>
      <rPr>
        <b/>
        <sz val="10"/>
        <color theme="1"/>
        <rFont val="BIZ UDゴシック"/>
        <family val="3"/>
        <charset val="128"/>
      </rPr>
      <t>第1</t>
    </r>
    <r>
      <rPr>
        <sz val="10"/>
        <color theme="1"/>
        <rFont val="BIZ UDゴシック"/>
        <family val="3"/>
        <charset val="128"/>
      </rPr>
      <t>様式</t>
    </r>
    <rPh sb="3" eb="4">
      <t>ダイ</t>
    </rPh>
    <rPh sb="5" eb="7">
      <t>ヨウシキ</t>
    </rPh>
    <phoneticPr fontId="2"/>
  </si>
  <si>
    <r>
      <t>第2号</t>
    </r>
    <r>
      <rPr>
        <b/>
        <sz val="10"/>
        <color theme="1"/>
        <rFont val="BIZ UDゴシック"/>
        <family val="3"/>
        <charset val="128"/>
      </rPr>
      <t>第2</t>
    </r>
    <r>
      <rPr>
        <sz val="10"/>
        <color theme="1"/>
        <rFont val="BIZ UDゴシック"/>
        <family val="3"/>
        <charset val="128"/>
      </rPr>
      <t>様式</t>
    </r>
    <rPh sb="3" eb="4">
      <t>ダイ</t>
    </rPh>
    <rPh sb="5" eb="7">
      <t>ヨウシキ</t>
    </rPh>
    <phoneticPr fontId="2"/>
  </si>
  <si>
    <r>
      <t>第2号</t>
    </r>
    <r>
      <rPr>
        <b/>
        <sz val="10"/>
        <color theme="1"/>
        <rFont val="BIZ UDゴシック"/>
        <family val="3"/>
        <charset val="128"/>
      </rPr>
      <t>第3</t>
    </r>
    <r>
      <rPr>
        <sz val="10"/>
        <color theme="1"/>
        <rFont val="BIZ UDゴシック"/>
        <family val="3"/>
        <charset val="128"/>
      </rPr>
      <t>様式</t>
    </r>
    <rPh sb="3" eb="4">
      <t>ダイ</t>
    </rPh>
    <rPh sb="5" eb="7">
      <t>ヨウシキ</t>
    </rPh>
    <phoneticPr fontId="2"/>
  </si>
  <si>
    <r>
      <t>第2号</t>
    </r>
    <r>
      <rPr>
        <b/>
        <sz val="10"/>
        <color theme="1"/>
        <rFont val="BIZ UDゴシック"/>
        <family val="3"/>
        <charset val="128"/>
      </rPr>
      <t>第4</t>
    </r>
    <r>
      <rPr>
        <sz val="10"/>
        <color theme="1"/>
        <rFont val="BIZ UDゴシック"/>
        <family val="3"/>
        <charset val="128"/>
      </rPr>
      <t>様式</t>
    </r>
    <rPh sb="3" eb="4">
      <t>ダイ</t>
    </rPh>
    <rPh sb="5" eb="7">
      <t>ヨウシキ</t>
    </rPh>
    <phoneticPr fontId="2"/>
  </si>
  <si>
    <r>
      <t>第3号</t>
    </r>
    <r>
      <rPr>
        <b/>
        <sz val="10"/>
        <color theme="1"/>
        <rFont val="BIZ UDゴシック"/>
        <family val="3"/>
        <charset val="128"/>
      </rPr>
      <t>第1</t>
    </r>
    <r>
      <rPr>
        <sz val="10"/>
        <color theme="1"/>
        <rFont val="BIZ UDゴシック"/>
        <family val="3"/>
        <charset val="128"/>
      </rPr>
      <t>様式</t>
    </r>
    <rPh sb="3" eb="4">
      <t>ダイ</t>
    </rPh>
    <rPh sb="5" eb="7">
      <t>ヨウシキ</t>
    </rPh>
    <phoneticPr fontId="2"/>
  </si>
  <si>
    <r>
      <t>第3号</t>
    </r>
    <r>
      <rPr>
        <b/>
        <sz val="10"/>
        <color theme="1"/>
        <rFont val="BIZ UDゴシック"/>
        <family val="3"/>
        <charset val="128"/>
      </rPr>
      <t>第2</t>
    </r>
    <r>
      <rPr>
        <sz val="10"/>
        <color theme="1"/>
        <rFont val="BIZ UDゴシック"/>
        <family val="3"/>
        <charset val="128"/>
      </rPr>
      <t>様式</t>
    </r>
    <rPh sb="3" eb="4">
      <t>ダイ</t>
    </rPh>
    <rPh sb="5" eb="7">
      <t>ヨウシキ</t>
    </rPh>
    <phoneticPr fontId="2"/>
  </si>
  <si>
    <r>
      <t>第3号</t>
    </r>
    <r>
      <rPr>
        <b/>
        <sz val="10"/>
        <color theme="1"/>
        <rFont val="BIZ UDゴシック"/>
        <family val="3"/>
        <charset val="128"/>
      </rPr>
      <t>第3</t>
    </r>
    <r>
      <rPr>
        <sz val="10"/>
        <color theme="1"/>
        <rFont val="BIZ UDゴシック"/>
        <family val="3"/>
        <charset val="128"/>
      </rPr>
      <t>様式</t>
    </r>
    <rPh sb="3" eb="4">
      <t>ダイ</t>
    </rPh>
    <rPh sb="5" eb="7">
      <t>ヨウシキ</t>
    </rPh>
    <phoneticPr fontId="2"/>
  </si>
  <si>
    <r>
      <t>第3号</t>
    </r>
    <r>
      <rPr>
        <b/>
        <sz val="10"/>
        <color theme="1"/>
        <rFont val="BIZ UDゴシック"/>
        <family val="3"/>
        <charset val="128"/>
      </rPr>
      <t>第4</t>
    </r>
    <r>
      <rPr>
        <sz val="10"/>
        <color theme="1"/>
        <rFont val="BIZ UDゴシック"/>
        <family val="3"/>
        <charset val="128"/>
      </rPr>
      <t>様式</t>
    </r>
    <rPh sb="3" eb="4">
      <t>ダイ</t>
    </rPh>
    <rPh sb="5" eb="7">
      <t>ヨウシキ</t>
    </rPh>
    <phoneticPr fontId="2"/>
  </si>
  <si>
    <r>
      <t>＜着眼点＞
○公益事業（社会福祉事業と一体的に行われるものであって、当該社会福祉事業と同一の拠点区分とすることを認められているものを除く。）又は収益事業を行う法人は計算書類の作成に関して、社会福祉事業に関する事業区分、公益事業又は収益事業に関する事業区分を設けなければならない（法第26条第2項、会計省令第10条第1項）
○法人が行う事業については、会計管理の実態を勘案して、予算管理の単位とし、一体として運営される施設、事業所又は事務所に関しては、これらを一つの拠点とする拠点区分を設け、計算書類を作成することとされている（同上）。具体的な区分については、法令上の事業種別、事業内容及び実施する事業の会計管理の実態を勘案して区分を設定するものとする。
○各拠点区分については、その実施する事業が社会福祉事業、公益事業、収益事業のいずれであるかにより、属する事業区分を決定する。</t>
    </r>
    <r>
      <rPr>
        <u/>
        <sz val="9"/>
        <color theme="1"/>
        <rFont val="BIZ UDゴシック"/>
        <family val="3"/>
        <charset val="128"/>
      </rPr>
      <t>社会福祉事業、公益事業又は収益事業は、別の拠点区分とすることが原則であるが、</t>
    </r>
    <r>
      <rPr>
        <b/>
        <u/>
        <sz val="9"/>
        <color theme="1"/>
        <rFont val="BIZ UDゴシック"/>
        <family val="3"/>
        <charset val="128"/>
      </rPr>
      <t>社会福祉事業と一体的に実施されている公益事業については、当該社会福祉事業と同一の拠点区分とすることができる</t>
    </r>
    <r>
      <rPr>
        <sz val="9"/>
        <color theme="1"/>
        <rFont val="BIZ UDゴシック"/>
        <family val="3"/>
        <charset val="128"/>
      </rPr>
      <t xml:space="preserve">。
○指導監査を行うに当たっては、法人が実施する事業に対応して、事業区分及び拠点区分が適正に区分されているか、各拠点区分が属するべき事業区分に属しているかを確認する。
</t>
    </r>
    <r>
      <rPr>
        <b/>
        <sz val="9"/>
        <color theme="1"/>
        <rFont val="BIZ UDゴシック"/>
        <family val="3"/>
        <charset val="128"/>
      </rPr>
      <t xml:space="preserve">
＜指摘基準＞
　次の場合は文書指摘とする。
　・　設けるべき事業区分が設けられていない場合
　・　設けるべき拠点区分が設けられていない場合
　・　拠点区分が属するべき事業区分に属していない場合</t>
    </r>
    <phoneticPr fontId="2"/>
  </si>
  <si>
    <r>
      <t>　</t>
    </r>
    <r>
      <rPr>
        <b/>
        <sz val="10"/>
        <color theme="0"/>
        <rFont val="BIZ UDPゴシック"/>
        <family val="3"/>
        <charset val="128"/>
      </rPr>
      <t>資金収支計算書</t>
    </r>
    <r>
      <rPr>
        <sz val="10"/>
        <color theme="0"/>
        <rFont val="BIZ UDPゴシック"/>
        <family val="3"/>
        <charset val="128"/>
      </rPr>
      <t>の整合性</t>
    </r>
    <rPh sb="1" eb="3">
      <t>シキン</t>
    </rPh>
    <rPh sb="3" eb="5">
      <t>シュウシ</t>
    </rPh>
    <rPh sb="5" eb="8">
      <t>ケイサンショ</t>
    </rPh>
    <rPh sb="9" eb="11">
      <t>セイゴウ</t>
    </rPh>
    <rPh sb="11" eb="12">
      <t>セイ</t>
    </rPh>
    <phoneticPr fontId="2"/>
  </si>
  <si>
    <r>
      <t>支払資金残高</t>
    </r>
    <r>
      <rPr>
        <sz val="10"/>
        <color theme="1"/>
        <rFont val="BIZ UDゴシック"/>
        <family val="3"/>
        <charset val="128"/>
      </rPr>
      <t>（</t>
    </r>
    <r>
      <rPr>
        <b/>
        <sz val="10"/>
        <color theme="1"/>
        <rFont val="BIZ UDゴシック"/>
        <family val="3"/>
        <charset val="128"/>
      </rPr>
      <t>当期末</t>
    </r>
    <r>
      <rPr>
        <sz val="10"/>
        <color theme="1"/>
        <rFont val="BIZ UDゴシック"/>
        <family val="3"/>
        <charset val="128"/>
      </rPr>
      <t>：左枠、</t>
    </r>
    <r>
      <rPr>
        <b/>
        <sz val="10"/>
        <color theme="1"/>
        <rFont val="BIZ UDゴシック"/>
        <family val="3"/>
        <charset val="128"/>
      </rPr>
      <t>前期末</t>
    </r>
    <r>
      <rPr>
        <sz val="10"/>
        <color theme="1"/>
        <rFont val="BIZ UDゴシック"/>
        <family val="3"/>
        <charset val="128"/>
      </rPr>
      <t>：右枠）</t>
    </r>
    <rPh sb="7" eb="8">
      <t>トウ</t>
    </rPh>
    <rPh sb="8" eb="10">
      <t>キマツ</t>
    </rPh>
    <rPh sb="11" eb="12">
      <t>ヒダリ</t>
    </rPh>
    <rPh sb="12" eb="13">
      <t>ワク</t>
    </rPh>
    <rPh sb="14" eb="17">
      <t>ゼンキマツ</t>
    </rPh>
    <rPh sb="18" eb="20">
      <t>ミギワク</t>
    </rPh>
    <phoneticPr fontId="2"/>
  </si>
  <si>
    <r>
      <t>　</t>
    </r>
    <r>
      <rPr>
        <b/>
        <sz val="10"/>
        <color theme="0"/>
        <rFont val="BIZ UDPゴシック"/>
        <family val="3"/>
        <charset val="128"/>
      </rPr>
      <t>事業活動計算書</t>
    </r>
    <r>
      <rPr>
        <sz val="10"/>
        <color theme="0"/>
        <rFont val="BIZ UDPゴシック"/>
        <family val="3"/>
        <charset val="128"/>
      </rPr>
      <t>の整合性</t>
    </r>
    <rPh sb="1" eb="3">
      <t>ジギョウ</t>
    </rPh>
    <rPh sb="3" eb="5">
      <t>カツドウ</t>
    </rPh>
    <rPh sb="5" eb="8">
      <t>ケイサンショ</t>
    </rPh>
    <rPh sb="9" eb="11">
      <t>セイゴウ</t>
    </rPh>
    <rPh sb="11" eb="12">
      <t>セイ</t>
    </rPh>
    <phoneticPr fontId="2"/>
  </si>
  <si>
    <r>
      <t>　</t>
    </r>
    <r>
      <rPr>
        <b/>
        <sz val="10"/>
        <color theme="0"/>
        <rFont val="BIZ UDPゴシック"/>
        <family val="3"/>
        <charset val="128"/>
      </rPr>
      <t>貸借対照表</t>
    </r>
    <r>
      <rPr>
        <sz val="10"/>
        <color theme="0"/>
        <rFont val="BIZ UDPゴシック"/>
        <family val="3"/>
        <charset val="128"/>
      </rPr>
      <t>の整合性</t>
    </r>
    <rPh sb="1" eb="3">
      <t>タイシャク</t>
    </rPh>
    <rPh sb="3" eb="6">
      <t>タイショウヒョウ</t>
    </rPh>
    <rPh sb="7" eb="9">
      <t>セイゴウ</t>
    </rPh>
    <rPh sb="9" eb="10">
      <t>セイ</t>
    </rPh>
    <phoneticPr fontId="2"/>
  </si>
  <si>
    <t>使用拠点(サービス)区分</t>
    <rPh sb="0" eb="2">
      <t>シヨウ</t>
    </rPh>
    <rPh sb="2" eb="4">
      <t>キョテン</t>
    </rPh>
    <rPh sb="10" eb="12">
      <t>クブン</t>
    </rPh>
    <phoneticPr fontId="2"/>
  </si>
  <si>
    <t>経理規程で
規定あるもの</t>
    <rPh sb="0" eb="2">
      <t>ケイリ</t>
    </rPh>
    <rPh sb="2" eb="4">
      <t>キテイ</t>
    </rPh>
    <rPh sb="6" eb="8">
      <t>キテイ</t>
    </rPh>
    <phoneticPr fontId="2"/>
  </si>
  <si>
    <r>
      <t>　</t>
    </r>
    <r>
      <rPr>
        <b/>
        <sz val="10"/>
        <color theme="0"/>
        <rFont val="BIZ UDPゴシック"/>
        <family val="3"/>
        <charset val="128"/>
      </rPr>
      <t>計算書類</t>
    </r>
    <r>
      <rPr>
        <sz val="10"/>
        <color theme="0"/>
        <rFont val="BIZ UDPゴシック"/>
        <family val="3"/>
        <charset val="128"/>
      </rPr>
      <t>の作成状況</t>
    </r>
    <rPh sb="1" eb="3">
      <t>ケイサン</t>
    </rPh>
    <rPh sb="3" eb="5">
      <t>ショルイ</t>
    </rPh>
    <rPh sb="6" eb="8">
      <t>サクセイ</t>
    </rPh>
    <rPh sb="8" eb="10">
      <t>ジョウキョウ</t>
    </rPh>
    <phoneticPr fontId="2"/>
  </si>
  <si>
    <t>内部監査</t>
    <rPh sb="0" eb="4">
      <t>ナイブカンサ</t>
    </rPh>
    <phoneticPr fontId="2"/>
  </si>
  <si>
    <t>内部監査人による会計処理の検査を行っているか。</t>
    <rPh sb="0" eb="2">
      <t>ナイブ</t>
    </rPh>
    <rPh sb="2" eb="4">
      <t>カンサ</t>
    </rPh>
    <rPh sb="4" eb="5">
      <t>ニン</t>
    </rPh>
    <rPh sb="8" eb="10">
      <t>カイケイ</t>
    </rPh>
    <rPh sb="10" eb="12">
      <t>ショリ</t>
    </rPh>
    <rPh sb="13" eb="15">
      <t>ケンサ</t>
    </rPh>
    <rPh sb="16" eb="17">
      <t>オコナ</t>
    </rPh>
    <phoneticPr fontId="2"/>
  </si>
  <si>
    <t>内部監査は定期的に実施されているか。</t>
    <rPh sb="0" eb="2">
      <t>ナイブ</t>
    </rPh>
    <rPh sb="2" eb="4">
      <t>カンサ</t>
    </rPh>
    <rPh sb="5" eb="8">
      <t>テイキテキ</t>
    </rPh>
    <rPh sb="9" eb="11">
      <t>ジッシ</t>
    </rPh>
    <phoneticPr fontId="2"/>
  </si>
  <si>
    <r>
      <t>　会計事務の</t>
    </r>
    <r>
      <rPr>
        <b/>
        <sz val="10"/>
        <color theme="0"/>
        <rFont val="BIZ UDPゴシック"/>
        <family val="3"/>
        <charset val="128"/>
      </rPr>
      <t>委託</t>
    </r>
    <r>
      <rPr>
        <sz val="10"/>
        <color theme="0"/>
        <rFont val="BIZ UDPゴシック"/>
        <family val="3"/>
        <charset val="128"/>
      </rPr>
      <t>状況</t>
    </r>
    <rPh sb="1" eb="5">
      <t>カイケイジム</t>
    </rPh>
    <rPh sb="6" eb="8">
      <t>イタク</t>
    </rPh>
    <rPh sb="8" eb="10">
      <t>ジョウキョウ</t>
    </rPh>
    <phoneticPr fontId="2"/>
  </si>
  <si>
    <t>内部監査の結果を報告する資料に内部監査人の押印はあるか</t>
    <rPh sb="0" eb="2">
      <t>ナイブ</t>
    </rPh>
    <rPh sb="2" eb="4">
      <t>カンサ</t>
    </rPh>
    <rPh sb="5" eb="7">
      <t>ケッカ</t>
    </rPh>
    <rPh sb="8" eb="10">
      <t>ホウコク</t>
    </rPh>
    <rPh sb="12" eb="14">
      <t>シリョウ</t>
    </rPh>
    <rPh sb="15" eb="17">
      <t>ナイブ</t>
    </rPh>
    <rPh sb="17" eb="19">
      <t>カンサ</t>
    </rPh>
    <rPh sb="19" eb="20">
      <t>ニン</t>
    </rPh>
    <rPh sb="21" eb="23">
      <t>オウイン</t>
    </rPh>
    <phoneticPr fontId="2"/>
  </si>
  <si>
    <t>内部監査の結果は理事長に報告されているか</t>
    <rPh sb="0" eb="2">
      <t>ナイブ</t>
    </rPh>
    <rPh sb="2" eb="4">
      <t>カンサ</t>
    </rPh>
    <rPh sb="5" eb="7">
      <t>ケッカ</t>
    </rPh>
    <rPh sb="8" eb="10">
      <t>リジ</t>
    </rPh>
    <rPh sb="10" eb="11">
      <t>チョウ</t>
    </rPh>
    <rPh sb="12" eb="14">
      <t>ホウコク</t>
    </rPh>
    <phoneticPr fontId="2"/>
  </si>
  <si>
    <t>内部監査人は、当該担当区分の経理事務に関わらない者の中から選任されているか。</t>
    <rPh sb="0" eb="2">
      <t>ナイブ</t>
    </rPh>
    <rPh sb="2" eb="4">
      <t>カンサ</t>
    </rPh>
    <rPh sb="4" eb="5">
      <t>ニン</t>
    </rPh>
    <rPh sb="7" eb="9">
      <t>トウガイ</t>
    </rPh>
    <rPh sb="9" eb="11">
      <t>タントウ</t>
    </rPh>
    <rPh sb="11" eb="13">
      <t>クブン</t>
    </rPh>
    <rPh sb="14" eb="16">
      <t>ケイリ</t>
    </rPh>
    <rPh sb="16" eb="18">
      <t>ジム</t>
    </rPh>
    <rPh sb="19" eb="20">
      <t>カカ</t>
    </rPh>
    <rPh sb="24" eb="25">
      <t>モノ</t>
    </rPh>
    <rPh sb="26" eb="27">
      <t>ナカ</t>
    </rPh>
    <rPh sb="29" eb="31">
      <t>センニン</t>
    </rPh>
    <phoneticPr fontId="2"/>
  </si>
  <si>
    <t>５</t>
    <phoneticPr fontId="2"/>
  </si>
  <si>
    <t>回</t>
    <rPh sb="0" eb="1">
      <t>カイ</t>
    </rPh>
    <phoneticPr fontId="2"/>
  </si>
  <si>
    <t>担当区分</t>
    <rPh sb="0" eb="2">
      <t>タントウ</t>
    </rPh>
    <rPh sb="2" eb="4">
      <t>クブン</t>
    </rPh>
    <phoneticPr fontId="2"/>
  </si>
  <si>
    <t>監査内容</t>
    <rPh sb="0" eb="2">
      <t>カンサ</t>
    </rPh>
    <rPh sb="2" eb="4">
      <t>ナイヨウ</t>
    </rPh>
    <phoneticPr fontId="2"/>
  </si>
  <si>
    <r>
      <t>　（</t>
    </r>
    <r>
      <rPr>
        <b/>
        <sz val="10"/>
        <color theme="0"/>
        <rFont val="BIZ UDPゴシック"/>
        <family val="3"/>
        <charset val="128"/>
      </rPr>
      <t>「該当」</t>
    </r>
    <r>
      <rPr>
        <sz val="10"/>
        <color theme="0"/>
        <rFont val="BIZ UDPゴシック"/>
        <family val="3"/>
        <charset val="128"/>
      </rPr>
      <t>の場合）</t>
    </r>
    <r>
      <rPr>
        <b/>
        <sz val="10"/>
        <color theme="0"/>
        <rFont val="BIZ UDPゴシック"/>
        <family val="3"/>
        <charset val="128"/>
      </rPr>
      <t>内部監査</t>
    </r>
    <r>
      <rPr>
        <sz val="10"/>
        <color theme="0"/>
        <rFont val="BIZ UDPゴシック"/>
        <family val="3"/>
        <charset val="128"/>
      </rPr>
      <t>の実施状況</t>
    </r>
    <rPh sb="3" eb="5">
      <t>ガイトウ</t>
    </rPh>
    <rPh sb="7" eb="9">
      <t>バアイ</t>
    </rPh>
    <rPh sb="10" eb="12">
      <t>ナイブ</t>
    </rPh>
    <rPh sb="12" eb="14">
      <t>カンサ</t>
    </rPh>
    <rPh sb="15" eb="17">
      <t>ジッシ</t>
    </rPh>
    <rPh sb="17" eb="19">
      <t>ジョウキョウ</t>
    </rPh>
    <phoneticPr fontId="2"/>
  </si>
  <si>
    <r>
      <t>　（</t>
    </r>
    <r>
      <rPr>
        <b/>
        <sz val="10"/>
        <color theme="0"/>
        <rFont val="BIZ UDPゴシック"/>
        <family val="3"/>
        <charset val="128"/>
      </rPr>
      <t>「該当」</t>
    </r>
    <r>
      <rPr>
        <sz val="10"/>
        <color theme="0"/>
        <rFont val="BIZ UDPゴシック"/>
        <family val="3"/>
        <charset val="128"/>
      </rPr>
      <t>の場合）</t>
    </r>
    <r>
      <rPr>
        <b/>
        <sz val="10"/>
        <color theme="0"/>
        <rFont val="BIZ UDPゴシック"/>
        <family val="3"/>
        <charset val="128"/>
      </rPr>
      <t>内部監査人</t>
    </r>
    <r>
      <rPr>
        <sz val="10"/>
        <color theme="0"/>
        <rFont val="BIZ UDPゴシック"/>
        <family val="3"/>
        <charset val="128"/>
      </rPr>
      <t>の選任</t>
    </r>
    <rPh sb="3" eb="5">
      <t>ガイトウ</t>
    </rPh>
    <rPh sb="7" eb="9">
      <t>バアイ</t>
    </rPh>
    <rPh sb="10" eb="12">
      <t>ナイブ</t>
    </rPh>
    <rPh sb="12" eb="14">
      <t>カンサ</t>
    </rPh>
    <rPh sb="14" eb="15">
      <t>ニン</t>
    </rPh>
    <rPh sb="16" eb="18">
      <t>センニン</t>
    </rPh>
    <phoneticPr fontId="2"/>
  </si>
  <si>
    <t>内部監査人による会計処理の検査を行っているか。</t>
    <phoneticPr fontId="2"/>
  </si>
  <si>
    <t>内部監査</t>
    <rPh sb="0" eb="4">
      <t>ナイブカンサ</t>
    </rPh>
    <phoneticPr fontId="2"/>
  </si>
  <si>
    <r>
      <t>回答欄には、</t>
    </r>
    <r>
      <rPr>
        <b/>
        <sz val="11"/>
        <color theme="1"/>
        <rFont val="BIZ UDゴシック"/>
        <family val="3"/>
        <charset val="128"/>
      </rPr>
      <t>「プルダウンリストからの選択」と「自由記述」</t>
    </r>
    <r>
      <rPr>
        <sz val="11"/>
        <color theme="1"/>
        <rFont val="BIZ UDゴシック"/>
        <family val="3"/>
        <charset val="128"/>
      </rPr>
      <t>の２通りのパターンが存在します。(どちらも</t>
    </r>
    <r>
      <rPr>
        <b/>
        <sz val="11"/>
        <color theme="7"/>
        <rFont val="BIZ UDゴシック"/>
        <family val="3"/>
        <charset val="128"/>
      </rPr>
      <t>黄色</t>
    </r>
    <r>
      <rPr>
        <sz val="11"/>
        <color theme="1"/>
        <rFont val="BIZ UDゴシック"/>
        <family val="3"/>
        <charset val="128"/>
      </rPr>
      <t>のセル)</t>
    </r>
    <rPh sb="0" eb="2">
      <t>カイトウ</t>
    </rPh>
    <rPh sb="2" eb="3">
      <t>ラン</t>
    </rPh>
    <rPh sb="18" eb="20">
      <t>センタク</t>
    </rPh>
    <rPh sb="23" eb="25">
      <t>ジユウ</t>
    </rPh>
    <rPh sb="25" eb="27">
      <t>キジュツ</t>
    </rPh>
    <rPh sb="30" eb="31">
      <t>トオ</t>
    </rPh>
    <rPh sb="38" eb="40">
      <t>ソンザイ</t>
    </rPh>
    <rPh sb="49" eb="51">
      <t>キイロ</t>
    </rPh>
    <phoneticPr fontId="2"/>
  </si>
  <si>
    <t>④</t>
    <phoneticPr fontId="2"/>
  </si>
  <si>
    <r>
      <t>（</t>
    </r>
    <r>
      <rPr>
        <b/>
        <sz val="10"/>
        <color theme="1"/>
        <rFont val="BIZ UDゴシック"/>
        <family val="3"/>
        <charset val="128"/>
      </rPr>
      <t>「有」</t>
    </r>
    <r>
      <rPr>
        <sz val="10"/>
        <color theme="1"/>
        <rFont val="BIZ UDゴシック"/>
        <family val="3"/>
        <charset val="128"/>
      </rPr>
      <t>の場合）</t>
    </r>
    <r>
      <rPr>
        <b/>
        <sz val="10"/>
        <color rgb="FFFF0000"/>
        <rFont val="BIZ UDゴシック"/>
        <family val="3"/>
        <charset val="128"/>
      </rPr>
      <t>決議の省略</t>
    </r>
    <r>
      <rPr>
        <sz val="10"/>
        <color theme="1"/>
        <rFont val="BIZ UDゴシック"/>
        <family val="3"/>
        <charset val="128"/>
      </rPr>
      <t>が実施された理事会の総開催数</t>
    </r>
    <rPh sb="2" eb="3">
      <t>ア</t>
    </rPh>
    <rPh sb="5" eb="7">
      <t>バアイ</t>
    </rPh>
    <rPh sb="8" eb="10">
      <t>ケツギ</t>
    </rPh>
    <rPh sb="11" eb="13">
      <t>ショウリャク</t>
    </rPh>
    <rPh sb="14" eb="16">
      <t>ジッシ</t>
    </rPh>
    <rPh sb="19" eb="22">
      <t>リジカイ</t>
    </rPh>
    <rPh sb="23" eb="24">
      <t>ソウ</t>
    </rPh>
    <rPh sb="24" eb="26">
      <t>カイサイ</t>
    </rPh>
    <rPh sb="26" eb="27">
      <t>スウ</t>
    </rPh>
    <phoneticPr fontId="2"/>
  </si>
  <si>
    <r>
      <t>○</t>
    </r>
    <r>
      <rPr>
        <u/>
        <sz val="10"/>
        <color theme="1"/>
        <rFont val="BIZ UDゴシック"/>
        <family val="3"/>
        <charset val="128"/>
      </rPr>
      <t>前年度</t>
    </r>
    <r>
      <rPr>
        <sz val="10"/>
        <color theme="1"/>
        <rFont val="BIZ UDゴシック"/>
        <family val="3"/>
        <charset val="128"/>
      </rPr>
      <t>における</t>
    </r>
    <r>
      <rPr>
        <b/>
        <sz val="10"/>
        <color rgb="FFFF0000"/>
        <rFont val="BIZ UDゴシック"/>
        <family val="3"/>
        <charset val="128"/>
      </rPr>
      <t>決議の省略</t>
    </r>
    <r>
      <rPr>
        <sz val="10"/>
        <color theme="1"/>
        <rFont val="BIZ UDゴシック"/>
        <family val="3"/>
        <charset val="128"/>
      </rPr>
      <t>の実施の有無</t>
    </r>
    <rPh sb="1" eb="4">
      <t>ゼンネンド</t>
    </rPh>
    <rPh sb="8" eb="10">
      <t>ケツギ</t>
    </rPh>
    <rPh sb="11" eb="13">
      <t>ショウリャク</t>
    </rPh>
    <rPh sb="14" eb="16">
      <t>ジッシ</t>
    </rPh>
    <rPh sb="17" eb="19">
      <t>ウム</t>
    </rPh>
    <phoneticPr fontId="2"/>
  </si>
  <si>
    <r>
      <t>○</t>
    </r>
    <r>
      <rPr>
        <u/>
        <sz val="10"/>
        <rFont val="BIZ UDゴシック"/>
        <family val="3"/>
        <charset val="128"/>
      </rPr>
      <t>前年度</t>
    </r>
    <r>
      <rPr>
        <sz val="10"/>
        <rFont val="BIZ UDゴシック"/>
        <family val="3"/>
        <charset val="128"/>
      </rPr>
      <t>における「職務執行状況報告」回数</t>
    </r>
    <rPh sb="9" eb="11">
      <t>ショクム</t>
    </rPh>
    <rPh sb="11" eb="13">
      <t>シッコウ</t>
    </rPh>
    <rPh sb="13" eb="15">
      <t>ジョウキョウ</t>
    </rPh>
    <rPh sb="15" eb="17">
      <t>ホウコク</t>
    </rPh>
    <rPh sb="18" eb="19">
      <t>カイ</t>
    </rPh>
    <phoneticPr fontId="2"/>
  </si>
  <si>
    <r>
      <t>＜</t>
    </r>
    <r>
      <rPr>
        <b/>
        <sz val="10"/>
        <color rgb="FFFF0000"/>
        <rFont val="BIZ UDゴシック"/>
        <family val="3"/>
        <charset val="128"/>
      </rPr>
      <t>小口現金</t>
    </r>
    <r>
      <rPr>
        <b/>
        <sz val="10"/>
        <color theme="1"/>
        <rFont val="BIZ UDゴシック"/>
        <family val="3"/>
        <charset val="128"/>
      </rPr>
      <t>の</t>
    </r>
    <r>
      <rPr>
        <b/>
        <u/>
        <sz val="10"/>
        <color theme="1"/>
        <rFont val="BIZ UDゴシック"/>
        <family val="3"/>
        <charset val="128"/>
      </rPr>
      <t>前年度末</t>
    </r>
    <r>
      <rPr>
        <b/>
        <sz val="10"/>
        <color theme="1"/>
        <rFont val="BIZ UDゴシック"/>
        <family val="3"/>
        <charset val="128"/>
      </rPr>
      <t>残高＞</t>
    </r>
    <rPh sb="1" eb="3">
      <t>コグチ</t>
    </rPh>
    <rPh sb="3" eb="5">
      <t>ゲンキン</t>
    </rPh>
    <rPh sb="6" eb="9">
      <t>ゼンネンド</t>
    </rPh>
    <rPh sb="9" eb="10">
      <t>マツ</t>
    </rPh>
    <rPh sb="10" eb="12">
      <t>ザンダカ</t>
    </rPh>
    <phoneticPr fontId="2"/>
  </si>
  <si>
    <r>
      <t>＜</t>
    </r>
    <r>
      <rPr>
        <b/>
        <sz val="10"/>
        <color rgb="FFFF0000"/>
        <rFont val="BIZ UDゴシック"/>
        <family val="3"/>
        <charset val="128"/>
      </rPr>
      <t>預貯金</t>
    </r>
    <r>
      <rPr>
        <b/>
        <sz val="10"/>
        <color theme="1"/>
        <rFont val="BIZ UDゴシック"/>
        <family val="3"/>
        <charset val="128"/>
      </rPr>
      <t>の</t>
    </r>
    <r>
      <rPr>
        <b/>
        <u/>
        <sz val="10"/>
        <color theme="1"/>
        <rFont val="BIZ UDゴシック"/>
        <family val="3"/>
        <charset val="128"/>
      </rPr>
      <t>前年度末</t>
    </r>
    <r>
      <rPr>
        <b/>
        <sz val="10"/>
        <color theme="1"/>
        <rFont val="BIZ UDゴシック"/>
        <family val="3"/>
        <charset val="128"/>
      </rPr>
      <t>残高＞</t>
    </r>
    <rPh sb="1" eb="4">
      <t>ヨチョキン</t>
    </rPh>
    <rPh sb="5" eb="8">
      <t>ゼンネンド</t>
    </rPh>
    <rPh sb="8" eb="9">
      <t>マツ</t>
    </rPh>
    <rPh sb="9" eb="11">
      <t>ザンダカ</t>
    </rPh>
    <phoneticPr fontId="2"/>
  </si>
  <si>
    <t>会計伝票は、経理規程に基づき、会計責任者等が確認の上、承認印を押印しているか。</t>
    <rPh sb="15" eb="17">
      <t>カイケイ</t>
    </rPh>
    <rPh sb="22" eb="24">
      <t>カクニン</t>
    </rPh>
    <rPh sb="25" eb="26">
      <t>ウエ</t>
    </rPh>
    <rPh sb="27" eb="29">
      <t>ショウニン</t>
    </rPh>
    <rPh sb="29" eb="30">
      <t>イン</t>
    </rPh>
    <rPh sb="31" eb="33">
      <t>オウイン</t>
    </rPh>
    <phoneticPr fontId="2"/>
  </si>
  <si>
    <r>
      <t>　</t>
    </r>
    <r>
      <rPr>
        <b/>
        <sz val="10"/>
        <color theme="0"/>
        <rFont val="BIZ UDPゴシック"/>
        <family val="3"/>
        <charset val="128"/>
      </rPr>
      <t>会計伝票</t>
    </r>
    <r>
      <rPr>
        <sz val="10"/>
        <color theme="0"/>
        <rFont val="BIZ UDPゴシック"/>
        <family val="3"/>
        <charset val="128"/>
      </rPr>
      <t>の事務処理状況</t>
    </r>
    <rPh sb="1" eb="3">
      <t>カイケイ</t>
    </rPh>
    <rPh sb="3" eb="5">
      <t>デンピョウ</t>
    </rPh>
    <rPh sb="6" eb="10">
      <t>ジムショリ</t>
    </rPh>
    <rPh sb="10" eb="12">
      <t>ジョウキョウ</t>
    </rPh>
    <phoneticPr fontId="2"/>
  </si>
  <si>
    <r>
      <t>　</t>
    </r>
    <r>
      <rPr>
        <b/>
        <sz val="10"/>
        <color theme="0"/>
        <rFont val="BIZ UDPゴシック"/>
        <family val="3"/>
        <charset val="128"/>
      </rPr>
      <t>苦情解決の仕組みへの取組を示す書類</t>
    </r>
    <r>
      <rPr>
        <sz val="10"/>
        <color theme="0"/>
        <rFont val="BIZ UDPゴシック"/>
        <family val="3"/>
        <charset val="128"/>
      </rPr>
      <t>の有無</t>
    </r>
    <rPh sb="1" eb="3">
      <t>クジョウ</t>
    </rPh>
    <rPh sb="3" eb="5">
      <t>カイケツ</t>
    </rPh>
    <rPh sb="6" eb="8">
      <t>シク</t>
    </rPh>
    <rPh sb="11" eb="13">
      <t>トリクミ</t>
    </rPh>
    <rPh sb="14" eb="15">
      <t>シメ</t>
    </rPh>
    <rPh sb="16" eb="18">
      <t>ショルイ</t>
    </rPh>
    <rPh sb="19" eb="21">
      <t>ウム</t>
    </rPh>
    <phoneticPr fontId="2"/>
  </si>
  <si>
    <r>
      <t>(１が「ＯＫ」の場合)</t>
    </r>
    <r>
      <rPr>
        <u/>
        <sz val="10"/>
        <color theme="1"/>
        <rFont val="BIZ UDゴシック"/>
        <family val="3"/>
        <charset val="128"/>
      </rPr>
      <t>前年度</t>
    </r>
    <r>
      <rPr>
        <sz val="10"/>
        <color theme="1"/>
        <rFont val="BIZ UDゴシック"/>
        <family val="3"/>
        <charset val="128"/>
      </rPr>
      <t>に実施した内部監査の回数</t>
    </r>
    <rPh sb="11" eb="14">
      <t>ゼンネンド</t>
    </rPh>
    <rPh sb="15" eb="17">
      <t>ジッシ</t>
    </rPh>
    <rPh sb="19" eb="23">
      <t>ナイブカンサ</t>
    </rPh>
    <rPh sb="24" eb="26">
      <t>カイスウ</t>
    </rPh>
    <phoneticPr fontId="2"/>
  </si>
  <si>
    <r>
      <t xml:space="preserve">＜着眼点＞
○会計基準においては、計算書類の作成に関して、事業区分及び拠点区分を設けなければならず、法人は計算書類として、法人全体、事業区分別及び拠点区分別の貸借対照表、資金収支計算書並びに事業活動計算書を作成しなければならない。なお、法人が行う事業で内容が重複するものとなる場合は省略できることが定められている。
○計算書類の作成は次のとおり行う。
　・記載する金額は、原則として総額をもって、かつ、１円単位で表示する。
　・計算書類の様式は、会計省令に定めるところ（第１号第１様式から第３号第４様式まで）による。
　・各号第２様式については、事業区分が社会福祉事業のみの法人は省略可能であり、各号第３様式に
　　ついては、当該事業区分に拠点区分が一つである場合は省略可能である。
　・各号第４様式については、各拠点区分に作成しなければならない。
　・計算書類の様式には勘定科目が大区分、中区分、小区分の別に規定されている。法人において
　　必要がない科目の省略や適切な科目がないと考えられる場合の追加の取扱いについては、
　　様式ごと、区分ごとに定められている。なお、「○○収入」というような科目名が特定されてい　
　　ない勘定科目については、法人がその内容を示す科目名を記載することができる。
　　また、該当する取引が制度上認められていない事業種別では当該勘定科目を使用することができない。
</t>
    </r>
    <r>
      <rPr>
        <b/>
        <sz val="9"/>
        <color theme="1"/>
        <rFont val="BIZ UDゴシック"/>
        <family val="3"/>
        <charset val="128"/>
      </rPr>
      <t xml:space="preserve">
＜指摘基準＞
　作成すべき計算書類が作成されていない場合は文書指摘によることとする。</t>
    </r>
    <phoneticPr fontId="2"/>
  </si>
  <si>
    <t>、</t>
    <phoneticPr fontId="2"/>
  </si>
  <si>
    <t>として読み替えてください。</t>
    <phoneticPr fontId="2"/>
  </si>
  <si>
    <t>項目中の『今年度』は</t>
    <phoneticPr fontId="2"/>
  </si>
  <si>
    <t>【重要】様式が崩れてしまうため「行や列を追加（削除）しない」ようご注意願います！</t>
    <rPh sb="1" eb="3">
      <t>ジュウヨウ</t>
    </rPh>
    <rPh sb="4" eb="6">
      <t>ヨウシキ</t>
    </rPh>
    <rPh sb="7" eb="8">
      <t>クズ</t>
    </rPh>
    <rPh sb="16" eb="17">
      <t>ギョウ</t>
    </rPh>
    <rPh sb="18" eb="19">
      <t>レツ</t>
    </rPh>
    <rPh sb="20" eb="22">
      <t>ツイカ</t>
    </rPh>
    <rPh sb="23" eb="25">
      <t>サクジョ</t>
    </rPh>
    <rPh sb="33" eb="35">
      <t>チュウイ</t>
    </rPh>
    <rPh sb="35" eb="36">
      <t>ネガ</t>
    </rPh>
    <phoneticPr fontId="2"/>
  </si>
  <si>
    <t>平成29年4月課長通知：</t>
    <phoneticPr fontId="2"/>
  </si>
  <si>
    <r>
      <t>画面下のsheetタブを右クリックすると出てくる「すべてのシートを選択(</t>
    </r>
    <r>
      <rPr>
        <u/>
        <sz val="10.5"/>
        <color theme="1"/>
        <rFont val="BIZ UDゴシック"/>
        <family val="3"/>
        <charset val="128"/>
      </rPr>
      <t>Ｓ</t>
    </r>
    <r>
      <rPr>
        <sz val="10.5"/>
        <color theme="1"/>
        <rFont val="BIZ UDゴシック"/>
        <family val="3"/>
        <charset val="128"/>
      </rPr>
      <t>)」を選択。</t>
    </r>
    <rPh sb="0" eb="2">
      <t>ガメン</t>
    </rPh>
    <rPh sb="2" eb="3">
      <t>シタ</t>
    </rPh>
    <rPh sb="12" eb="13">
      <t>ミギ</t>
    </rPh>
    <rPh sb="20" eb="21">
      <t>デ</t>
    </rPh>
    <rPh sb="33" eb="35">
      <t>センタク</t>
    </rPh>
    <rPh sb="40" eb="42">
      <t>センタク</t>
    </rPh>
    <phoneticPr fontId="2"/>
  </si>
  <si>
    <r>
      <rPr>
        <b/>
        <sz val="10.5"/>
        <color rgb="FFFF0000"/>
        <rFont val="BIZ UDゴシック"/>
        <family val="3"/>
        <charset val="128"/>
      </rPr>
      <t>「横 １× 縦 (空白)」</t>
    </r>
    <r>
      <rPr>
        <sz val="10.5"/>
        <color theme="1"/>
        <rFont val="BIZ UDゴシック"/>
        <family val="3"/>
        <charset val="128"/>
      </rPr>
      <t>となっていることを確認できたら「ＯＫ」をクリック。</t>
    </r>
    <rPh sb="1" eb="2">
      <t>ヨコ</t>
    </rPh>
    <rPh sb="6" eb="7">
      <t>タテ</t>
    </rPh>
    <rPh sb="9" eb="11">
      <t>クウハク</t>
    </rPh>
    <rPh sb="22" eb="24">
      <t>カクニン</t>
    </rPh>
    <phoneticPr fontId="2"/>
  </si>
  <si>
    <r>
      <t>画面上の「ファイル」タブ⇒「印刷」の順にクリックし、「設定」の先頭を</t>
    </r>
    <r>
      <rPr>
        <b/>
        <sz val="10.5"/>
        <color rgb="FFFF0000"/>
        <rFont val="BIZ UDゴシック"/>
        <family val="3"/>
        <charset val="128"/>
      </rPr>
      <t>「ブック全体を印刷」</t>
    </r>
    <r>
      <rPr>
        <sz val="10.5"/>
        <color theme="1"/>
        <rFont val="BIZ UDゴシック"/>
        <family val="3"/>
        <charset val="128"/>
      </rPr>
      <t>に変更。</t>
    </r>
    <rPh sb="0" eb="2">
      <t>ガメン</t>
    </rPh>
    <rPh sb="2" eb="3">
      <t>ウエ</t>
    </rPh>
    <rPh sb="14" eb="16">
      <t>インサツ</t>
    </rPh>
    <rPh sb="18" eb="19">
      <t>ジュン</t>
    </rPh>
    <rPh sb="27" eb="29">
      <t>セッテイ</t>
    </rPh>
    <rPh sb="31" eb="33">
      <t>セントウ</t>
    </rPh>
    <rPh sb="38" eb="40">
      <t>ゼンタイ</t>
    </rPh>
    <rPh sb="41" eb="43">
      <t>インサツ</t>
    </rPh>
    <rPh sb="45" eb="47">
      <t>ヘンコウ</t>
    </rPh>
    <phoneticPr fontId="2"/>
  </si>
  <si>
    <t>当調書を作成するにあたり、疑問やお気付きの点がありましたら、社会福祉課管理班までご連絡ください。</t>
    <rPh sb="0" eb="3">
      <t>トウチョウショ</t>
    </rPh>
    <rPh sb="4" eb="6">
      <t>サクセイ</t>
    </rPh>
    <rPh sb="13" eb="15">
      <t>ギモン</t>
    </rPh>
    <rPh sb="17" eb="19">
      <t>キヅ</t>
    </rPh>
    <rPh sb="21" eb="22">
      <t>テン</t>
    </rPh>
    <rPh sb="30" eb="35">
      <t>シャカイフクシカ</t>
    </rPh>
    <rPh sb="35" eb="38">
      <t>カンリハン</t>
    </rPh>
    <rPh sb="41" eb="43">
      <t>レンラク</t>
    </rPh>
    <phoneticPr fontId="2"/>
  </si>
  <si>
    <r>
      <t>会計監査人に関する事項</t>
    </r>
    <r>
      <rPr>
        <b/>
        <sz val="10"/>
        <color rgb="FF0070C0"/>
        <rFont val="BIZ UDゴシック"/>
        <family val="3"/>
        <charset val="128"/>
      </rPr>
      <t>（会計監査人を設置する場合に限る）</t>
    </r>
    <phoneticPr fontId="2"/>
  </si>
  <si>
    <r>
      <t>公益事業の種類</t>
    </r>
    <r>
      <rPr>
        <b/>
        <sz val="10"/>
        <color rgb="FF0070C0"/>
        <rFont val="BIZ UDゴシック"/>
        <family val="3"/>
        <charset val="128"/>
      </rPr>
      <t>（公益事業を行う場合に限る）</t>
    </r>
    <phoneticPr fontId="2"/>
  </si>
  <si>
    <r>
      <t>収益事業の種類</t>
    </r>
    <r>
      <rPr>
        <b/>
        <sz val="10"/>
        <color rgb="FF0070C0"/>
        <rFont val="BIZ UDゴシック"/>
        <family val="3"/>
        <charset val="128"/>
      </rPr>
      <t>（収益事業を行う場合に限る）</t>
    </r>
    <phoneticPr fontId="2"/>
  </si>
  <si>
    <t>「必要的記載事項」に該当する項目についての確認</t>
    <rPh sb="1" eb="4">
      <t>ヒツヨウテキ</t>
    </rPh>
    <rPh sb="4" eb="6">
      <t>キサイ</t>
    </rPh>
    <rPh sb="6" eb="8">
      <t>ジコウ</t>
    </rPh>
    <rPh sb="10" eb="12">
      <t>ガイトウ</t>
    </rPh>
    <rPh sb="14" eb="16">
      <t>コウモク</t>
    </rPh>
    <rPh sb="21" eb="23">
      <t>カクニン</t>
    </rPh>
    <phoneticPr fontId="2"/>
  </si>
  <si>
    <r>
      <rPr>
        <b/>
        <sz val="10"/>
        <color theme="1"/>
        <rFont val="BIZ UDゴシック"/>
        <family val="3"/>
        <charset val="128"/>
      </rPr>
      <t>「会計監査人」</t>
    </r>
    <r>
      <rPr>
        <sz val="10"/>
        <color theme="1"/>
        <rFont val="BIZ UDゴシック"/>
        <family val="3"/>
        <charset val="128"/>
      </rPr>
      <t>を設置しているか。</t>
    </r>
    <rPh sb="1" eb="3">
      <t>カイケイ</t>
    </rPh>
    <rPh sb="3" eb="5">
      <t>カンサ</t>
    </rPh>
    <rPh sb="5" eb="6">
      <t>ニン</t>
    </rPh>
    <rPh sb="8" eb="10">
      <t>セッチ</t>
    </rPh>
    <phoneticPr fontId="2"/>
  </si>
  <si>
    <r>
      <t>社会福祉事業以外に</t>
    </r>
    <r>
      <rPr>
        <b/>
        <sz val="10"/>
        <color theme="1"/>
        <rFont val="BIZ UDゴシック"/>
        <family val="3"/>
        <charset val="128"/>
      </rPr>
      <t>「公益事業」</t>
    </r>
    <r>
      <rPr>
        <sz val="10"/>
        <color theme="1"/>
        <rFont val="BIZ UDゴシック"/>
        <family val="3"/>
        <charset val="128"/>
      </rPr>
      <t>を実施しているか。</t>
    </r>
    <rPh sb="0" eb="4">
      <t>シャカイフクシ</t>
    </rPh>
    <rPh sb="4" eb="6">
      <t>ジギョウ</t>
    </rPh>
    <rPh sb="6" eb="8">
      <t>イガイ</t>
    </rPh>
    <rPh sb="10" eb="12">
      <t>コウエキ</t>
    </rPh>
    <rPh sb="12" eb="14">
      <t>ジギョウ</t>
    </rPh>
    <rPh sb="16" eb="18">
      <t>ジッシ</t>
    </rPh>
    <phoneticPr fontId="2"/>
  </si>
  <si>
    <r>
      <t>社会福祉事業以外に</t>
    </r>
    <r>
      <rPr>
        <b/>
        <sz val="10"/>
        <color theme="1"/>
        <rFont val="BIZ UDゴシック"/>
        <family val="3"/>
        <charset val="128"/>
      </rPr>
      <t>「収益事業」</t>
    </r>
    <r>
      <rPr>
        <sz val="10"/>
        <color theme="1"/>
        <rFont val="BIZ UDゴシック"/>
        <family val="3"/>
        <charset val="128"/>
      </rPr>
      <t>を実施しているか。</t>
    </r>
    <rPh sb="0" eb="4">
      <t>シャカイフクシ</t>
    </rPh>
    <rPh sb="4" eb="6">
      <t>ジギョウ</t>
    </rPh>
    <rPh sb="6" eb="8">
      <t>イガイ</t>
    </rPh>
    <rPh sb="10" eb="12">
      <t>シュウエキ</t>
    </rPh>
    <rPh sb="12" eb="14">
      <t>ジギョウ</t>
    </rPh>
    <rPh sb="16" eb="18">
      <t>ジッシ</t>
    </rPh>
    <phoneticPr fontId="2"/>
  </si>
  <si>
    <t>定款</t>
    <rPh sb="0" eb="2">
      <t>テイカン</t>
    </rPh>
    <phoneticPr fontId="2"/>
  </si>
  <si>
    <t>計算書類（貸借対照表・事業活動計算書・資金収支計算書）</t>
    <phoneticPr fontId="2"/>
  </si>
  <si>
    <t>計算書類の附属明細書</t>
    <phoneticPr fontId="2"/>
  </si>
  <si>
    <t>事業報告（法人の状況に関する重要な事項等）</t>
    <phoneticPr fontId="2"/>
  </si>
  <si>
    <t>事業報告の附属明細書（事業報告の内容を補足する重要な事項）</t>
    <phoneticPr fontId="2"/>
  </si>
  <si>
    <t>監査報告（会計監査報告を含む）</t>
    <phoneticPr fontId="2"/>
  </si>
  <si>
    <t>財産目録</t>
    <phoneticPr fontId="2"/>
  </si>
  <si>
    <t>役員等名簿（役員等の氏名及び住所を記載した名簿）</t>
    <phoneticPr fontId="2"/>
  </si>
  <si>
    <t>報酬等の支給の基準を記載した書類（役員等報酬等支給基準）</t>
    <phoneticPr fontId="2"/>
  </si>
  <si>
    <t>現況報告書</t>
    <phoneticPr fontId="2"/>
  </si>
  <si>
    <t>事業計画書（定款で作成することになっている場合）</t>
    <phoneticPr fontId="2"/>
  </si>
  <si>
    <t>社会福祉充実残額算定シート</t>
    <phoneticPr fontId="2"/>
  </si>
  <si>
    <t>インターネットによる公表が義務づけられた書類</t>
    <rPh sb="10" eb="12">
      <t>コウヒョウ</t>
    </rPh>
    <rPh sb="13" eb="15">
      <t>ギム</t>
    </rPh>
    <rPh sb="20" eb="22">
      <t>ショルイ</t>
    </rPh>
    <phoneticPr fontId="2"/>
  </si>
  <si>
    <t>役員等名簿</t>
    <phoneticPr fontId="2"/>
  </si>
  <si>
    <t>報酬等の支給の基準を記載した書類</t>
    <phoneticPr fontId="2"/>
  </si>
  <si>
    <t>社会福祉充実計画（社会福祉充実残額がある場合のみ）</t>
    <phoneticPr fontId="2"/>
  </si>
  <si>
    <r>
      <t>財務諸表等電子開示システム</t>
    </r>
    <r>
      <rPr>
        <sz val="10"/>
        <color theme="1"/>
        <rFont val="BIZ UDゴシック"/>
        <family val="3"/>
        <charset val="128"/>
      </rPr>
      <t>への登録を行うことにより</t>
    </r>
    <rPh sb="5" eb="7">
      <t>デンシ</t>
    </rPh>
    <phoneticPr fontId="2"/>
  </si>
  <si>
    <t>公表したものとみなされる。</t>
    <phoneticPr fontId="2"/>
  </si>
  <si>
    <t>◆</t>
    <phoneticPr fontId="2"/>
  </si>
  <si>
    <t>◇</t>
    <phoneticPr fontId="2"/>
  </si>
  <si>
    <t>◎</t>
    <phoneticPr fontId="2"/>
  </si>
  <si>
    <t>所轄庁の認可を受けたときから常時</t>
    <rPh sb="14" eb="16">
      <t>ジョウジ</t>
    </rPh>
    <phoneticPr fontId="2"/>
  </si>
  <si>
    <t>定時評議員会の日の２週間前から５年間</t>
    <phoneticPr fontId="2"/>
  </si>
  <si>
    <t>毎会計年度終了後３ヶ月以内に作成し５年間</t>
    <phoneticPr fontId="2"/>
  </si>
  <si>
    <t>【</t>
    <phoneticPr fontId="2"/>
  </si>
  <si>
    <t>】</t>
    <phoneticPr fontId="2"/>
  </si>
  <si>
    <t>※</t>
    <phoneticPr fontId="2"/>
  </si>
  <si>
    <t>事務所での備置きが義務づけられた書類</t>
    <rPh sb="0" eb="3">
      <t>ジムショ</t>
    </rPh>
    <rPh sb="5" eb="6">
      <t>ソナ</t>
    </rPh>
    <rPh sb="6" eb="7">
      <t>オ</t>
    </rPh>
    <rPh sb="9" eb="11">
      <t>ギム</t>
    </rPh>
    <rPh sb="16" eb="18">
      <t>ショルイ</t>
    </rPh>
    <phoneticPr fontId="2"/>
  </si>
  <si>
    <t>備置き期間</t>
    <rPh sb="0" eb="2">
      <t>ソナエオ</t>
    </rPh>
    <rPh sb="3" eb="5">
      <t>キカン</t>
    </rPh>
    <phoneticPr fontId="2"/>
  </si>
  <si>
    <r>
      <t>※</t>
    </r>
    <r>
      <rPr>
        <b/>
        <u/>
        <sz val="16"/>
        <color rgb="FFFF0000"/>
        <rFont val="BIZ UDゴシック"/>
        <family val="3"/>
        <charset val="128"/>
      </rPr>
      <t>特定社会福祉法人</t>
    </r>
    <r>
      <rPr>
        <b/>
        <u/>
        <sz val="12"/>
        <color rgb="FFFF0000"/>
        <rFont val="BIZ UDゴシック"/>
        <family val="3"/>
        <charset val="128"/>
      </rPr>
      <t>に該当しない</t>
    </r>
    <r>
      <rPr>
        <b/>
        <sz val="12"/>
        <color rgb="FFFF0000"/>
        <rFont val="BIZ UDゴシック"/>
        <family val="3"/>
        <charset val="128"/>
      </rPr>
      <t>場合は、全項目を「非該当」で回答してください。</t>
    </r>
    <rPh sb="1" eb="3">
      <t>トクテイ</t>
    </rPh>
    <rPh sb="3" eb="9">
      <t>シャカイフクシホウジン</t>
    </rPh>
    <phoneticPr fontId="2"/>
  </si>
  <si>
    <t>当該法人の役員又は職員を兼ねていないか。</t>
    <phoneticPr fontId="2"/>
  </si>
  <si>
    <t>関係行政庁の職員が評議員の総数の５分の１を超えて選任されていないか。</t>
    <phoneticPr fontId="2"/>
  </si>
  <si>
    <t>実際に評議員会に参加できない者が名目的に選任されていないか。</t>
    <phoneticPr fontId="2"/>
  </si>
  <si>
    <t>地方公共団体の長等特定の公職にある者が慣例的に評議員として選任されていないか。</t>
    <phoneticPr fontId="2"/>
  </si>
  <si>
    <t>暴力団員等の反社会的勢力の者が評議員となっていないか。</t>
    <phoneticPr fontId="2"/>
  </si>
  <si>
    <r>
      <rPr>
        <b/>
        <u/>
        <sz val="10"/>
        <rFont val="BIZ UDゴシック"/>
        <family val="3"/>
        <charset val="128"/>
      </rPr>
      <t>欠格事由に該当する者</t>
    </r>
    <r>
      <rPr>
        <b/>
        <sz val="10"/>
        <rFont val="BIZ UDゴシック"/>
        <family val="3"/>
        <charset val="128"/>
      </rPr>
      <t>が選任されていないか。</t>
    </r>
    <phoneticPr fontId="2"/>
  </si>
  <si>
    <r>
      <t>当該法人の各評議員、各役員と</t>
    </r>
    <r>
      <rPr>
        <b/>
        <u/>
        <sz val="10"/>
        <rFont val="BIZ UDゴシック"/>
        <family val="3"/>
        <charset val="128"/>
      </rPr>
      <t>特殊の関係にある者</t>
    </r>
    <r>
      <rPr>
        <b/>
        <sz val="10"/>
        <rFont val="BIZ UDゴシック"/>
        <family val="3"/>
        <charset val="128"/>
      </rPr>
      <t>が選任されていないか。</t>
    </r>
    <phoneticPr fontId="2"/>
  </si>
  <si>
    <r>
      <t>＜着眼点＞
○評議員会で決議を行うためには、</t>
    </r>
    <r>
      <rPr>
        <u/>
        <sz val="9"/>
        <color theme="1"/>
        <rFont val="BIZ UDゴシック"/>
        <family val="3"/>
        <charset val="128"/>
      </rPr>
      <t>議決に加わることができる評議員の過半数（定款で過半数を上回る割合を定めた場合にはその割合以上）の</t>
    </r>
    <r>
      <rPr>
        <b/>
        <u/>
        <sz val="9"/>
        <color theme="1"/>
        <rFont val="BIZ UDゴシック"/>
        <family val="3"/>
        <charset val="128"/>
      </rPr>
      <t>出席</t>
    </r>
    <r>
      <rPr>
        <sz val="9"/>
        <color theme="1"/>
        <rFont val="BIZ UDゴシック"/>
        <family val="3"/>
        <charset val="128"/>
      </rPr>
      <t>が必要である（法第45条の9第6項）。なお、この「議決に加わることができる評議員」には、当該決議に特別の利害関係を有する評議員（法第45条の9第8項）は含まれない。
○評議員会の決議は、法令（左記参照）及び定款に定める事項に限り行うことができる（法第45条の8第2項）。
なお、定時評議員会に提出された事業報告については、定款において承認が必要と定めた場合を除き、承認は不要だが、理事による報告が必要となる（法第45条の30第3項）。
○</t>
    </r>
    <r>
      <rPr>
        <b/>
        <sz val="9"/>
        <color theme="1"/>
        <rFont val="BIZ UDゴシック"/>
        <family val="3"/>
        <charset val="128"/>
      </rPr>
      <t>評議員会の決議には、その決議について特別の利害関係を有する評議員が加わることはできない</t>
    </r>
    <r>
      <rPr>
        <sz val="9"/>
        <color theme="1"/>
        <rFont val="BIZ UDゴシック"/>
        <family val="3"/>
        <charset val="128"/>
      </rPr>
      <t>ことから（法第45条の9第8項）、</t>
    </r>
    <r>
      <rPr>
        <u/>
        <sz val="9"/>
        <color theme="1"/>
        <rFont val="BIZ UDゴシック"/>
        <family val="3"/>
        <charset val="128"/>
      </rPr>
      <t>当該特別の利害関係を有する評議員の存否については、その決議を行う前に、法人が各評議員について確認しておく必要がある</t>
    </r>
    <r>
      <rPr>
        <sz val="9"/>
        <color theme="1"/>
        <rFont val="BIZ UDゴシック"/>
        <family val="3"/>
        <charset val="128"/>
      </rPr>
      <t>。そのため、当該法人においてその確認がなされたかを、指導監査において確認する必要がある。この確認は、原則として議事録で行うものであるが、評議員会の招集通知と併せて、当該評議員会の議案について特別の利害関係を有する場合には法人に申し出ることを定めた通知を発した場合や、評議員の職務の執行に関する法人の規程で、評議員が評議員会の決議事項と特別の利害関係を有する場合には届け出なければならないことを定めている場合には、個別の議案の議決の際に改めて確認を行う必要はなく、決議に利害関係がある評議員がいない場合には、議事録の記載も不要である。
○評議員会における</t>
    </r>
    <r>
      <rPr>
        <b/>
        <sz val="9"/>
        <color theme="1"/>
        <rFont val="BIZ UDゴシック"/>
        <family val="3"/>
        <charset val="128"/>
      </rPr>
      <t>普通決議（特別決議以外の決議）</t>
    </r>
    <r>
      <rPr>
        <sz val="9"/>
        <color theme="1"/>
        <rFont val="BIZ UDゴシック"/>
        <family val="3"/>
        <charset val="128"/>
      </rPr>
      <t>は、</t>
    </r>
    <r>
      <rPr>
        <u/>
        <sz val="9"/>
        <color theme="1"/>
        <rFont val="BIZ UDゴシック"/>
        <family val="3"/>
        <charset val="128"/>
      </rPr>
      <t>出席者の過半数（定款で過半数を上回る割合を定めた場合にはその割合以上）の賛成</t>
    </r>
    <r>
      <rPr>
        <sz val="9"/>
        <color theme="1"/>
        <rFont val="BIZ UDゴシック"/>
        <family val="3"/>
        <charset val="128"/>
      </rPr>
      <t>（法第45条の9第6項）をもって行い、</t>
    </r>
    <r>
      <rPr>
        <b/>
        <sz val="9"/>
        <color theme="1"/>
        <rFont val="BIZ UDゴシック"/>
        <family val="3"/>
        <charset val="128"/>
      </rPr>
      <t>特別決議</t>
    </r>
    <r>
      <rPr>
        <sz val="9"/>
        <color theme="1"/>
        <rFont val="BIZ UDゴシック"/>
        <family val="3"/>
        <charset val="128"/>
      </rPr>
      <t>は、</t>
    </r>
    <r>
      <rPr>
        <u/>
        <sz val="9"/>
        <color theme="1"/>
        <rFont val="BIZ UDゴシック"/>
        <family val="3"/>
        <charset val="128"/>
      </rPr>
      <t>議決に加わることができる評議員の３分の２（定款で３分の２を上回る割合を定めた場合にはその割合）以上の賛成</t>
    </r>
    <r>
      <rPr>
        <sz val="9"/>
        <color theme="1"/>
        <rFont val="BIZ UDゴシック"/>
        <family val="3"/>
        <charset val="128"/>
      </rPr>
      <t>（法第45条の9第7項）をもって行われる必要があり、指導監査を行うに当たっては、評議員会の決議について、出席者数及び賛成者数が決議の成立に必要な数となっているかを確認する。
○評議員会における議決は</t>
    </r>
    <r>
      <rPr>
        <b/>
        <sz val="9"/>
        <color theme="1"/>
        <rFont val="BIZ UDゴシック"/>
        <family val="3"/>
        <charset val="128"/>
      </rPr>
      <t>対面（テレビ会議等によることを含む。）</t>
    </r>
    <r>
      <rPr>
        <sz val="9"/>
        <color theme="1"/>
        <rFont val="BIZ UDゴシック"/>
        <family val="3"/>
        <charset val="128"/>
      </rPr>
      <t>により行うこととされていることから、評議員が欠席した場合に書面による議決権の行使（書面議決）が行われていないかを確認する。
　なお、理事が評議員会の目的である事項について提案をした場合において、当該提案につき、</t>
    </r>
    <r>
      <rPr>
        <u/>
        <sz val="9"/>
        <color theme="1"/>
        <rFont val="BIZ UDゴシック"/>
        <family val="3"/>
        <charset val="128"/>
      </rPr>
      <t>議決に加わることができる評議員の</t>
    </r>
    <r>
      <rPr>
        <b/>
        <u/>
        <sz val="9"/>
        <color theme="1"/>
        <rFont val="BIZ UDゴシック"/>
        <family val="3"/>
        <charset val="128"/>
      </rPr>
      <t>全員</t>
    </r>
    <r>
      <rPr>
        <u/>
        <sz val="9"/>
        <color theme="1"/>
        <rFont val="BIZ UDゴシック"/>
        <family val="3"/>
        <charset val="128"/>
      </rPr>
      <t>が書面又は電磁的記録により同意の意思表示をしたときは、当該提案を可決する旨の評議員会の決議があったものとみなされる</t>
    </r>
    <r>
      <rPr>
        <sz val="9"/>
        <color theme="1"/>
        <rFont val="BIZ UDゴシック"/>
        <family val="3"/>
        <charset val="128"/>
      </rPr>
      <t xml:space="preserve">（法第45条の9第10項により準用される一般法人法第194条第1項）。
また、理事が評議員の全員に対して評議員会に報告すべき事項を通知した場合において、当該事項を評議員会に報告することを要しないことにつき評議員の全員が書面又は電磁的記録により同意の意思表示をしたときは、当該事項の評議員会への報告があったとみなされる（法第45条の9第10項により準用される一般法人法第195条）。そのため、当該決議の省略又は報告の省略がなされた場合には、当該書面又は電磁的記録があるかを確認する。
</t>
    </r>
    <r>
      <rPr>
        <b/>
        <sz val="9"/>
        <color theme="1"/>
        <rFont val="BIZ UDゴシック"/>
        <family val="3"/>
        <charset val="128"/>
      </rPr>
      <t>＜指摘基準＞
　次の場合は文書指摘によることとする。
・成立した決議について、法令又は定款に定める出席者数又は賛成者数が不足していた場合
・決議を要する事項について、決議が行われてない場合
・成立した決議に特別の利害関係を有する評議員が加わっていた場合
・決議に特別の利害関係を有する評議員がいるかを法人が確認していない場合
・「決議の省略」時に、評議員全員の同意の意思表示の書面又は電磁的記録がない場合
・「報告の省略」時に、評議員全員の同意の意思表示の書面又は電磁的記録がない場合</t>
    </r>
    <rPh sb="1524" eb="1526">
      <t>ショウリャク</t>
    </rPh>
    <rPh sb="1527" eb="1528">
      <t>ジ</t>
    </rPh>
    <rPh sb="1561" eb="1563">
      <t>ホウコク</t>
    </rPh>
    <phoneticPr fontId="2"/>
  </si>
  <si>
    <r>
      <rPr>
        <sz val="10"/>
        <color theme="8" tint="-0.499984740745262"/>
        <rFont val="BIZ UDゴシック"/>
        <family val="3"/>
        <charset val="128"/>
      </rPr>
      <t>（「</t>
    </r>
    <r>
      <rPr>
        <u/>
        <sz val="10"/>
        <color theme="8" tint="-0.499984740745262"/>
        <rFont val="BIZ UDゴシック"/>
        <family val="3"/>
        <charset val="128"/>
      </rPr>
      <t>社会福祉協議会」以外</t>
    </r>
    <r>
      <rPr>
        <sz val="10"/>
        <color theme="8" tint="-0.499984740745262"/>
        <rFont val="BIZ UDゴシック"/>
        <family val="3"/>
        <charset val="128"/>
      </rPr>
      <t>は</t>
    </r>
    <r>
      <rPr>
        <b/>
        <sz val="10"/>
        <color theme="8" tint="-0.499984740745262"/>
        <rFont val="BIZ UDゴシック"/>
        <family val="3"/>
        <charset val="128"/>
      </rPr>
      <t>非該当</t>
    </r>
    <r>
      <rPr>
        <sz val="10"/>
        <color theme="8" tint="-0.499984740745262"/>
        <rFont val="BIZ UDゴシック"/>
        <family val="3"/>
        <charset val="128"/>
      </rPr>
      <t>で回答）</t>
    </r>
    <phoneticPr fontId="2"/>
  </si>
  <si>
    <t>特別決議は必要数の賛成をもって行われているか。</t>
    <phoneticPr fontId="2"/>
  </si>
  <si>
    <r>
      <t>評議員会の決議があったとみなされた場合（</t>
    </r>
    <r>
      <rPr>
        <b/>
        <u/>
        <sz val="10"/>
        <rFont val="BIZ UDゴシック"/>
        <family val="3"/>
        <charset val="128"/>
      </rPr>
      <t>決議を省略</t>
    </r>
    <r>
      <rPr>
        <b/>
        <sz val="10"/>
        <rFont val="BIZ UDゴシック"/>
        <family val="3"/>
        <charset val="128"/>
      </rPr>
      <t>した場合）や、評議員会への報告があったとみなされた場合（</t>
    </r>
    <r>
      <rPr>
        <b/>
        <u/>
        <sz val="10"/>
        <rFont val="BIZ UDゴシック"/>
        <family val="3"/>
        <charset val="128"/>
      </rPr>
      <t>報告を省略</t>
    </r>
    <r>
      <rPr>
        <b/>
        <sz val="10"/>
        <rFont val="BIZ UDゴシック"/>
        <family val="3"/>
        <charset val="128"/>
      </rPr>
      <t>した場合）に、評議員全員の書面又は電磁的記録による同意の意思表示があるか。</t>
    </r>
    <phoneticPr fontId="2"/>
  </si>
  <si>
    <r>
      <rPr>
        <b/>
        <u/>
        <sz val="10"/>
        <rFont val="BIZ UDゴシック"/>
        <family val="3"/>
        <charset val="128"/>
      </rPr>
      <t>決議について特別の利害関係を有する評議員</t>
    </r>
    <r>
      <rPr>
        <b/>
        <sz val="10"/>
        <rFont val="BIZ UDゴシック"/>
        <family val="3"/>
        <charset val="128"/>
      </rPr>
      <t>が議決に加わっていないか。</t>
    </r>
    <phoneticPr fontId="2"/>
  </si>
  <si>
    <t>議事録を法人の事務所に法定の期間備え置いているか。</t>
    <phoneticPr fontId="2"/>
  </si>
  <si>
    <r>
      <t>会計監査人設置法人は、計算関係書類等について</t>
    </r>
    <r>
      <rPr>
        <b/>
        <u/>
        <sz val="10"/>
        <rFont val="BIZ UDゴシック"/>
        <family val="3"/>
        <charset val="128"/>
      </rPr>
      <t>会計監査人の監査</t>
    </r>
    <r>
      <rPr>
        <b/>
        <sz val="10"/>
        <rFont val="BIZ UDゴシック"/>
        <family val="3"/>
        <charset val="128"/>
      </rPr>
      <t>を受けているか。</t>
    </r>
    <phoneticPr fontId="2"/>
  </si>
  <si>
    <r>
      <t>会計監査人設置法人は、計算関係書類等について</t>
    </r>
    <r>
      <rPr>
        <b/>
        <u/>
        <sz val="10"/>
        <rFont val="BIZ UDゴシック"/>
        <family val="3"/>
        <charset val="128"/>
      </rPr>
      <t>理事会の承認</t>
    </r>
    <r>
      <rPr>
        <b/>
        <sz val="10"/>
        <rFont val="BIZ UDゴシック"/>
        <family val="3"/>
        <charset val="128"/>
      </rPr>
      <t>を受けているか。</t>
    </r>
    <phoneticPr fontId="2"/>
  </si>
  <si>
    <r>
      <t>会計監査人設置法人は、計算書類及び財産目録を</t>
    </r>
    <r>
      <rPr>
        <b/>
        <u/>
        <sz val="10"/>
        <rFont val="BIZ UDゴシック"/>
        <family val="3"/>
        <charset val="128"/>
      </rPr>
      <t>定時評議員会に報告</t>
    </r>
    <r>
      <rPr>
        <b/>
        <sz val="10"/>
        <rFont val="BIZ UDゴシック"/>
        <family val="3"/>
        <charset val="128"/>
      </rPr>
      <t>しているか。</t>
    </r>
    <phoneticPr fontId="2"/>
  </si>
  <si>
    <r>
      <rPr>
        <b/>
        <sz val="10"/>
        <color rgb="FFFF0000"/>
        <rFont val="BIZ UDゴシック"/>
        <family val="3"/>
        <charset val="128"/>
      </rPr>
      <t>会計監査人設置法人以外の法人</t>
    </r>
    <r>
      <rPr>
        <b/>
        <sz val="10"/>
        <rFont val="BIZ UDゴシック"/>
        <family val="3"/>
        <charset val="128"/>
      </rPr>
      <t>は、計算書類、附属明細書及び財産目録（計算関係書類等）について</t>
    </r>
    <r>
      <rPr>
        <b/>
        <u/>
        <sz val="10"/>
        <rFont val="BIZ UDゴシック"/>
        <family val="3"/>
        <charset val="128"/>
      </rPr>
      <t>監事の監査</t>
    </r>
    <r>
      <rPr>
        <b/>
        <sz val="10"/>
        <rFont val="BIZ UDゴシック"/>
        <family val="3"/>
        <charset val="128"/>
      </rPr>
      <t>を受けているか。</t>
    </r>
    <phoneticPr fontId="2"/>
  </si>
  <si>
    <r>
      <rPr>
        <b/>
        <sz val="10"/>
        <color rgb="FFFF0000"/>
        <rFont val="BIZ UDゴシック"/>
        <family val="3"/>
        <charset val="128"/>
      </rPr>
      <t>会計監査人設置法人以外の法人</t>
    </r>
    <r>
      <rPr>
        <b/>
        <sz val="10"/>
        <rFont val="BIZ UDゴシック"/>
        <family val="3"/>
        <charset val="128"/>
      </rPr>
      <t>は、計算関係書類等について</t>
    </r>
    <r>
      <rPr>
        <b/>
        <u/>
        <sz val="10"/>
        <rFont val="BIZ UDゴシック"/>
        <family val="3"/>
        <charset val="128"/>
      </rPr>
      <t>理事会の承認</t>
    </r>
    <r>
      <rPr>
        <b/>
        <sz val="10"/>
        <rFont val="BIZ UDゴシック"/>
        <family val="3"/>
        <charset val="128"/>
      </rPr>
      <t>を受けているか。</t>
    </r>
    <phoneticPr fontId="2"/>
  </si>
  <si>
    <r>
      <rPr>
        <b/>
        <sz val="10"/>
        <color rgb="FFFF0000"/>
        <rFont val="BIZ UDゴシック"/>
        <family val="3"/>
        <charset val="128"/>
      </rPr>
      <t>会計監査人設置法人以外の法人</t>
    </r>
    <r>
      <rPr>
        <b/>
        <sz val="10"/>
        <rFont val="BIZ UDゴシック"/>
        <family val="3"/>
        <charset val="128"/>
      </rPr>
      <t>は、計算書類及び財産目録について</t>
    </r>
    <r>
      <rPr>
        <b/>
        <u/>
        <sz val="10"/>
        <rFont val="BIZ UDゴシック"/>
        <family val="3"/>
        <charset val="128"/>
      </rPr>
      <t>定時評議員会の承認</t>
    </r>
    <r>
      <rPr>
        <b/>
        <sz val="10"/>
        <rFont val="BIZ UDゴシック"/>
        <family val="3"/>
        <charset val="128"/>
      </rPr>
      <t>を受けているか。</t>
    </r>
    <phoneticPr fontId="2"/>
  </si>
  <si>
    <r>
      <t>評議員会の「</t>
    </r>
    <r>
      <rPr>
        <b/>
        <u/>
        <sz val="10"/>
        <rFont val="BIZ UDゴシック"/>
        <family val="3"/>
        <charset val="128"/>
      </rPr>
      <t>決議を省略(報告を省略)</t>
    </r>
    <r>
      <rPr>
        <b/>
        <sz val="10"/>
        <rFont val="BIZ UDゴシック"/>
        <family val="3"/>
        <charset val="128"/>
      </rPr>
      <t>」した場合に、同意の書面又は電磁的記録を法人の主たる事務所に備え置いているか。</t>
    </r>
    <rPh sb="12" eb="14">
      <t>ホウコク</t>
    </rPh>
    <rPh sb="15" eb="17">
      <t>ショウリャク</t>
    </rPh>
    <phoneticPr fontId="2"/>
  </si>
  <si>
    <t>監事による計算関係書類等の監査の実施</t>
    <phoneticPr fontId="2"/>
  </si>
  <si>
    <t>理事会の開催及び計算関係書類等の承認</t>
    <rPh sb="0" eb="3">
      <t>リジカイ</t>
    </rPh>
    <rPh sb="4" eb="6">
      <t>カイサイ</t>
    </rPh>
    <rPh sb="6" eb="7">
      <t>オヨ</t>
    </rPh>
    <rPh sb="8" eb="15">
      <t>ケイサンカンケイショルイトウ</t>
    </rPh>
    <rPh sb="16" eb="18">
      <t>ショウニン</t>
    </rPh>
    <phoneticPr fontId="2"/>
  </si>
  <si>
    <t>計算関係書類等の備置きの開始</t>
    <rPh sb="0" eb="7">
      <t>ケイサンカンケイショルイトウ</t>
    </rPh>
    <rPh sb="8" eb="9">
      <t>ビ</t>
    </rPh>
    <phoneticPr fontId="2"/>
  </si>
  <si>
    <t>評議員会の開催及び計算関係書類等の承認</t>
    <rPh sb="0" eb="3">
      <t>ヒョウギイン</t>
    </rPh>
    <rPh sb="3" eb="4">
      <t>カイ</t>
    </rPh>
    <rPh sb="5" eb="7">
      <t>カイサイ</t>
    </rPh>
    <rPh sb="7" eb="8">
      <t>オヨ</t>
    </rPh>
    <rPh sb="9" eb="16">
      <t>ケイサンカンケイショルイトウ</t>
    </rPh>
    <rPh sb="17" eb="19">
      <t>ショウニン</t>
    </rPh>
    <phoneticPr fontId="2"/>
  </si>
  <si>
    <t>所轄庁への計算関係書類等の提出</t>
    <rPh sb="5" eb="12">
      <t>ケイサンカンケイショルイトウ</t>
    </rPh>
    <phoneticPr fontId="2"/>
  </si>
  <si>
    <t>「資産の総額」等の変更登記</t>
    <rPh sb="7" eb="8">
      <t>トウ</t>
    </rPh>
    <rPh sb="9" eb="11">
      <t>ヘンコウ</t>
    </rPh>
    <phoneticPr fontId="2"/>
  </si>
  <si>
    <r>
      <rPr>
        <b/>
        <sz val="10"/>
        <color theme="0"/>
        <rFont val="BIZ UDゴシック"/>
        <family val="3"/>
        <charset val="128"/>
      </rPr>
      <t>理事</t>
    </r>
    <r>
      <rPr>
        <sz val="10"/>
        <color theme="0"/>
        <rFont val="BIZ UDゴシック"/>
        <family val="3"/>
        <charset val="128"/>
      </rPr>
      <t xml:space="preserve">の人員状況　　 </t>
    </r>
    <r>
      <rPr>
        <sz val="9"/>
        <color theme="0"/>
        <rFont val="BIZ UDゴシック"/>
        <family val="3"/>
        <charset val="128"/>
      </rPr>
      <t>※(第３)評議員・評議員会より転記。</t>
    </r>
    <rPh sb="0" eb="2">
      <t>リジ</t>
    </rPh>
    <rPh sb="3" eb="5">
      <t>ジンイン</t>
    </rPh>
    <rPh sb="5" eb="7">
      <t>ジョウキョウ</t>
    </rPh>
    <rPh sb="12" eb="13">
      <t>ダイ</t>
    </rPh>
    <rPh sb="15" eb="18">
      <t>ヒョウギイン</t>
    </rPh>
    <rPh sb="19" eb="23">
      <t>ヒョウギインカイ</t>
    </rPh>
    <rPh sb="25" eb="27">
      <t>テンキ</t>
    </rPh>
    <phoneticPr fontId="2"/>
  </si>
  <si>
    <r>
      <t>理事の解任は、</t>
    </r>
    <r>
      <rPr>
        <b/>
        <u/>
        <sz val="10"/>
        <rFont val="BIZ UDゴシック"/>
        <family val="3"/>
        <charset val="128"/>
      </rPr>
      <t>法に定める解任事由</t>
    </r>
    <r>
      <rPr>
        <b/>
        <sz val="10"/>
        <rFont val="BIZ UDゴシック"/>
        <family val="3"/>
        <charset val="128"/>
      </rPr>
      <t>に該当しているか。</t>
    </r>
    <phoneticPr fontId="2"/>
  </si>
  <si>
    <t>理事は、評議員会の決議により選任又は解任されているか。</t>
    <rPh sb="0" eb="2">
      <t>リジ</t>
    </rPh>
    <phoneticPr fontId="2"/>
  </si>
  <si>
    <t>地方公共団体の長等特定の公職にある者が慣例的に理事長に就任したり、理事として参加していないか。</t>
    <phoneticPr fontId="2"/>
  </si>
  <si>
    <t>暴力団員等の反社会勢力の者が選任されていないか。</t>
    <phoneticPr fontId="2"/>
  </si>
  <si>
    <r>
      <rPr>
        <b/>
        <u/>
        <sz val="10"/>
        <rFont val="BIZ UDゴシック"/>
        <family val="3"/>
        <charset val="128"/>
      </rPr>
      <t>欠格事由を有する者</t>
    </r>
    <r>
      <rPr>
        <b/>
        <sz val="10"/>
        <rFont val="BIZ UDゴシック"/>
        <family val="3"/>
        <charset val="128"/>
      </rPr>
      <t>が選任されていないか。</t>
    </r>
    <phoneticPr fontId="2"/>
  </si>
  <si>
    <r>
      <t>各理事について、</t>
    </r>
    <r>
      <rPr>
        <b/>
        <u/>
        <sz val="10"/>
        <rFont val="BIZ UDゴシック"/>
        <family val="3"/>
        <charset val="128"/>
      </rPr>
      <t>特殊の関係にある者</t>
    </r>
    <r>
      <rPr>
        <b/>
        <sz val="10"/>
        <rFont val="BIZ UDゴシック"/>
        <family val="3"/>
        <charset val="128"/>
      </rPr>
      <t>が上限を超えて含まれていないか。</t>
    </r>
    <phoneticPr fontId="2"/>
  </si>
  <si>
    <r>
      <rPr>
        <b/>
        <u/>
        <sz val="10"/>
        <rFont val="BIZ UDゴシック"/>
        <family val="3"/>
        <charset val="128"/>
      </rPr>
      <t>社会福祉事業の経営に識見を有する者</t>
    </r>
    <r>
      <rPr>
        <b/>
        <sz val="10"/>
        <rFont val="BIZ UDゴシック"/>
        <family val="3"/>
        <charset val="128"/>
      </rPr>
      <t>が選任されているか。</t>
    </r>
    <phoneticPr fontId="2"/>
  </si>
  <si>
    <r>
      <t>当該社会福祉法人が行う事業の区域における</t>
    </r>
    <r>
      <rPr>
        <b/>
        <u/>
        <sz val="10"/>
        <rFont val="BIZ UDゴシック"/>
        <family val="3"/>
        <charset val="128"/>
      </rPr>
      <t>福祉に関する実情に通じている者</t>
    </r>
    <r>
      <rPr>
        <b/>
        <sz val="10"/>
        <rFont val="BIZ UDゴシック"/>
        <family val="3"/>
        <charset val="128"/>
      </rPr>
      <t>が選任されているか。</t>
    </r>
    <phoneticPr fontId="2"/>
  </si>
  <si>
    <r>
      <t>施設を設置している場合は、当該施設の</t>
    </r>
    <r>
      <rPr>
        <b/>
        <u/>
        <sz val="10"/>
        <rFont val="BIZ UDゴシック"/>
        <family val="3"/>
        <charset val="128"/>
      </rPr>
      <t>管理者</t>
    </r>
    <r>
      <rPr>
        <b/>
        <sz val="10"/>
        <rFont val="BIZ UDゴシック"/>
        <family val="3"/>
        <charset val="128"/>
      </rPr>
      <t>が選任されているか。</t>
    </r>
    <phoneticPr fontId="2"/>
  </si>
  <si>
    <r>
      <t>評議員会に提出された監事の選任に関する議案は</t>
    </r>
    <r>
      <rPr>
        <b/>
        <u/>
        <sz val="10"/>
        <rFont val="BIZ UDゴシック"/>
        <family val="3"/>
        <charset val="128"/>
      </rPr>
      <t>監事の過半数の同意</t>
    </r>
    <r>
      <rPr>
        <b/>
        <sz val="10"/>
        <rFont val="BIZ UDゴシック"/>
        <family val="3"/>
        <charset val="128"/>
      </rPr>
      <t>を得ているか。</t>
    </r>
    <phoneticPr fontId="2"/>
  </si>
  <si>
    <r>
      <t>監事の解任は評議員会の</t>
    </r>
    <r>
      <rPr>
        <b/>
        <u/>
        <sz val="10"/>
        <rFont val="BIZ UDゴシック"/>
        <family val="3"/>
        <charset val="128"/>
      </rPr>
      <t>特別決議</t>
    </r>
    <r>
      <rPr>
        <b/>
        <sz val="10"/>
        <rFont val="BIZ UDゴシック"/>
        <family val="3"/>
        <charset val="128"/>
      </rPr>
      <t>によっているか。（監事の解任について、定款で特別決議によることと規定しているか。）</t>
    </r>
    <phoneticPr fontId="2"/>
  </si>
  <si>
    <t>当該法人の評議員、理事又は職員を兼ねていないか。</t>
    <rPh sb="0" eb="2">
      <t>トウガイ</t>
    </rPh>
    <rPh sb="2" eb="4">
      <t>ホウジン</t>
    </rPh>
    <phoneticPr fontId="2"/>
  </si>
  <si>
    <t>実際に法人運営に参加できない者が名目的に選任されていないか。</t>
    <phoneticPr fontId="2"/>
  </si>
  <si>
    <t>地方公共団体の長等特定の公職にある者が慣例的に監事に就任していないか。</t>
    <phoneticPr fontId="2"/>
  </si>
  <si>
    <r>
      <t>当該法人の各役員と</t>
    </r>
    <r>
      <rPr>
        <b/>
        <u/>
        <sz val="10"/>
        <rFont val="BIZ UDゴシック"/>
        <family val="3"/>
        <charset val="128"/>
      </rPr>
      <t>特殊の関係にある者</t>
    </r>
    <r>
      <rPr>
        <b/>
        <sz val="10"/>
        <rFont val="BIZ UDゴシック"/>
        <family val="3"/>
        <charset val="128"/>
      </rPr>
      <t>が選任されていないか。</t>
    </r>
    <phoneticPr fontId="2"/>
  </si>
  <si>
    <r>
      <t>（「</t>
    </r>
    <r>
      <rPr>
        <u/>
        <sz val="10"/>
        <color theme="8" tint="-0.499984740745262"/>
        <rFont val="BIZ UDゴシック"/>
        <family val="3"/>
        <charset val="128"/>
      </rPr>
      <t>社会福祉協議会」以外</t>
    </r>
    <r>
      <rPr>
        <sz val="10"/>
        <color theme="8" tint="-0.499984740745262"/>
        <rFont val="BIZ UDゴシック"/>
        <family val="3"/>
        <charset val="128"/>
      </rPr>
      <t>は</t>
    </r>
    <r>
      <rPr>
        <b/>
        <sz val="10"/>
        <color theme="8" tint="-0.499984740745262"/>
        <rFont val="BIZ UDゴシック"/>
        <family val="3"/>
        <charset val="128"/>
      </rPr>
      <t>非該当</t>
    </r>
    <r>
      <rPr>
        <sz val="10"/>
        <color theme="8" tint="-0.499984740745262"/>
        <rFont val="BIZ UDゴシック"/>
        <family val="3"/>
        <charset val="128"/>
      </rPr>
      <t>で回答）</t>
    </r>
    <phoneticPr fontId="2"/>
  </si>
  <si>
    <r>
      <rPr>
        <b/>
        <u/>
        <sz val="10"/>
        <rFont val="BIZ UDゴシック"/>
        <family val="3"/>
        <charset val="128"/>
      </rPr>
      <t>社会福祉事業について識見を有する者</t>
    </r>
    <r>
      <rPr>
        <b/>
        <sz val="10"/>
        <rFont val="BIZ UDゴシック"/>
        <family val="3"/>
        <charset val="128"/>
      </rPr>
      <t>及び</t>
    </r>
    <r>
      <rPr>
        <b/>
        <u/>
        <sz val="10"/>
        <rFont val="BIZ UDゴシック"/>
        <family val="3"/>
        <charset val="128"/>
      </rPr>
      <t>財務管理について識見を有する者</t>
    </r>
    <r>
      <rPr>
        <b/>
        <sz val="10"/>
        <rFont val="BIZ UDゴシック"/>
        <family val="3"/>
        <charset val="128"/>
      </rPr>
      <t>が含まれているか。</t>
    </r>
    <phoneticPr fontId="2"/>
  </si>
  <si>
    <t>理事の職務の執行を監査し、厚生労働省令で定めるところにより、監査報告を作成しているか。</t>
    <phoneticPr fontId="2"/>
  </si>
  <si>
    <t>理事会への出席義務を履行しているか。</t>
    <phoneticPr fontId="2"/>
  </si>
  <si>
    <t>次の内容で該当するものがあれば記載する。（会計方針の変更、重要な偶発事象、重要な後発事象）</t>
    <rPh sb="0" eb="1">
      <t>ツギ</t>
    </rPh>
    <rPh sb="2" eb="4">
      <t>ナイヨウ</t>
    </rPh>
    <rPh sb="5" eb="7">
      <t>ガイトウ</t>
    </rPh>
    <rPh sb="15" eb="17">
      <t>キサイ</t>
    </rPh>
    <rPh sb="40" eb="42">
      <t>コウハツ</t>
    </rPh>
    <phoneticPr fontId="2"/>
  </si>
  <si>
    <r>
      <rPr>
        <b/>
        <u/>
        <sz val="10"/>
        <rFont val="BIZ UDゴシック"/>
        <family val="3"/>
        <charset val="128"/>
      </rPr>
      <t>決議について特別の利害関係を有する理事</t>
    </r>
    <r>
      <rPr>
        <b/>
        <sz val="10"/>
        <rFont val="BIZ UDゴシック"/>
        <family val="3"/>
        <charset val="128"/>
      </rPr>
      <t>が決議に加わっていないか。</t>
    </r>
    <phoneticPr fontId="2"/>
  </si>
  <si>
    <t>実際に開催された理事会において、必要な回数の職務執行状況報告がされているか。</t>
    <rPh sb="22" eb="24">
      <t>ショクム</t>
    </rPh>
    <rPh sb="24" eb="26">
      <t>シッコウ</t>
    </rPh>
    <rPh sb="26" eb="28">
      <t>ジョウキョウ</t>
    </rPh>
    <phoneticPr fontId="2"/>
  </si>
  <si>
    <r>
      <t>※</t>
    </r>
    <r>
      <rPr>
        <b/>
        <u/>
        <sz val="14"/>
        <color rgb="FFFF0000"/>
        <rFont val="BIZ UDゴシック"/>
        <family val="3"/>
        <charset val="128"/>
      </rPr>
      <t>会計監査人を設置していない</t>
    </r>
    <r>
      <rPr>
        <b/>
        <sz val="12"/>
        <color rgb="FFFF0000"/>
        <rFont val="BIZ UDゴシック"/>
        <family val="3"/>
        <charset val="128"/>
      </rPr>
      <t>場合は、全項目を「非該当」で回答してください。</t>
    </r>
    <rPh sb="1" eb="3">
      <t>カイケイ</t>
    </rPh>
    <rPh sb="3" eb="5">
      <t>カンサ</t>
    </rPh>
    <rPh sb="5" eb="6">
      <t>ニン</t>
    </rPh>
    <rPh sb="7" eb="9">
      <t>セッチ</t>
    </rPh>
    <phoneticPr fontId="2"/>
  </si>
  <si>
    <t>役員及び評議員の報酬等の支給基準を公表しているか。</t>
    <rPh sb="0" eb="2">
      <t>ヤクイン</t>
    </rPh>
    <rPh sb="2" eb="3">
      <t>オヨ</t>
    </rPh>
    <phoneticPr fontId="2"/>
  </si>
  <si>
    <t>URL</t>
    <phoneticPr fontId="2"/>
  </si>
  <si>
    <t>webサイト</t>
    <phoneticPr fontId="2"/>
  </si>
  <si>
    <r>
      <t>　</t>
    </r>
    <r>
      <rPr>
        <b/>
        <sz val="10"/>
        <color theme="0"/>
        <rFont val="BIZ UDゴシック"/>
        <family val="3"/>
        <charset val="128"/>
      </rPr>
      <t>インターネット</t>
    </r>
    <r>
      <rPr>
        <sz val="10"/>
        <color theme="0"/>
        <rFont val="BIZ UDゴシック"/>
        <family val="3"/>
        <charset val="128"/>
      </rPr>
      <t>を利用した報酬等支給基準の公表</t>
    </r>
    <rPh sb="9" eb="11">
      <t>リヨウ</t>
    </rPh>
    <rPh sb="21" eb="23">
      <t>コウヒョウ</t>
    </rPh>
    <phoneticPr fontId="2"/>
  </si>
  <si>
    <r>
      <t>　</t>
    </r>
    <r>
      <rPr>
        <u/>
        <sz val="10"/>
        <color theme="0"/>
        <rFont val="BIZ UDゴシック"/>
        <family val="3"/>
        <charset val="128"/>
      </rPr>
      <t>前年度</t>
    </r>
    <r>
      <rPr>
        <sz val="10"/>
        <color theme="0"/>
        <rFont val="BIZ UDゴシック"/>
        <family val="3"/>
        <charset val="128"/>
      </rPr>
      <t>において実施した事業の状況（</t>
    </r>
    <r>
      <rPr>
        <b/>
        <sz val="10"/>
        <color theme="0"/>
        <rFont val="BIZ UDゴシック"/>
        <family val="3"/>
        <charset val="128"/>
      </rPr>
      <t>現況報告書「11.前会計年度における事業等の概要(１)～(３)」参照</t>
    </r>
    <r>
      <rPr>
        <sz val="10"/>
        <color theme="0"/>
        <rFont val="BIZ UDゴシック"/>
        <family val="3"/>
        <charset val="128"/>
      </rPr>
      <t>）</t>
    </r>
    <rPh sb="1" eb="4">
      <t>ゼンネンド</t>
    </rPh>
    <rPh sb="8" eb="10">
      <t>ジッシ</t>
    </rPh>
    <rPh sb="12" eb="14">
      <t>ジギョウ</t>
    </rPh>
    <rPh sb="15" eb="17">
      <t>ジョウキョウ</t>
    </rPh>
    <rPh sb="27" eb="28">
      <t>ゼン</t>
    </rPh>
    <rPh sb="28" eb="32">
      <t>カイケイネンド</t>
    </rPh>
    <rPh sb="36" eb="39">
      <t>ジギョウトウ</t>
    </rPh>
    <rPh sb="40" eb="42">
      <t>ガイヨウ</t>
    </rPh>
    <rPh sb="50" eb="52">
      <t>サンショウ</t>
    </rPh>
    <phoneticPr fontId="2"/>
  </si>
  <si>
    <r>
      <t>　地域における公益的な取組（</t>
    </r>
    <r>
      <rPr>
        <b/>
        <sz val="10"/>
        <color theme="0"/>
        <rFont val="BIZ UDゴシック"/>
        <family val="3"/>
        <charset val="128"/>
      </rPr>
      <t>現況報告書「11-2.地域における公益的な取組(地域公益事業(再掲))」</t>
    </r>
    <r>
      <rPr>
        <sz val="10"/>
        <color theme="0"/>
        <rFont val="BIZ UDゴシック"/>
        <family val="3"/>
        <charset val="128"/>
      </rPr>
      <t>参照）</t>
    </r>
    <rPh sb="1" eb="3">
      <t>チイキ</t>
    </rPh>
    <rPh sb="7" eb="10">
      <t>コウエキテキ</t>
    </rPh>
    <rPh sb="11" eb="13">
      <t>トリクミ</t>
    </rPh>
    <rPh sb="25" eb="27">
      <t>チイキ</t>
    </rPh>
    <rPh sb="31" eb="34">
      <t>コウエキテキ</t>
    </rPh>
    <rPh sb="35" eb="37">
      <t>トリクミ</t>
    </rPh>
    <rPh sb="38" eb="40">
      <t>チイキ</t>
    </rPh>
    <rPh sb="40" eb="42">
      <t>コウエキ</t>
    </rPh>
    <rPh sb="42" eb="44">
      <t>ジギョウ</t>
    </rPh>
    <rPh sb="45" eb="47">
      <t>サイケイ</t>
    </rPh>
    <rPh sb="50" eb="52">
      <t>サンショウ</t>
    </rPh>
    <phoneticPr fontId="2"/>
  </si>
  <si>
    <r>
      <rPr>
        <b/>
        <sz val="10"/>
        <color theme="1"/>
        <rFont val="BIZ UDゴシック"/>
        <family val="3"/>
        <charset val="128"/>
      </rPr>
      <t>現況報告書に記載した取組以外に、今年度予定・計画しているもの</t>
    </r>
    <r>
      <rPr>
        <sz val="10"/>
        <color theme="1"/>
        <rFont val="BIZ UDゴシック"/>
        <family val="3"/>
        <charset val="128"/>
      </rPr>
      <t>があれば、</t>
    </r>
    <r>
      <rPr>
        <u/>
        <sz val="10"/>
        <color theme="1"/>
        <rFont val="BIZ UDゴシック"/>
        <family val="3"/>
        <charset val="128"/>
      </rPr>
      <t>名称の末尾に「(予定)」とつけて入力</t>
    </r>
    <r>
      <rPr>
        <sz val="10"/>
        <color theme="1"/>
        <rFont val="BIZ UDゴシック"/>
        <family val="3"/>
        <charset val="128"/>
      </rPr>
      <t>してください。</t>
    </r>
    <rPh sb="0" eb="5">
      <t>ゲンキョウホウコクショ</t>
    </rPh>
    <rPh sb="6" eb="8">
      <t>キサイ</t>
    </rPh>
    <rPh sb="10" eb="12">
      <t>トリク</t>
    </rPh>
    <rPh sb="12" eb="14">
      <t>イガイ</t>
    </rPh>
    <rPh sb="16" eb="19">
      <t>コンネンド</t>
    </rPh>
    <rPh sb="19" eb="21">
      <t>ヨテイ</t>
    </rPh>
    <rPh sb="22" eb="24">
      <t>ケイカク</t>
    </rPh>
    <rPh sb="35" eb="37">
      <t>メイショウ</t>
    </rPh>
    <rPh sb="38" eb="40">
      <t>マツビ</t>
    </rPh>
    <rPh sb="43" eb="45">
      <t>ヨテイ</t>
    </rPh>
    <rPh sb="51" eb="53">
      <t>ニュウリョク</t>
    </rPh>
    <phoneticPr fontId="2"/>
  </si>
  <si>
    <r>
      <t>社会福祉事業及び公益事業を行うに当たり、日常生活若しくは社会生活上の支援を必要とする者に対して、無料又は低額な料金で、福祉サービスを積極的に提供するよう努めているか。</t>
    </r>
    <r>
      <rPr>
        <b/>
        <sz val="10"/>
        <color rgb="FFFF0000"/>
        <rFont val="BIZ UDゴシック"/>
        <family val="3"/>
        <charset val="128"/>
      </rPr>
      <t>(地域における公益的な取組を実施する責務、法第24条第2項)</t>
    </r>
    <rPh sb="84" eb="86">
      <t>チイキ</t>
    </rPh>
    <rPh sb="90" eb="93">
      <t>コウエキテキ</t>
    </rPh>
    <rPh sb="94" eb="96">
      <t>トリクミ</t>
    </rPh>
    <rPh sb="97" eb="99">
      <t>ジッシ</t>
    </rPh>
    <rPh sb="101" eb="103">
      <t>セキム</t>
    </rPh>
    <rPh sb="104" eb="105">
      <t>ホウ</t>
    </rPh>
    <rPh sb="105" eb="106">
      <t>ダイ</t>
    </rPh>
    <rPh sb="108" eb="109">
      <t>ジョウ</t>
    </rPh>
    <rPh sb="109" eb="110">
      <t>ダイ</t>
    </rPh>
    <rPh sb="111" eb="112">
      <t>コウ</t>
    </rPh>
    <phoneticPr fontId="2"/>
  </si>
  <si>
    <t>https://www.mhlw.go.jp/content/12000000/000573683.pdf</t>
    <phoneticPr fontId="2"/>
  </si>
  <si>
    <t>法人の社会的信用を傷つけるおそれのあるもの、又は投機的なものでないか。</t>
    <phoneticPr fontId="2"/>
  </si>
  <si>
    <t>全株式の20％以上の株式を保有している場合に、所轄庁に「当該営利企業の概要」に関する提出をしているか。</t>
    <rPh sb="39" eb="40">
      <t>カン</t>
    </rPh>
    <phoneticPr fontId="2"/>
  </si>
  <si>
    <t>原則として適当でない基本財産の管理運用の例</t>
    <rPh sb="0" eb="2">
      <t>ゲンソク</t>
    </rPh>
    <rPh sb="5" eb="7">
      <t>テキトウ</t>
    </rPh>
    <rPh sb="10" eb="12">
      <t>キホン</t>
    </rPh>
    <rPh sb="12" eb="14">
      <t>ザイサン</t>
    </rPh>
    <rPh sb="15" eb="17">
      <t>カンリ</t>
    </rPh>
    <rPh sb="17" eb="19">
      <t>ウンヨウ</t>
    </rPh>
    <rPh sb="20" eb="21">
      <t>レイ</t>
    </rPh>
    <phoneticPr fontId="2"/>
  </si>
  <si>
    <t>基本財産以外の資産(その他財産、公益事業用財産、収益事業用財産)の管理運用にあたって、安全確実な方法で行われているか。</t>
    <phoneticPr fontId="2"/>
  </si>
  <si>
    <t xml:space="preserve"> (Ａ－Ｂ)</t>
    <phoneticPr fontId="2"/>
  </si>
  <si>
    <t xml:space="preserve"> (Ｄ－Ｅ)</t>
    <phoneticPr fontId="2"/>
  </si>
  <si>
    <t>有形固定資産及び無形固定資産に係る減価償却を行っているか。</t>
    <phoneticPr fontId="2"/>
  </si>
  <si>
    <t>資産について時価評価を適正に行っているか。</t>
    <phoneticPr fontId="2"/>
  </si>
  <si>
    <t>また、既に廃棄・売却済の資産が貸借対照表の数値で残存していないか。</t>
    <rPh sb="3" eb="4">
      <t>スデ</t>
    </rPh>
    <rPh sb="5" eb="7">
      <t>ハイキ</t>
    </rPh>
    <rPh sb="8" eb="10">
      <t>バイキャク</t>
    </rPh>
    <rPh sb="10" eb="11">
      <t>スミ</t>
    </rPh>
    <rPh sb="12" eb="14">
      <t>シサン</t>
    </rPh>
    <rPh sb="15" eb="20">
      <t>タイシャクタイショウヒョウ</t>
    </rPh>
    <rPh sb="21" eb="23">
      <t>スウチ</t>
    </rPh>
    <rPh sb="24" eb="26">
      <t>ザンソン</t>
    </rPh>
    <phoneticPr fontId="2"/>
  </si>
  <si>
    <t>印鑑（銀行印）</t>
    <rPh sb="0" eb="2">
      <t>インカン</t>
    </rPh>
    <rPh sb="3" eb="6">
      <t>ギンコウイン</t>
    </rPh>
    <phoneticPr fontId="2"/>
  </si>
  <si>
    <t>※通帳・印鑑の保管責任者を特に定めていない場合は「非該当」と回答してください。</t>
    <rPh sb="1" eb="3">
      <t>ツウチョウ</t>
    </rPh>
    <rPh sb="4" eb="6">
      <t>インカン</t>
    </rPh>
    <rPh sb="7" eb="9">
      <t>ホカン</t>
    </rPh>
    <rPh sb="9" eb="12">
      <t>セキニンシャ</t>
    </rPh>
    <rPh sb="13" eb="14">
      <t>トク</t>
    </rPh>
    <rPh sb="15" eb="16">
      <t>サダ</t>
    </rPh>
    <rPh sb="21" eb="23">
      <t>バアイ</t>
    </rPh>
    <phoneticPr fontId="2"/>
  </si>
  <si>
    <t>経理規程の
規定(有無)</t>
    <rPh sb="0" eb="2">
      <t>ケイリ</t>
    </rPh>
    <rPh sb="2" eb="4">
      <t>キテイ</t>
    </rPh>
    <rPh sb="6" eb="8">
      <t>キテイ</t>
    </rPh>
    <rPh sb="9" eb="11">
      <t>ウム</t>
    </rPh>
    <phoneticPr fontId="2"/>
  </si>
  <si>
    <t>（会計伝票と照合できるような状態で整理保存されているか。）</t>
    <rPh sb="14" eb="16">
      <t>ジョウタイ</t>
    </rPh>
    <rPh sb="17" eb="19">
      <t>セイリ</t>
    </rPh>
    <phoneticPr fontId="2"/>
  </si>
  <si>
    <r>
      <t>★</t>
    </r>
    <r>
      <rPr>
        <sz val="10"/>
        <color theme="1"/>
        <rFont val="BIZ UDゴシック"/>
        <family val="3"/>
        <charset val="128"/>
      </rPr>
      <t>該当するものがなくても注記から省略できない項目</t>
    </r>
    <rPh sb="1" eb="3">
      <t>ガイトウ</t>
    </rPh>
    <rPh sb="12" eb="14">
      <t>チュウキ</t>
    </rPh>
    <rPh sb="16" eb="18">
      <t>ショウリャク</t>
    </rPh>
    <rPh sb="22" eb="24">
      <t>コウモク</t>
    </rPh>
    <phoneticPr fontId="2"/>
  </si>
  <si>
    <r>
      <t>◇</t>
    </r>
    <r>
      <rPr>
        <sz val="10"/>
        <color theme="1"/>
        <rFont val="BIZ UDゴシック"/>
        <family val="3"/>
        <charset val="128"/>
      </rPr>
      <t>拠点区分別の注記には記載しない項目</t>
    </r>
    <rPh sb="1" eb="3">
      <t>キョテン</t>
    </rPh>
    <rPh sb="3" eb="5">
      <t>クブン</t>
    </rPh>
    <rPh sb="5" eb="6">
      <t>ベツ</t>
    </rPh>
    <rPh sb="7" eb="9">
      <t>チュウキ</t>
    </rPh>
    <rPh sb="11" eb="13">
      <t>キサイ</t>
    </rPh>
    <rPh sb="16" eb="18">
      <t>コウモク</t>
    </rPh>
    <phoneticPr fontId="2"/>
  </si>
  <si>
    <r>
      <t>　</t>
    </r>
    <r>
      <rPr>
        <u/>
        <sz val="10"/>
        <color theme="0"/>
        <rFont val="BIZ UDPゴシック"/>
        <family val="3"/>
        <charset val="128"/>
      </rPr>
      <t>前年度末</t>
    </r>
    <r>
      <rPr>
        <sz val="10"/>
        <color theme="0"/>
        <rFont val="BIZ UDPゴシック"/>
        <family val="3"/>
        <charset val="128"/>
      </rPr>
      <t>における</t>
    </r>
    <r>
      <rPr>
        <b/>
        <sz val="10"/>
        <color theme="0"/>
        <rFont val="BIZ UDPゴシック"/>
        <family val="3"/>
        <charset val="128"/>
      </rPr>
      <t>社会福祉充実残額</t>
    </r>
    <r>
      <rPr>
        <sz val="10"/>
        <color theme="0"/>
        <rFont val="BIZ UDPゴシック"/>
        <family val="3"/>
        <charset val="128"/>
      </rPr>
      <t>の状況</t>
    </r>
    <rPh sb="1" eb="4">
      <t>ゼンネンド</t>
    </rPh>
    <rPh sb="4" eb="5">
      <t>マツ</t>
    </rPh>
    <rPh sb="9" eb="11">
      <t>シャカイ</t>
    </rPh>
    <rPh sb="11" eb="13">
      <t>フクシ</t>
    </rPh>
    <rPh sb="13" eb="15">
      <t>ジュウジツ</t>
    </rPh>
    <rPh sb="15" eb="17">
      <t>ザンガク</t>
    </rPh>
    <rPh sb="18" eb="20">
      <t>ジョウキョウ</t>
    </rPh>
    <phoneticPr fontId="2"/>
  </si>
  <si>
    <t>算定ツールによる計算結果</t>
    <rPh sb="0" eb="1">
      <t>サンテイ</t>
    </rPh>
    <rPh sb="7" eb="9">
      <t>ケイサン</t>
    </rPh>
    <rPh sb="9" eb="11">
      <t>ケッカ</t>
    </rPh>
    <phoneticPr fontId="2"/>
  </si>
  <si>
    <t>円</t>
    <rPh sb="0" eb="1">
      <t>エン</t>
    </rPh>
    <phoneticPr fontId="2"/>
  </si>
  <si>
    <t>社会福祉充実計画上の残額</t>
    <rPh sb="0" eb="3">
      <t>シャカイフクシ</t>
    </rPh>
    <rPh sb="3" eb="5">
      <t>ジュウジツ</t>
    </rPh>
    <rPh sb="5" eb="7">
      <t>ケイカクジョウ</t>
    </rPh>
    <rPh sb="8" eb="10">
      <t>ザンガク</t>
    </rPh>
    <phoneticPr fontId="2"/>
  </si>
  <si>
    <t>資産の総額については、会計年度終了後３か月以内に変更登記をしているか。</t>
    <phoneticPr fontId="2"/>
  </si>
  <si>
    <r>
      <t>登記事項</t>
    </r>
    <r>
      <rPr>
        <b/>
        <sz val="10"/>
        <color rgb="FFFF0000"/>
        <rFont val="BIZ UDゴシック"/>
        <family val="3"/>
        <charset val="128"/>
      </rPr>
      <t>（資産の総額を除く）</t>
    </r>
    <r>
      <rPr>
        <b/>
        <sz val="10"/>
        <rFont val="BIZ UDゴシック"/>
        <family val="3"/>
        <charset val="128"/>
      </rPr>
      <t>について変更が生じた場合、二週間以内に変更登記をしているか。</t>
    </r>
    <phoneticPr fontId="2"/>
  </si>
  <si>
    <t>６</t>
    <phoneticPr fontId="2"/>
  </si>
  <si>
    <t>７</t>
    <phoneticPr fontId="2"/>
  </si>
  <si>
    <t>８</t>
    <phoneticPr fontId="2"/>
  </si>
  <si>
    <r>
      <t>「</t>
    </r>
    <r>
      <rPr>
        <u/>
        <sz val="10.5"/>
        <color theme="1"/>
        <rFont val="BIZ UDゴシック"/>
        <family val="3"/>
        <charset val="128"/>
      </rPr>
      <t>設定」の最後が</t>
    </r>
    <r>
      <rPr>
        <b/>
        <u/>
        <sz val="10.5"/>
        <color rgb="FFFF0000"/>
        <rFont val="BIZ UDゴシック"/>
        <family val="3"/>
        <charset val="128"/>
      </rPr>
      <t>「すべての列を１ページに印刷」</t>
    </r>
    <r>
      <rPr>
        <u/>
        <sz val="10.5"/>
        <color theme="1"/>
        <rFont val="BIZ UDゴシック"/>
        <family val="3"/>
        <charset val="128"/>
      </rPr>
      <t>となっていること</t>
    </r>
    <r>
      <rPr>
        <sz val="10.5"/>
        <color theme="1"/>
        <rFont val="BIZ UDゴシック"/>
        <family val="3"/>
        <charset val="128"/>
      </rPr>
      <t>、</t>
    </r>
    <r>
      <rPr>
        <u/>
        <sz val="10.5"/>
        <color theme="1"/>
        <rFont val="BIZ UDゴシック"/>
        <family val="3"/>
        <charset val="128"/>
      </rPr>
      <t>印刷ページ数が</t>
    </r>
    <r>
      <rPr>
        <b/>
        <u/>
        <sz val="10.5"/>
        <color rgb="FFFF0000"/>
        <rFont val="BIZ UDゴシック"/>
        <family val="3"/>
        <charset val="128"/>
      </rPr>
      <t>「６２」</t>
    </r>
    <r>
      <rPr>
        <u/>
        <sz val="10.5"/>
        <color theme="1"/>
        <rFont val="BIZ UDゴシック"/>
        <family val="3"/>
        <charset val="128"/>
      </rPr>
      <t>となっていること</t>
    </r>
    <r>
      <rPr>
        <sz val="10.5"/>
        <color theme="1"/>
        <rFont val="BIZ UDゴシック"/>
        <family val="3"/>
        <charset val="128"/>
      </rPr>
      <t>を確認して印刷。</t>
    </r>
    <rPh sb="1" eb="3">
      <t>セッテイ</t>
    </rPh>
    <rPh sb="5" eb="7">
      <t>サイゴ</t>
    </rPh>
    <rPh sb="13" eb="14">
      <t>レツ</t>
    </rPh>
    <rPh sb="20" eb="22">
      <t>インサツ</t>
    </rPh>
    <rPh sb="32" eb="34">
      <t>インサツ</t>
    </rPh>
    <rPh sb="37" eb="38">
      <t>スウ</t>
    </rPh>
    <rPh sb="52" eb="54">
      <t>カクニン</t>
    </rPh>
    <rPh sb="56" eb="58">
      <t>インサツ</t>
    </rPh>
    <phoneticPr fontId="2"/>
  </si>
  <si>
    <t>会計責任者から理事長（会長）への計算関係書類等の提出</t>
    <rPh sb="0" eb="2">
      <t>カイケイ</t>
    </rPh>
    <rPh sb="2" eb="5">
      <t>セキニンシャ</t>
    </rPh>
    <rPh sb="7" eb="9">
      <t>リジ</t>
    </rPh>
    <rPh sb="9" eb="10">
      <t>チョウ</t>
    </rPh>
    <rPh sb="16" eb="18">
      <t>ケイサン</t>
    </rPh>
    <rPh sb="18" eb="20">
      <t>カンケイ</t>
    </rPh>
    <rPh sb="20" eb="22">
      <t>ショルイ</t>
    </rPh>
    <rPh sb="22" eb="23">
      <t>トウ</t>
    </rPh>
    <phoneticPr fontId="2"/>
  </si>
  <si>
    <t>理事長（会長）から監事への計算関係書類等の提出</t>
    <rPh sb="0" eb="2">
      <t>リジ</t>
    </rPh>
    <rPh sb="2" eb="3">
      <t>チョウ</t>
    </rPh>
    <rPh sb="4" eb="6">
      <t>カイチョウ</t>
    </rPh>
    <rPh sb="13" eb="15">
      <t>ケイサン</t>
    </rPh>
    <rPh sb="15" eb="17">
      <t>カンケイ</t>
    </rPh>
    <rPh sb="17" eb="19">
      <t>ショルイ</t>
    </rPh>
    <rPh sb="19" eb="20">
      <t>トウ</t>
    </rPh>
    <phoneticPr fontId="2"/>
  </si>
  <si>
    <t>監事から理事長（会長）への計算関係書類等の監査報告</t>
    <rPh sb="4" eb="6">
      <t>リジ</t>
    </rPh>
    <rPh sb="6" eb="7">
      <t>チョウ</t>
    </rPh>
    <rPh sb="8" eb="10">
      <t>カイチョウ</t>
    </rPh>
    <rPh sb="13" eb="20">
      <t>ケイサンカンケイショルイトウ</t>
    </rPh>
    <phoneticPr fontId="2"/>
  </si>
  <si>
    <r>
      <t>資金収支計算書内訳表　</t>
    </r>
    <r>
      <rPr>
        <b/>
        <sz val="10"/>
        <color theme="1"/>
        <rFont val="BIZ UDゴシック"/>
        <family val="3"/>
        <charset val="128"/>
      </rPr>
      <t>◇◎</t>
    </r>
    <phoneticPr fontId="2"/>
  </si>
  <si>
    <r>
      <t>事業活動計算書内訳表　</t>
    </r>
    <r>
      <rPr>
        <b/>
        <sz val="10"/>
        <color theme="1"/>
        <rFont val="BIZ UDゴシック"/>
        <family val="3"/>
        <charset val="128"/>
      </rPr>
      <t>◇◎</t>
    </r>
    <phoneticPr fontId="2"/>
  </si>
  <si>
    <r>
      <t>貸借対照表内訳表　</t>
    </r>
    <r>
      <rPr>
        <b/>
        <sz val="10"/>
        <color theme="1"/>
        <rFont val="BIZ UDゴシック"/>
        <family val="3"/>
        <charset val="128"/>
      </rPr>
      <t>◇◎</t>
    </r>
    <phoneticPr fontId="2"/>
  </si>
  <si>
    <r>
      <t>事業区分資金収支計算書内訳表　</t>
    </r>
    <r>
      <rPr>
        <b/>
        <sz val="10"/>
        <color theme="1"/>
        <rFont val="BIZ UDゴシック"/>
        <family val="3"/>
        <charset val="128"/>
      </rPr>
      <t>◎★</t>
    </r>
    <phoneticPr fontId="2"/>
  </si>
  <si>
    <r>
      <t>事業区分事業活動計算書内訳表　</t>
    </r>
    <r>
      <rPr>
        <b/>
        <sz val="10"/>
        <color theme="1"/>
        <rFont val="BIZ UDゴシック"/>
        <family val="3"/>
        <charset val="128"/>
      </rPr>
      <t>◎★</t>
    </r>
    <phoneticPr fontId="2"/>
  </si>
  <si>
    <r>
      <t>事業区分貸借対照表内訳表　</t>
    </r>
    <r>
      <rPr>
        <b/>
        <sz val="10"/>
        <color theme="1"/>
        <rFont val="BIZ UDゴシック"/>
        <family val="3"/>
        <charset val="128"/>
      </rPr>
      <t>◎★</t>
    </r>
    <phoneticPr fontId="2"/>
  </si>
  <si>
    <t>※★印</t>
    <rPh sb="2" eb="3">
      <t>シルシ</t>
    </rPh>
    <phoneticPr fontId="2"/>
  </si>
  <si>
    <t>※◇印</t>
    <rPh sb="2" eb="3">
      <t>シルシ</t>
    </rPh>
    <phoneticPr fontId="2"/>
  </si>
  <si>
    <t>有</t>
  </si>
  <si>
    <t>ＯＫ</t>
  </si>
  <si>
    <t>該当</t>
  </si>
  <si>
    <t>該当なし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</si>
</sst>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e&quot;年&quot;m&quot;月&quot;d&quot;日&quot;;@" x16r2:formatCode16="[$-ja-JP-x-gannen]ggge&quot;年&quot;m&quot;月&quot;d&quot;日&quot;;@"/>
    <numFmt numFmtId="177" formatCode="[$-411]ggge&quot;年&quot;m&quot;月&quot;d&quot;日&quot;;@"/>
    <numFmt numFmtId="178" formatCode="0.00_);[Red]\(0.00\)"/>
    <numFmt numFmtId="179" formatCode="0.0%"/>
    <numFmt numFmtId="180" formatCode="#,##0.0;[Red]\-#,##0.0"/>
  </numFmts>
  <fonts count="73" x14ac:knownFonts="1">
    <font>
      <sz val="11"/>
      <color theme="1"/>
      <name val="游ゴシック"/>
      <family val="2"/>
      <charset val="128"/>
      <scheme val="minor"/>
    </font>
    <font>
      <sz val="10"/>
      <color theme="1"/>
      <name val="BIZ UDゴシック"/>
      <family val="3"/>
      <charset val="128"/>
    </font>
    <font>
      <sz val="6"/>
      <name val="游ゴシック"/>
      <family val="2"/>
      <charset val="128"/>
      <scheme val="minor"/>
    </font>
    <font>
      <b/>
      <sz val="10"/>
      <color theme="1"/>
      <name val="BIZ UDゴシック"/>
      <family val="3"/>
      <charset val="128"/>
    </font>
    <font>
      <b/>
      <sz val="18"/>
      <color theme="1"/>
      <name val="BIZ UDゴシック"/>
      <family val="3"/>
      <charset val="128"/>
    </font>
    <font>
      <u/>
      <sz val="10"/>
      <color theme="1"/>
      <name val="BIZ UDゴシック"/>
      <family val="3"/>
      <charset val="128"/>
    </font>
    <font>
      <b/>
      <sz val="10"/>
      <color rgb="FFFF0000"/>
      <name val="BIZ UDゴシック"/>
      <family val="3"/>
      <charset val="128"/>
    </font>
    <font>
      <sz val="11"/>
      <color theme="1"/>
      <name val="游ゴシック"/>
      <family val="2"/>
      <charset val="128"/>
      <scheme val="minor"/>
    </font>
    <font>
      <sz val="11"/>
      <color theme="1"/>
      <name val="BIZ UDゴシック"/>
      <family val="3"/>
      <charset val="128"/>
    </font>
    <font>
      <sz val="14"/>
      <color theme="1"/>
      <name val="BIZ UDゴシック"/>
      <family val="3"/>
      <charset val="128"/>
    </font>
    <font>
      <sz val="14"/>
      <name val="BIZ UDゴシック"/>
      <family val="3"/>
      <charset val="128"/>
    </font>
    <font>
      <b/>
      <sz val="14"/>
      <color theme="1"/>
      <name val="BIZ UDゴシック"/>
      <family val="3"/>
      <charset val="128"/>
    </font>
    <font>
      <b/>
      <sz val="14"/>
      <color theme="1"/>
      <name val="HG丸ｺﾞｼｯｸM-PRO"/>
      <family val="3"/>
      <charset val="128"/>
    </font>
    <font>
      <b/>
      <sz val="11"/>
      <color theme="1"/>
      <name val="BIZ UDPゴシック"/>
      <family val="3"/>
      <charset val="128"/>
    </font>
    <font>
      <b/>
      <sz val="10"/>
      <color theme="1"/>
      <name val="HG丸ｺﾞｼｯｸM-PRO"/>
      <family val="3"/>
      <charset val="128"/>
    </font>
    <font>
      <b/>
      <sz val="16"/>
      <color theme="1"/>
      <name val="BIZ UDゴシック"/>
      <family val="3"/>
      <charset val="128"/>
    </font>
    <font>
      <b/>
      <sz val="11"/>
      <color theme="1"/>
      <name val="BIZ UDゴシック"/>
      <family val="3"/>
      <charset val="128"/>
    </font>
    <font>
      <b/>
      <sz val="16"/>
      <color theme="1"/>
      <name val="HGS創英角ｺﾞｼｯｸUB"/>
      <family val="3"/>
      <charset val="128"/>
    </font>
    <font>
      <sz val="9"/>
      <color theme="1"/>
      <name val="BIZ UDゴシック"/>
      <family val="3"/>
      <charset val="128"/>
    </font>
    <font>
      <b/>
      <sz val="9"/>
      <color theme="1"/>
      <name val="BIZ UDゴシック"/>
      <family val="3"/>
      <charset val="128"/>
    </font>
    <font>
      <b/>
      <sz val="10"/>
      <color theme="0"/>
      <name val="BIZ UDゴシック"/>
      <family val="3"/>
      <charset val="128"/>
    </font>
    <font>
      <sz val="10"/>
      <color theme="0"/>
      <name val="BIZ UDゴシック"/>
      <family val="3"/>
      <charset val="128"/>
    </font>
    <font>
      <sz val="10"/>
      <name val="BIZ UDゴシック"/>
      <family val="3"/>
      <charset val="128"/>
    </font>
    <font>
      <sz val="12"/>
      <color theme="1"/>
      <name val="BIZ UDゴシック"/>
      <family val="3"/>
      <charset val="128"/>
    </font>
    <font>
      <b/>
      <sz val="10"/>
      <color theme="4" tint="-0.249977111117893"/>
      <name val="BIZ UDゴシック"/>
      <family val="3"/>
      <charset val="128"/>
    </font>
    <font>
      <b/>
      <u/>
      <sz val="10"/>
      <color theme="0"/>
      <name val="BIZ UDゴシック"/>
      <family val="3"/>
      <charset val="128"/>
    </font>
    <font>
      <b/>
      <sz val="10"/>
      <color rgb="FFFFC000"/>
      <name val="BIZ UDゴシック"/>
      <family val="3"/>
      <charset val="128"/>
    </font>
    <font>
      <b/>
      <sz val="10"/>
      <name val="BIZ UDゴシック"/>
      <family val="3"/>
      <charset val="128"/>
    </font>
    <font>
      <b/>
      <sz val="12"/>
      <color rgb="FFFF0000"/>
      <name val="BIZ UDゴシック"/>
      <family val="3"/>
      <charset val="128"/>
    </font>
    <font>
      <b/>
      <u/>
      <sz val="12"/>
      <color rgb="FFFF0000"/>
      <name val="BIZ UDゴシック"/>
      <family val="3"/>
      <charset val="128"/>
    </font>
    <font>
      <b/>
      <u/>
      <sz val="10"/>
      <name val="BIZ UDゴシック"/>
      <family val="3"/>
      <charset val="128"/>
    </font>
    <font>
      <u/>
      <sz val="10"/>
      <color theme="0"/>
      <name val="BIZ UDゴシック"/>
      <family val="3"/>
      <charset val="128"/>
    </font>
    <font>
      <b/>
      <u/>
      <sz val="10"/>
      <color theme="1"/>
      <name val="BIZ UDゴシック"/>
      <family val="3"/>
      <charset val="128"/>
    </font>
    <font>
      <u/>
      <sz val="9"/>
      <color theme="1"/>
      <name val="BIZ UDゴシック"/>
      <family val="3"/>
      <charset val="128"/>
    </font>
    <font>
      <b/>
      <u/>
      <sz val="9"/>
      <color theme="1"/>
      <name val="BIZ UDゴシック"/>
      <family val="3"/>
      <charset val="128"/>
    </font>
    <font>
      <u/>
      <sz val="10"/>
      <name val="BIZ UDゴシック"/>
      <family val="3"/>
      <charset val="128"/>
    </font>
    <font>
      <u/>
      <sz val="10"/>
      <color rgb="FFFF0000"/>
      <name val="BIZ UDゴシック"/>
      <family val="3"/>
      <charset val="128"/>
    </font>
    <font>
      <sz val="10"/>
      <color rgb="FFFF0000"/>
      <name val="BIZ UDゴシック"/>
      <family val="3"/>
      <charset val="128"/>
    </font>
    <font>
      <sz val="8"/>
      <color theme="1"/>
      <name val="BIZ UDゴシック"/>
      <family val="3"/>
      <charset val="128"/>
    </font>
    <font>
      <b/>
      <sz val="12"/>
      <color theme="1"/>
      <name val="BIZ UDゴシック"/>
      <family val="3"/>
      <charset val="128"/>
    </font>
    <font>
      <sz val="9"/>
      <color theme="0"/>
      <name val="BIZ UDゴシック"/>
      <family val="3"/>
      <charset val="128"/>
    </font>
    <font>
      <b/>
      <sz val="9"/>
      <color theme="0"/>
      <name val="BIZ UDゴシック"/>
      <family val="3"/>
      <charset val="128"/>
    </font>
    <font>
      <sz val="10"/>
      <color theme="1"/>
      <name val="BIZ UDPゴシック"/>
      <family val="3"/>
      <charset val="128"/>
    </font>
    <font>
      <b/>
      <sz val="10"/>
      <color theme="1"/>
      <name val="BIZ UDPゴシック"/>
      <family val="3"/>
      <charset val="128"/>
    </font>
    <font>
      <sz val="9"/>
      <color theme="1"/>
      <name val="BIZ UDPゴシック"/>
      <family val="3"/>
      <charset val="128"/>
    </font>
    <font>
      <sz val="10"/>
      <color theme="0"/>
      <name val="BIZ UDPゴシック"/>
      <family val="3"/>
      <charset val="128"/>
    </font>
    <font>
      <b/>
      <sz val="10"/>
      <color theme="0"/>
      <name val="BIZ UDPゴシック"/>
      <family val="3"/>
      <charset val="128"/>
    </font>
    <font>
      <u/>
      <sz val="10"/>
      <color theme="0"/>
      <name val="BIZ UDPゴシック"/>
      <family val="3"/>
      <charset val="128"/>
    </font>
    <font>
      <b/>
      <sz val="9"/>
      <color rgb="FFFF0000"/>
      <name val="BIZ UDゴシック"/>
      <family val="3"/>
      <charset val="128"/>
    </font>
    <font>
      <b/>
      <u/>
      <sz val="10"/>
      <color rgb="FFFF0000"/>
      <name val="BIZ UDゴシック"/>
      <family val="3"/>
      <charset val="128"/>
    </font>
    <font>
      <b/>
      <sz val="10"/>
      <color rgb="FFFFC000"/>
      <name val="BIZ UDPゴシック"/>
      <family val="3"/>
      <charset val="128"/>
    </font>
    <font>
      <sz val="9"/>
      <color theme="1"/>
      <name val="游ゴシック"/>
      <family val="2"/>
      <charset val="128"/>
      <scheme val="minor"/>
    </font>
    <font>
      <sz val="10"/>
      <color rgb="FF0070C0"/>
      <name val="BIZ UDゴシック"/>
      <family val="3"/>
      <charset val="128"/>
    </font>
    <font>
      <sz val="10"/>
      <color rgb="FFFF0000"/>
      <name val="BIZ UDPゴシック"/>
      <family val="3"/>
      <charset val="128"/>
    </font>
    <font>
      <b/>
      <sz val="10"/>
      <color theme="7"/>
      <name val="BIZ UDPゴシック"/>
      <family val="3"/>
      <charset val="128"/>
    </font>
    <font>
      <b/>
      <u/>
      <sz val="10"/>
      <color theme="8" tint="-0.249977111117893"/>
      <name val="BIZ UDゴシック"/>
      <family val="3"/>
      <charset val="128"/>
    </font>
    <font>
      <sz val="10"/>
      <color rgb="FFFFC000"/>
      <name val="BIZ UDPゴシック"/>
      <family val="3"/>
      <charset val="128"/>
    </font>
    <font>
      <b/>
      <sz val="11"/>
      <color rgb="FFFF0000"/>
      <name val="BIZ UDゴシック"/>
      <family val="3"/>
      <charset val="128"/>
    </font>
    <font>
      <u/>
      <sz val="10"/>
      <name val="BIZ UDPゴシック"/>
      <family val="3"/>
      <charset val="128"/>
    </font>
    <font>
      <sz val="11"/>
      <color theme="1"/>
      <name val="Segoe UI Symbol"/>
      <family val="2"/>
    </font>
    <font>
      <sz val="8.5"/>
      <color theme="1"/>
      <name val="BIZ UDPゴシック"/>
      <family val="3"/>
      <charset val="128"/>
    </font>
    <font>
      <b/>
      <sz val="11"/>
      <color theme="7"/>
      <name val="BIZ UDゴシック"/>
      <family val="3"/>
      <charset val="128"/>
    </font>
    <font>
      <b/>
      <u/>
      <sz val="11"/>
      <color theme="1"/>
      <name val="BIZ UDゴシック"/>
      <family val="3"/>
      <charset val="128"/>
    </font>
    <font>
      <sz val="10.5"/>
      <color theme="1"/>
      <name val="BIZ UDゴシック"/>
      <family val="3"/>
      <charset val="128"/>
    </font>
    <font>
      <u/>
      <sz val="10.5"/>
      <color theme="1"/>
      <name val="BIZ UDゴシック"/>
      <family val="3"/>
      <charset val="128"/>
    </font>
    <font>
      <b/>
      <sz val="10.5"/>
      <color rgb="FFFF0000"/>
      <name val="BIZ UDゴシック"/>
      <family val="3"/>
      <charset val="128"/>
    </font>
    <font>
      <b/>
      <u/>
      <sz val="10.5"/>
      <color rgb="FFFF0000"/>
      <name val="BIZ UDゴシック"/>
      <family val="3"/>
      <charset val="128"/>
    </font>
    <font>
      <b/>
      <sz val="10"/>
      <color rgb="FF0070C0"/>
      <name val="BIZ UDゴシック"/>
      <family val="3"/>
      <charset val="128"/>
    </font>
    <font>
      <b/>
      <u/>
      <sz val="16"/>
      <color rgb="FFFF0000"/>
      <name val="BIZ UDゴシック"/>
      <family val="3"/>
      <charset val="128"/>
    </font>
    <font>
      <sz val="10"/>
      <color theme="8" tint="-0.499984740745262"/>
      <name val="BIZ UDゴシック"/>
      <family val="3"/>
      <charset val="128"/>
    </font>
    <font>
      <u/>
      <sz val="10"/>
      <color theme="8" tint="-0.499984740745262"/>
      <name val="BIZ UDゴシック"/>
      <family val="3"/>
      <charset val="128"/>
    </font>
    <font>
      <b/>
      <sz val="10"/>
      <color theme="8" tint="-0.499984740745262"/>
      <name val="BIZ UDゴシック"/>
      <family val="3"/>
      <charset val="128"/>
    </font>
    <font>
      <b/>
      <u/>
      <sz val="14"/>
      <color rgb="FFFF0000"/>
      <name val="BIZ UDゴシック"/>
      <family val="3"/>
      <charset val="128"/>
    </font>
  </fonts>
  <fills count="12">
    <fill>
      <patternFill patternType="none"/>
    </fill>
    <fill>
      <patternFill patternType="gray125"/>
    </fill>
    <fill>
      <patternFill patternType="solid">
        <fgColor rgb="FFE1FFE1"/>
        <bgColor indexed="64"/>
      </patternFill>
    </fill>
    <fill>
      <patternFill patternType="solid">
        <fgColor rgb="FFFFFFC5"/>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8" tint="-0.249977111117893"/>
        <bgColor indexed="64"/>
      </patternFill>
    </fill>
    <fill>
      <patternFill patternType="solid">
        <fgColor theme="0"/>
        <bgColor indexed="64"/>
      </patternFill>
    </fill>
    <fill>
      <patternFill patternType="solid">
        <fgColor theme="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2" tint="-0.499984740745262"/>
        <bgColor indexed="64"/>
      </patternFill>
    </fill>
  </fills>
  <borders count="1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top style="dashed">
        <color indexed="64"/>
      </top>
      <bottom style="hair">
        <color indexed="64"/>
      </bottom>
      <diagonal/>
    </border>
    <border>
      <left/>
      <right style="dashed">
        <color indexed="64"/>
      </right>
      <top style="dashed">
        <color indexed="64"/>
      </top>
      <bottom style="hair">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style="dashed">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theme="0"/>
      </left>
      <right style="medium">
        <color theme="0"/>
      </right>
      <top style="medium">
        <color theme="0"/>
      </top>
      <bottom style="medium">
        <color theme="0"/>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medium">
        <color indexed="64"/>
      </bottom>
      <diagonal/>
    </border>
    <border>
      <left/>
      <right style="double">
        <color indexed="64"/>
      </right>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medium">
        <color indexed="64"/>
      </bottom>
      <diagonal/>
    </border>
    <border>
      <left/>
      <right style="double">
        <color indexed="64"/>
      </right>
      <top style="hair">
        <color indexed="64"/>
      </top>
      <bottom style="thin">
        <color indexed="64"/>
      </bottom>
      <diagonal/>
    </border>
  </borders>
  <cellStyleXfs count="5">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cellStyleXfs>
  <cellXfs count="1169">
    <xf numFmtId="0" fontId="0" fillId="0" borderId="0" xfId="0">
      <alignment vertical="center"/>
    </xf>
    <xf numFmtId="0" fontId="1" fillId="0" borderId="0" xfId="0" applyFont="1">
      <alignment vertical="center"/>
    </xf>
    <xf numFmtId="0" fontId="1" fillId="0" borderId="0" xfId="0" applyFont="1" applyBorder="1">
      <alignment vertical="center"/>
    </xf>
    <xf numFmtId="0" fontId="1" fillId="0" borderId="2" xfId="0" applyFont="1" applyBorder="1">
      <alignment vertical="center"/>
    </xf>
    <xf numFmtId="0" fontId="3" fillId="0" borderId="0" xfId="0" applyFont="1" applyBorder="1" applyAlignment="1">
      <alignment vertical="center"/>
    </xf>
    <xf numFmtId="0" fontId="1" fillId="0" borderId="0" xfId="0" quotePrefix="1" applyFont="1" applyAlignment="1">
      <alignment horizontal="right" vertical="center"/>
    </xf>
    <xf numFmtId="0" fontId="1" fillId="0" borderId="0" xfId="0" applyFont="1" applyAlignment="1">
      <alignment horizontal="right" vertical="center"/>
    </xf>
    <xf numFmtId="0" fontId="1" fillId="0" borderId="0" xfId="0" applyFont="1" applyBorder="1" applyAlignment="1">
      <alignment horizontal="center" vertical="center"/>
    </xf>
    <xf numFmtId="0" fontId="1" fillId="0" borderId="17" xfId="0" applyFont="1" applyBorder="1">
      <alignment vertical="center"/>
    </xf>
    <xf numFmtId="0" fontId="8" fillId="0" borderId="0" xfId="0" applyFont="1">
      <alignment vertical="center"/>
    </xf>
    <xf numFmtId="0" fontId="16" fillId="0" borderId="0" xfId="0" applyFont="1">
      <alignment vertical="center"/>
    </xf>
    <xf numFmtId="0" fontId="4" fillId="0" borderId="0" xfId="0" applyFont="1" applyAlignment="1">
      <alignment vertical="center"/>
    </xf>
    <xf numFmtId="0" fontId="18" fillId="0" borderId="0" xfId="0" applyFont="1">
      <alignment vertical="center"/>
    </xf>
    <xf numFmtId="0" fontId="19" fillId="0" borderId="0" xfId="0" applyFont="1">
      <alignment vertical="center"/>
    </xf>
    <xf numFmtId="0" fontId="1" fillId="0" borderId="16" xfId="0" quotePrefix="1" applyFont="1" applyBorder="1" applyAlignment="1">
      <alignment horizontal="center" vertical="center"/>
    </xf>
    <xf numFmtId="0" fontId="3" fillId="0" borderId="0" xfId="0" applyFont="1" applyBorder="1">
      <alignment vertical="center"/>
    </xf>
    <xf numFmtId="0" fontId="1" fillId="2" borderId="5" xfId="0" applyFont="1" applyFill="1" applyBorder="1">
      <alignment vertical="center"/>
    </xf>
    <xf numFmtId="0" fontId="1" fillId="2" borderId="7" xfId="0" applyFont="1" applyFill="1" applyBorder="1">
      <alignment vertical="center"/>
    </xf>
    <xf numFmtId="0" fontId="1" fillId="2" borderId="8" xfId="0" applyFont="1" applyFill="1" applyBorder="1">
      <alignment vertical="center"/>
    </xf>
    <xf numFmtId="0" fontId="1" fillId="2" borderId="3" xfId="0" applyFont="1" applyFill="1" applyBorder="1">
      <alignment vertical="center"/>
    </xf>
    <xf numFmtId="0" fontId="1" fillId="2" borderId="2" xfId="0" applyFont="1" applyFill="1" applyBorder="1">
      <alignment vertical="center"/>
    </xf>
    <xf numFmtId="0" fontId="1" fillId="2" borderId="17" xfId="0" applyFont="1" applyFill="1" applyBorder="1">
      <alignment vertical="center"/>
    </xf>
    <xf numFmtId="0" fontId="1" fillId="2" borderId="0" xfId="0" applyFont="1" applyFill="1" applyBorder="1">
      <alignment vertical="center"/>
    </xf>
    <xf numFmtId="0" fontId="1" fillId="2" borderId="32" xfId="0" applyFont="1" applyFill="1" applyBorder="1">
      <alignment vertical="center"/>
    </xf>
    <xf numFmtId="0" fontId="1" fillId="2" borderId="9" xfId="0" applyFont="1" applyFill="1" applyBorder="1">
      <alignment vertical="center"/>
    </xf>
    <xf numFmtId="0" fontId="1" fillId="4" borderId="0" xfId="0" quotePrefix="1" applyFont="1" applyFill="1" applyBorder="1">
      <alignment vertical="center"/>
    </xf>
    <xf numFmtId="0" fontId="1" fillId="4" borderId="7" xfId="0" applyFont="1" applyFill="1" applyBorder="1">
      <alignment vertical="center"/>
    </xf>
    <xf numFmtId="0" fontId="1" fillId="4" borderId="0" xfId="0" applyFont="1" applyFill="1" applyBorder="1">
      <alignment vertical="center"/>
    </xf>
    <xf numFmtId="0" fontId="1" fillId="5" borderId="32" xfId="0" applyFont="1" applyFill="1" applyBorder="1">
      <alignment vertical="center"/>
    </xf>
    <xf numFmtId="0" fontId="1" fillId="5" borderId="17" xfId="0" applyFont="1" applyFill="1" applyBorder="1">
      <alignment vertical="center"/>
    </xf>
    <xf numFmtId="0" fontId="1" fillId="2" borderId="1" xfId="0" applyFont="1" applyFill="1" applyBorder="1">
      <alignment vertical="center"/>
    </xf>
    <xf numFmtId="0" fontId="1" fillId="2" borderId="4" xfId="0" applyFont="1" applyFill="1" applyBorder="1">
      <alignment vertical="center"/>
    </xf>
    <xf numFmtId="0" fontId="1" fillId="4" borderId="1" xfId="0" quotePrefix="1" applyFont="1" applyFill="1" applyBorder="1">
      <alignment vertical="center"/>
    </xf>
    <xf numFmtId="0" fontId="1" fillId="4" borderId="4" xfId="0" applyFont="1" applyFill="1" applyBorder="1">
      <alignment vertical="center"/>
    </xf>
    <xf numFmtId="0" fontId="1" fillId="4" borderId="4" xfId="0" quotePrefix="1" applyFont="1" applyFill="1" applyBorder="1">
      <alignment vertical="center"/>
    </xf>
    <xf numFmtId="0" fontId="1" fillId="4" borderId="9" xfId="0" applyFont="1" applyFill="1" applyBorder="1">
      <alignment vertical="center"/>
    </xf>
    <xf numFmtId="0" fontId="1" fillId="0" borderId="10" xfId="0" quotePrefix="1" applyFont="1" applyBorder="1" applyAlignment="1">
      <alignment horizontal="center" vertical="center"/>
    </xf>
    <xf numFmtId="0" fontId="1" fillId="0" borderId="11" xfId="0" applyFont="1" applyBorder="1">
      <alignment vertical="center"/>
    </xf>
    <xf numFmtId="0" fontId="1" fillId="0" borderId="33" xfId="0" quotePrefix="1" applyFont="1" applyBorder="1" applyAlignment="1">
      <alignment horizontal="center" vertical="center"/>
    </xf>
    <xf numFmtId="0" fontId="1" fillId="0" borderId="34" xfId="0" applyFont="1" applyBorder="1">
      <alignment vertical="center"/>
    </xf>
    <xf numFmtId="0" fontId="1" fillId="0" borderId="36" xfId="0" quotePrefix="1" applyFont="1" applyBorder="1" applyAlignment="1">
      <alignment horizontal="center" vertical="center"/>
    </xf>
    <xf numFmtId="0" fontId="1" fillId="0" borderId="37" xfId="0" applyFont="1" applyBorder="1">
      <alignment vertical="center"/>
    </xf>
    <xf numFmtId="0" fontId="1" fillId="0" borderId="0" xfId="0" applyFont="1" applyBorder="1" applyAlignment="1">
      <alignment horizontal="center" vertical="center"/>
    </xf>
    <xf numFmtId="0" fontId="1" fillId="2" borderId="6" xfId="0" applyFont="1" applyFill="1" applyBorder="1">
      <alignment vertical="center"/>
    </xf>
    <xf numFmtId="0" fontId="1" fillId="0" borderId="7" xfId="0" applyFont="1" applyBorder="1">
      <alignment vertical="center"/>
    </xf>
    <xf numFmtId="0" fontId="1" fillId="0" borderId="13" xfId="0" quotePrefix="1" applyFont="1" applyBorder="1" applyAlignment="1">
      <alignment horizontal="center" vertical="center"/>
    </xf>
    <xf numFmtId="0" fontId="1" fillId="5" borderId="9" xfId="0" applyFont="1" applyFill="1" applyBorder="1">
      <alignment vertical="center"/>
    </xf>
    <xf numFmtId="0" fontId="1" fillId="4" borderId="6" xfId="0" applyFont="1" applyFill="1" applyBorder="1">
      <alignment vertical="center"/>
    </xf>
    <xf numFmtId="0" fontId="1" fillId="0" borderId="40" xfId="0" applyFont="1" applyBorder="1">
      <alignment vertical="center"/>
    </xf>
    <xf numFmtId="0" fontId="1" fillId="3" borderId="32" xfId="0" quotePrefix="1" applyFont="1" applyFill="1" applyBorder="1" applyAlignment="1">
      <alignment horizontal="center" vertical="center"/>
    </xf>
    <xf numFmtId="0" fontId="1" fillId="3" borderId="17" xfId="0" applyFont="1" applyFill="1" applyBorder="1">
      <alignment vertical="center"/>
    </xf>
    <xf numFmtId="0" fontId="1" fillId="3" borderId="9" xfId="0" quotePrefix="1" applyFont="1" applyFill="1" applyBorder="1" applyAlignment="1">
      <alignment horizontal="center" vertical="center"/>
    </xf>
    <xf numFmtId="0" fontId="3" fillId="0" borderId="16" xfId="0" applyFont="1" applyBorder="1">
      <alignment vertical="center"/>
    </xf>
    <xf numFmtId="0" fontId="1" fillId="5" borderId="1" xfId="0" applyFont="1" applyFill="1" applyBorder="1" applyAlignment="1">
      <alignment horizontal="center" vertical="center"/>
    </xf>
    <xf numFmtId="0" fontId="1" fillId="0" borderId="0" xfId="0" applyFont="1" applyBorder="1" applyAlignment="1">
      <alignment vertical="center"/>
    </xf>
    <xf numFmtId="0" fontId="1" fillId="4" borderId="17" xfId="0" applyFont="1" applyFill="1" applyBorder="1">
      <alignment vertical="center"/>
    </xf>
    <xf numFmtId="0" fontId="1" fillId="0" borderId="0" xfId="0" quotePrefix="1" applyFont="1" applyBorder="1" applyAlignment="1">
      <alignment horizontal="center" vertical="center"/>
    </xf>
    <xf numFmtId="0" fontId="1" fillId="0" borderId="18" xfId="0" applyFont="1" applyBorder="1">
      <alignment vertical="center"/>
    </xf>
    <xf numFmtId="0" fontId="3" fillId="0" borderId="42" xfId="0" applyFont="1" applyBorder="1" applyAlignment="1">
      <alignment horizontal="center" vertical="center"/>
    </xf>
    <xf numFmtId="0" fontId="1" fillId="0" borderId="17" xfId="0" applyFont="1" applyBorder="1" applyAlignment="1">
      <alignment horizontal="center" vertical="center"/>
    </xf>
    <xf numFmtId="0" fontId="1" fillId="0" borderId="16" xfId="0" applyFont="1" applyBorder="1" applyAlignment="1">
      <alignment horizontal="center" vertical="center"/>
    </xf>
    <xf numFmtId="0" fontId="1" fillId="0" borderId="18" xfId="0" applyFont="1" applyBorder="1" applyAlignment="1">
      <alignment horizontal="center" vertical="center"/>
    </xf>
    <xf numFmtId="0" fontId="1" fillId="0" borderId="0" xfId="0" applyFont="1" applyBorder="1" applyAlignment="1">
      <alignment horizontal="center" vertical="center"/>
    </xf>
    <xf numFmtId="0" fontId="21" fillId="0" borderId="0" xfId="0" applyFont="1" applyFill="1" applyBorder="1" applyAlignment="1">
      <alignment horizontal="center" vertical="center"/>
    </xf>
    <xf numFmtId="0" fontId="1" fillId="0" borderId="16"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21" fillId="6" borderId="16" xfId="0" applyFont="1" applyFill="1" applyBorder="1" applyAlignment="1">
      <alignment vertical="center"/>
    </xf>
    <xf numFmtId="0" fontId="21" fillId="6" borderId="17" xfId="0" applyFont="1" applyFill="1" applyBorder="1" applyAlignment="1">
      <alignment vertical="center"/>
    </xf>
    <xf numFmtId="0" fontId="21" fillId="6" borderId="18" xfId="0" applyFont="1" applyFill="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8" fillId="0" borderId="0" xfId="0" applyFont="1" applyBorder="1" applyAlignment="1">
      <alignment vertical="top" wrapText="1"/>
    </xf>
    <xf numFmtId="0" fontId="21" fillId="0" borderId="0" xfId="0" applyFont="1" applyBorder="1">
      <alignment vertical="center"/>
    </xf>
    <xf numFmtId="0" fontId="1" fillId="0" borderId="0" xfId="0" quotePrefix="1" applyFont="1" applyBorder="1">
      <alignment vertical="center"/>
    </xf>
    <xf numFmtId="0" fontId="1" fillId="7" borderId="16" xfId="0" quotePrefix="1" applyFont="1" applyFill="1" applyBorder="1" applyAlignment="1">
      <alignment horizontal="center" vertical="center"/>
    </xf>
    <xf numFmtId="0" fontId="1" fillId="7" borderId="17" xfId="0" applyFont="1" applyFill="1" applyBorder="1">
      <alignment vertical="center"/>
    </xf>
    <xf numFmtId="0" fontId="1" fillId="7" borderId="42" xfId="0" quotePrefix="1" applyFont="1" applyFill="1" applyBorder="1" applyAlignment="1">
      <alignment horizontal="center" vertical="center"/>
    </xf>
    <xf numFmtId="0" fontId="1" fillId="7" borderId="54" xfId="0" quotePrefix="1" applyFont="1" applyFill="1" applyBorder="1" applyAlignment="1">
      <alignment horizontal="center" vertical="center"/>
    </xf>
    <xf numFmtId="0" fontId="1" fillId="7" borderId="2" xfId="0" applyFont="1" applyFill="1" applyBorder="1">
      <alignment vertical="center"/>
    </xf>
    <xf numFmtId="0" fontId="1" fillId="7" borderId="11" xfId="0" applyFont="1" applyFill="1" applyBorder="1">
      <alignment vertical="center"/>
    </xf>
    <xf numFmtId="0" fontId="1" fillId="7" borderId="32" xfId="0" quotePrefix="1" applyFont="1" applyFill="1" applyBorder="1" applyAlignment="1">
      <alignment horizontal="center" vertical="center"/>
    </xf>
    <xf numFmtId="0" fontId="1" fillId="7" borderId="0" xfId="0" applyFont="1" applyFill="1" applyBorder="1">
      <alignment vertical="center"/>
    </xf>
    <xf numFmtId="0" fontId="1" fillId="7" borderId="34" xfId="0" applyFont="1" applyFill="1" applyBorder="1">
      <alignment vertical="center"/>
    </xf>
    <xf numFmtId="0" fontId="1" fillId="7" borderId="9" xfId="0" applyFont="1" applyFill="1" applyBorder="1">
      <alignment vertical="center"/>
    </xf>
    <xf numFmtId="0" fontId="1" fillId="7" borderId="7" xfId="0" applyFont="1" applyFill="1" applyBorder="1">
      <alignment vertical="center"/>
    </xf>
    <xf numFmtId="0" fontId="1" fillId="7" borderId="37" xfId="0" applyFont="1" applyFill="1" applyBorder="1">
      <alignment vertical="center"/>
    </xf>
    <xf numFmtId="0" fontId="27" fillId="0" borderId="16" xfId="0" applyFont="1" applyBorder="1">
      <alignment vertical="center"/>
    </xf>
    <xf numFmtId="0" fontId="3" fillId="0" borderId="0" xfId="0" applyFont="1" applyBorder="1" applyAlignment="1">
      <alignment horizontal="center" vertical="center"/>
    </xf>
    <xf numFmtId="0" fontId="3" fillId="0" borderId="54" xfId="0" applyFont="1" applyBorder="1" applyAlignment="1">
      <alignment horizontal="center" vertical="center"/>
    </xf>
    <xf numFmtId="176" fontId="22" fillId="0" borderId="18" xfId="0" applyNumberFormat="1" applyFont="1" applyFill="1" applyBorder="1" applyAlignment="1">
      <alignment vertical="center"/>
    </xf>
    <xf numFmtId="0" fontId="1" fillId="7" borderId="9" xfId="0" quotePrefix="1" applyFont="1" applyFill="1" applyBorder="1" applyAlignment="1">
      <alignment horizontal="center" vertical="center"/>
    </xf>
    <xf numFmtId="176" fontId="22" fillId="0" borderId="8" xfId="0" applyNumberFormat="1" applyFont="1" applyFill="1" applyBorder="1" applyAlignment="1">
      <alignment vertical="center"/>
    </xf>
    <xf numFmtId="176" fontId="22" fillId="0" borderId="7" xfId="0" applyNumberFormat="1" applyFont="1" applyFill="1" applyBorder="1" applyAlignment="1">
      <alignment vertical="center"/>
    </xf>
    <xf numFmtId="176" fontId="22" fillId="0" borderId="17" xfId="0" applyNumberFormat="1" applyFont="1" applyFill="1" applyBorder="1" applyAlignment="1">
      <alignment horizontal="center" vertical="center"/>
    </xf>
    <xf numFmtId="0" fontId="1" fillId="0" borderId="0" xfId="0" applyFont="1" applyBorder="1" applyAlignment="1">
      <alignment horizontal="center" vertical="center"/>
    </xf>
    <xf numFmtId="0" fontId="3" fillId="0" borderId="0" xfId="0" applyFont="1" applyBorder="1" applyAlignment="1">
      <alignment horizontal="center" vertical="center"/>
    </xf>
    <xf numFmtId="0" fontId="24" fillId="0" borderId="0" xfId="0" applyFont="1" applyBorder="1" applyAlignment="1">
      <alignment horizontal="center" vertical="center"/>
    </xf>
    <xf numFmtId="0" fontId="1" fillId="0" borderId="18" xfId="0" applyFont="1" applyFill="1" applyBorder="1" applyAlignment="1">
      <alignment vertical="center"/>
    </xf>
    <xf numFmtId="0" fontId="18" fillId="0" borderId="0" xfId="0" applyFont="1" applyBorder="1">
      <alignment vertical="center"/>
    </xf>
    <xf numFmtId="0" fontId="18" fillId="0" borderId="0" xfId="0" applyFont="1" applyBorder="1" applyAlignment="1">
      <alignment horizontal="center" vertical="center"/>
    </xf>
    <xf numFmtId="0" fontId="27" fillId="0" borderId="1" xfId="0" applyFont="1" applyBorder="1" applyAlignment="1">
      <alignment vertical="center"/>
    </xf>
    <xf numFmtId="0" fontId="27" fillId="0" borderId="2" xfId="0" applyFont="1" applyBorder="1" applyAlignment="1">
      <alignment vertical="center"/>
    </xf>
    <xf numFmtId="0" fontId="27" fillId="0" borderId="64" xfId="0" applyFont="1" applyBorder="1" applyAlignment="1">
      <alignment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24" fillId="0" borderId="0" xfId="0" applyFont="1" applyBorder="1" applyAlignment="1">
      <alignment horizontal="center" vertical="center"/>
    </xf>
    <xf numFmtId="0" fontId="3" fillId="0" borderId="0" xfId="0" applyFont="1" applyBorder="1" applyAlignment="1">
      <alignment horizontal="center" vertical="center"/>
    </xf>
    <xf numFmtId="0" fontId="1" fillId="0" borderId="44" xfId="0" applyFont="1" applyBorder="1" applyAlignment="1">
      <alignment horizontal="left" vertical="center"/>
    </xf>
    <xf numFmtId="0" fontId="18" fillId="0" borderId="0" xfId="0" applyFont="1" applyBorder="1" applyAlignment="1">
      <alignment vertical="top" wrapText="1"/>
    </xf>
    <xf numFmtId="0" fontId="18" fillId="0" borderId="0" xfId="0" applyFont="1" applyBorder="1" applyAlignment="1">
      <alignment horizontal="center" vertical="top"/>
    </xf>
    <xf numFmtId="0" fontId="18" fillId="0" borderId="0" xfId="0" applyFont="1" applyBorder="1" applyAlignment="1">
      <alignment vertical="top"/>
    </xf>
    <xf numFmtId="0" fontId="21" fillId="6" borderId="16" xfId="0" applyFont="1" applyFill="1" applyBorder="1" applyAlignment="1">
      <alignment vertical="center"/>
    </xf>
    <xf numFmtId="0" fontId="21" fillId="6" borderId="17" xfId="0" applyFont="1" applyFill="1" applyBorder="1" applyAlignment="1">
      <alignment vertical="center"/>
    </xf>
    <xf numFmtId="0" fontId="21" fillId="6" borderId="18" xfId="0" applyFont="1" applyFill="1" applyBorder="1" applyAlignment="1">
      <alignment vertical="center"/>
    </xf>
    <xf numFmtId="0" fontId="21" fillId="0" borderId="0" xfId="0" applyFont="1" applyFill="1" applyBorder="1" applyAlignment="1">
      <alignment vertical="center"/>
    </xf>
    <xf numFmtId="0" fontId="1" fillId="0" borderId="0" xfId="0" applyFont="1" applyFill="1" applyBorder="1" applyAlignment="1">
      <alignment vertical="center"/>
    </xf>
    <xf numFmtId="0" fontId="1" fillId="0" borderId="17" xfId="0" applyFont="1" applyFill="1" applyBorder="1" applyAlignment="1">
      <alignment horizontal="left" vertical="center" indent="1"/>
    </xf>
    <xf numFmtId="0" fontId="1" fillId="0" borderId="18" xfId="0" applyFont="1" applyFill="1" applyBorder="1" applyAlignment="1">
      <alignment horizontal="left" vertical="center" indent="1"/>
    </xf>
    <xf numFmtId="0" fontId="1" fillId="0" borderId="2" xfId="0" applyFont="1" applyFill="1" applyBorder="1" applyAlignment="1">
      <alignment horizontal="left" vertical="center"/>
    </xf>
    <xf numFmtId="0" fontId="1" fillId="0" borderId="2" xfId="0" applyFont="1" applyFill="1" applyBorder="1" applyAlignment="1">
      <alignment horizontal="left" vertical="center" indent="1"/>
    </xf>
    <xf numFmtId="0" fontId="1" fillId="0" borderId="16" xfId="0" applyFont="1" applyFill="1" applyBorder="1" applyAlignment="1">
      <alignment horizontal="left" vertical="center"/>
    </xf>
    <xf numFmtId="0" fontId="3" fillId="0" borderId="16" xfId="0" applyFont="1" applyBorder="1" applyAlignment="1">
      <alignment horizontal="center" vertical="center"/>
    </xf>
    <xf numFmtId="0" fontId="3" fillId="0" borderId="0" xfId="0" applyFont="1" applyBorder="1" applyAlignment="1">
      <alignment horizontal="center" vertical="center"/>
    </xf>
    <xf numFmtId="0" fontId="21" fillId="6" borderId="16" xfId="0" applyFont="1" applyFill="1" applyBorder="1" applyAlignment="1">
      <alignment vertical="center"/>
    </xf>
    <xf numFmtId="0" fontId="21" fillId="6" borderId="17" xfId="0" applyFont="1" applyFill="1" applyBorder="1" applyAlignment="1">
      <alignment vertical="center"/>
    </xf>
    <xf numFmtId="0" fontId="21" fillId="6" borderId="18" xfId="0" applyFont="1" applyFill="1" applyBorder="1" applyAlignment="1">
      <alignment vertical="center"/>
    </xf>
    <xf numFmtId="0" fontId="1" fillId="0" borderId="66" xfId="0" applyFont="1" applyBorder="1">
      <alignment vertical="center"/>
    </xf>
    <xf numFmtId="0" fontId="24" fillId="0" borderId="0" xfId="0" applyFont="1" applyBorder="1" applyAlignment="1">
      <alignment vertical="center"/>
    </xf>
    <xf numFmtId="0" fontId="22" fillId="0" borderId="0" xfId="0" applyFont="1" applyFill="1" applyBorder="1" applyAlignment="1">
      <alignment horizontal="center" vertical="center"/>
    </xf>
    <xf numFmtId="0" fontId="1" fillId="0" borderId="72" xfId="0" applyFont="1" applyFill="1" applyBorder="1" applyAlignment="1">
      <alignment vertical="center"/>
    </xf>
    <xf numFmtId="0" fontId="22" fillId="7" borderId="70" xfId="0" applyFont="1" applyFill="1" applyBorder="1" applyAlignment="1">
      <alignment vertical="center"/>
    </xf>
    <xf numFmtId="0" fontId="22" fillId="7" borderId="71" xfId="0" applyFont="1" applyFill="1" applyBorder="1" applyAlignment="1">
      <alignment vertical="center"/>
    </xf>
    <xf numFmtId="0" fontId="22" fillId="7" borderId="72" xfId="0" applyFont="1" applyFill="1" applyBorder="1" applyAlignment="1">
      <alignment vertical="center"/>
    </xf>
    <xf numFmtId="0" fontId="1" fillId="0" borderId="16" xfId="0" applyFont="1" applyBorder="1">
      <alignment vertical="center"/>
    </xf>
    <xf numFmtId="0" fontId="1" fillId="7" borderId="54" xfId="0" quotePrefix="1" applyFont="1" applyFill="1" applyBorder="1" applyAlignment="1">
      <alignment horizontal="center" vertical="center"/>
    </xf>
    <xf numFmtId="0" fontId="1" fillId="7" borderId="9" xfId="0" quotePrefix="1" applyFont="1" applyFill="1" applyBorder="1" applyAlignment="1">
      <alignment horizontal="center" vertical="center"/>
    </xf>
    <xf numFmtId="0" fontId="22" fillId="0" borderId="17" xfId="0" applyFont="1" applyBorder="1">
      <alignment vertical="center"/>
    </xf>
    <xf numFmtId="0" fontId="1" fillId="0" borderId="43" xfId="0" applyFont="1" applyBorder="1" applyAlignment="1">
      <alignment vertical="center"/>
    </xf>
    <xf numFmtId="0" fontId="1" fillId="0" borderId="44" xfId="0" applyFont="1" applyBorder="1" applyAlignment="1">
      <alignment vertical="center"/>
    </xf>
    <xf numFmtId="0" fontId="1" fillId="0" borderId="45" xfId="0" applyFont="1" applyFill="1" applyBorder="1" applyAlignment="1">
      <alignment horizontal="center" vertical="center"/>
    </xf>
    <xf numFmtId="0" fontId="1" fillId="0" borderId="0" xfId="0" applyFont="1" applyBorder="1" applyAlignment="1">
      <alignment horizontal="center" vertical="center"/>
    </xf>
    <xf numFmtId="0" fontId="3" fillId="0" borderId="0" xfId="0" applyFont="1" applyBorder="1" applyAlignment="1">
      <alignment horizontal="center" vertical="center"/>
    </xf>
    <xf numFmtId="0" fontId="18" fillId="0" borderId="0" xfId="0" applyFont="1" applyBorder="1" applyAlignment="1">
      <alignment vertical="top" wrapText="1"/>
    </xf>
    <xf numFmtId="0" fontId="21" fillId="6" borderId="16" xfId="0" applyFont="1" applyFill="1" applyBorder="1" applyAlignment="1">
      <alignment vertical="center"/>
    </xf>
    <xf numFmtId="0" fontId="21" fillId="6" borderId="17" xfId="0" applyFont="1" applyFill="1" applyBorder="1" applyAlignment="1">
      <alignment vertical="center"/>
    </xf>
    <xf numFmtId="0" fontId="21" fillId="6" borderId="18" xfId="0" applyFont="1" applyFill="1" applyBorder="1" applyAlignment="1">
      <alignment vertical="center"/>
    </xf>
    <xf numFmtId="0" fontId="1" fillId="0" borderId="1" xfId="0" applyFont="1" applyBorder="1">
      <alignment vertical="center"/>
    </xf>
    <xf numFmtId="0" fontId="1" fillId="0" borderId="3" xfId="0" applyFont="1" applyBorder="1">
      <alignment vertical="center"/>
    </xf>
    <xf numFmtId="0" fontId="1" fillId="0" borderId="6" xfId="0" applyFont="1" applyBorder="1">
      <alignment vertical="center"/>
    </xf>
    <xf numFmtId="0" fontId="1" fillId="0" borderId="8" xfId="0" applyFont="1" applyBorder="1">
      <alignment vertical="center"/>
    </xf>
    <xf numFmtId="0" fontId="22" fillId="0" borderId="45" xfId="0" applyFont="1" applyFill="1" applyBorder="1" applyAlignment="1">
      <alignment vertical="center"/>
    </xf>
    <xf numFmtId="0" fontId="22" fillId="7" borderId="43" xfId="0" applyFont="1" applyFill="1" applyBorder="1" applyAlignment="1">
      <alignment horizontal="left" vertical="center"/>
    </xf>
    <xf numFmtId="0" fontId="22" fillId="7" borderId="44" xfId="0" applyFont="1" applyFill="1" applyBorder="1" applyAlignment="1">
      <alignment horizontal="left" vertical="center" indent="1"/>
    </xf>
    <xf numFmtId="0" fontId="22" fillId="7" borderId="45" xfId="0" applyFont="1" applyFill="1" applyBorder="1" applyAlignment="1">
      <alignment horizontal="left" vertical="center" indent="1"/>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1" fillId="0" borderId="12" xfId="0" applyFont="1" applyFill="1" applyBorder="1" applyAlignment="1">
      <alignment horizontal="center" vertical="center"/>
    </xf>
    <xf numFmtId="0" fontId="1" fillId="0" borderId="38" xfId="0" applyFont="1" applyFill="1" applyBorder="1" applyAlignment="1">
      <alignment horizontal="center" vertical="center"/>
    </xf>
    <xf numFmtId="0" fontId="18" fillId="0" borderId="12"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0" xfId="0" applyFont="1" applyFill="1" applyBorder="1">
      <alignment vertical="center"/>
    </xf>
    <xf numFmtId="176" fontId="1" fillId="0" borderId="0" xfId="0" applyNumberFormat="1" applyFont="1" applyFill="1" applyBorder="1" applyAlignment="1">
      <alignment horizontal="center" vertical="center"/>
    </xf>
    <xf numFmtId="0" fontId="1" fillId="8" borderId="16" xfId="0" applyFont="1" applyFill="1" applyBorder="1" applyAlignment="1">
      <alignment horizontal="center" vertical="center"/>
    </xf>
    <xf numFmtId="0" fontId="1" fillId="8" borderId="17" xfId="0" applyFont="1" applyFill="1" applyBorder="1" applyAlignment="1">
      <alignment horizontal="center" vertical="center"/>
    </xf>
    <xf numFmtId="0" fontId="1" fillId="8" borderId="18" xfId="0" applyFont="1" applyFill="1" applyBorder="1" applyAlignment="1">
      <alignment horizontal="center" vertical="center"/>
    </xf>
    <xf numFmtId="0" fontId="6" fillId="0" borderId="0" xfId="0" applyFont="1" applyBorder="1">
      <alignment vertical="center"/>
    </xf>
    <xf numFmtId="0" fontId="1" fillId="0" borderId="0" xfId="0" applyFont="1" applyBorder="1" applyAlignment="1">
      <alignment horizontal="center" vertical="center"/>
    </xf>
    <xf numFmtId="0" fontId="3" fillId="0" borderId="0" xfId="0" applyFont="1" applyBorder="1" applyAlignment="1">
      <alignment horizontal="center" vertical="center"/>
    </xf>
    <xf numFmtId="0" fontId="3" fillId="0" borderId="54" xfId="0" applyFont="1" applyBorder="1" applyAlignment="1">
      <alignment horizontal="center" vertical="center"/>
    </xf>
    <xf numFmtId="0" fontId="3" fillId="0" borderId="9" xfId="0" applyFont="1" applyBorder="1" applyAlignment="1">
      <alignment horizontal="center" vertical="center"/>
    </xf>
    <xf numFmtId="0" fontId="21" fillId="6" borderId="16" xfId="0" applyFont="1" applyFill="1" applyBorder="1" applyAlignment="1">
      <alignment vertical="center"/>
    </xf>
    <xf numFmtId="0" fontId="21" fillId="6" borderId="17" xfId="0" applyFont="1" applyFill="1" applyBorder="1" applyAlignment="1">
      <alignment vertical="center"/>
    </xf>
    <xf numFmtId="0" fontId="21" fillId="6" borderId="18" xfId="0" applyFont="1" applyFill="1" applyBorder="1" applyAlignment="1">
      <alignment vertical="center"/>
    </xf>
    <xf numFmtId="0" fontId="1" fillId="7" borderId="54" xfId="0" quotePrefix="1" applyFont="1" applyFill="1" applyBorder="1" applyAlignment="1">
      <alignment horizontal="center" vertical="center"/>
    </xf>
    <xf numFmtId="0" fontId="3" fillId="0" borderId="16" xfId="0" applyFont="1" applyBorder="1" applyAlignment="1">
      <alignment horizontal="center" vertical="center"/>
    </xf>
    <xf numFmtId="0" fontId="37" fillId="0" borderId="0" xfId="0" applyFont="1" applyBorder="1">
      <alignment vertical="center"/>
    </xf>
    <xf numFmtId="0" fontId="1" fillId="0" borderId="18" xfId="0" applyFont="1" applyFill="1" applyBorder="1">
      <alignment vertical="center"/>
    </xf>
    <xf numFmtId="0" fontId="37" fillId="0" borderId="0" xfId="0" applyFont="1" applyBorder="1" applyAlignment="1">
      <alignment horizontal="center" vertical="center"/>
    </xf>
    <xf numFmtId="0" fontId="1" fillId="0" borderId="12" xfId="0" applyFont="1" applyBorder="1">
      <alignment vertical="center"/>
    </xf>
    <xf numFmtId="0" fontId="1" fillId="0" borderId="35" xfId="0" applyFont="1" applyBorder="1">
      <alignment vertical="center"/>
    </xf>
    <xf numFmtId="0" fontId="1" fillId="0" borderId="38" xfId="0" applyFont="1" applyBorder="1">
      <alignment vertical="center"/>
    </xf>
    <xf numFmtId="0" fontId="1" fillId="0" borderId="43" xfId="0" applyFont="1" applyBorder="1">
      <alignment vertical="center"/>
    </xf>
    <xf numFmtId="0" fontId="1" fillId="0" borderId="44" xfId="0" applyFont="1" applyBorder="1">
      <alignment vertical="center"/>
    </xf>
    <xf numFmtId="0" fontId="1" fillId="0" borderId="45" xfId="0" applyFont="1" applyBorder="1">
      <alignment vertical="center"/>
    </xf>
    <xf numFmtId="0" fontId="21" fillId="6" borderId="6" xfId="0" applyFont="1" applyFill="1" applyBorder="1" applyAlignment="1">
      <alignment vertical="center"/>
    </xf>
    <xf numFmtId="0" fontId="21" fillId="6" borderId="7" xfId="0" applyFont="1" applyFill="1" applyBorder="1" applyAlignment="1">
      <alignment vertical="center"/>
    </xf>
    <xf numFmtId="0" fontId="18" fillId="0" borderId="0" xfId="0" applyFont="1" applyBorder="1" applyAlignment="1">
      <alignment vertical="center"/>
    </xf>
    <xf numFmtId="0" fontId="6" fillId="0" borderId="0" xfId="0" applyFont="1" applyBorder="1" applyAlignment="1">
      <alignment horizontal="right" vertical="center"/>
    </xf>
    <xf numFmtId="179" fontId="18" fillId="0" borderId="18" xfId="2" applyNumberFormat="1" applyFont="1" applyBorder="1" applyAlignment="1">
      <alignment vertical="center"/>
    </xf>
    <xf numFmtId="179" fontId="18" fillId="0" borderId="2" xfId="2" applyNumberFormat="1" applyFont="1" applyBorder="1" applyAlignment="1">
      <alignment vertical="center"/>
    </xf>
    <xf numFmtId="0" fontId="8" fillId="0" borderId="0" xfId="0" applyFont="1" applyBorder="1">
      <alignment vertical="center"/>
    </xf>
    <xf numFmtId="0" fontId="16" fillId="0" borderId="0" xfId="0" applyFont="1" applyBorder="1" applyAlignment="1">
      <alignment horizontal="center" vertical="center"/>
    </xf>
    <xf numFmtId="0" fontId="16" fillId="0" borderId="0" xfId="0" applyFont="1" applyBorder="1">
      <alignmen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1" fillId="0" borderId="0" xfId="0" applyFont="1" applyBorder="1" applyAlignment="1">
      <alignment horizontal="center" vertical="center"/>
    </xf>
    <xf numFmtId="0" fontId="3" fillId="0" borderId="0" xfId="0" applyFont="1" applyBorder="1" applyAlignment="1">
      <alignment horizontal="center" vertical="center"/>
    </xf>
    <xf numFmtId="0" fontId="1" fillId="7" borderId="54" xfId="0" quotePrefix="1" applyFont="1" applyFill="1" applyBorder="1" applyAlignment="1">
      <alignment horizontal="center" vertical="center"/>
    </xf>
    <xf numFmtId="0" fontId="1" fillId="7" borderId="9" xfId="0" quotePrefix="1" applyFont="1" applyFill="1" applyBorder="1" applyAlignment="1">
      <alignment horizontal="center" vertical="center"/>
    </xf>
    <xf numFmtId="0" fontId="1" fillId="0" borderId="40"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Border="1">
      <alignment vertical="center"/>
    </xf>
    <xf numFmtId="0" fontId="3" fillId="0" borderId="0" xfId="0" quotePrefix="1" applyFont="1" applyBorder="1" applyAlignment="1">
      <alignment horizontal="center" vertical="center"/>
    </xf>
    <xf numFmtId="0" fontId="1" fillId="0" borderId="17" xfId="0" applyFont="1" applyFill="1" applyBorder="1" applyAlignment="1">
      <alignment vertical="center"/>
    </xf>
    <xf numFmtId="0" fontId="1" fillId="0" borderId="16" xfId="0" applyFont="1" applyFill="1" applyBorder="1" applyAlignment="1">
      <alignment vertical="center"/>
    </xf>
    <xf numFmtId="0" fontId="1" fillId="7" borderId="32" xfId="0" applyFont="1" applyFill="1" applyBorder="1">
      <alignment vertical="center"/>
    </xf>
    <xf numFmtId="0" fontId="1" fillId="7" borderId="1" xfId="0" applyFont="1" applyFill="1" applyBorder="1" applyAlignment="1">
      <alignment vertical="center"/>
    </xf>
    <xf numFmtId="0" fontId="1" fillId="7" borderId="2" xfId="0" applyFont="1" applyFill="1" applyBorder="1" applyAlignment="1">
      <alignment vertical="center"/>
    </xf>
    <xf numFmtId="0" fontId="1" fillId="7" borderId="3" xfId="0" applyFont="1" applyFill="1" applyBorder="1" applyAlignment="1">
      <alignment vertical="center"/>
    </xf>
    <xf numFmtId="0" fontId="1" fillId="7" borderId="4" xfId="0" applyFont="1" applyFill="1" applyBorder="1" applyAlignment="1">
      <alignment vertical="center"/>
    </xf>
    <xf numFmtId="0" fontId="1" fillId="7" borderId="0" xfId="0" applyFont="1" applyFill="1" applyBorder="1" applyAlignment="1">
      <alignment vertical="center"/>
    </xf>
    <xf numFmtId="0" fontId="1" fillId="7" borderId="5" xfId="0" applyFont="1" applyFill="1" applyBorder="1" applyAlignment="1">
      <alignment vertical="center"/>
    </xf>
    <xf numFmtId="0" fontId="1" fillId="7" borderId="6" xfId="0" applyFont="1" applyFill="1" applyBorder="1" applyAlignment="1">
      <alignment vertical="center"/>
    </xf>
    <xf numFmtId="0" fontId="1" fillId="7" borderId="7" xfId="0" applyFont="1" applyFill="1" applyBorder="1" applyAlignment="1">
      <alignment vertical="center"/>
    </xf>
    <xf numFmtId="0" fontId="1" fillId="7" borderId="8" xfId="0" applyFont="1" applyFill="1" applyBorder="1" applyAlignment="1">
      <alignment vertical="center"/>
    </xf>
    <xf numFmtId="0" fontId="1" fillId="0" borderId="55"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0" fontId="1" fillId="0" borderId="1" xfId="0" applyFont="1" applyFill="1" applyBorder="1" applyAlignment="1">
      <alignment vertical="center"/>
    </xf>
    <xf numFmtId="0" fontId="1" fillId="0" borderId="2" xfId="0" applyFont="1" applyFill="1" applyBorder="1" applyAlignment="1">
      <alignment vertical="center"/>
    </xf>
    <xf numFmtId="0" fontId="1" fillId="0" borderId="3" xfId="0" applyFont="1" applyFill="1" applyBorder="1" applyAlignment="1">
      <alignment vertical="center"/>
    </xf>
    <xf numFmtId="0" fontId="3" fillId="0" borderId="42" xfId="0" applyFont="1" applyBorder="1" applyAlignment="1">
      <alignment horizontal="center" vertical="center"/>
    </xf>
    <xf numFmtId="0" fontId="27" fillId="7" borderId="16" xfId="0" applyFont="1" applyFill="1" applyBorder="1">
      <alignment vertical="center"/>
    </xf>
    <xf numFmtId="0" fontId="19" fillId="0" borderId="0" xfId="0" quotePrefix="1" applyFont="1" applyBorder="1" applyAlignment="1">
      <alignment horizontal="center" vertical="center"/>
    </xf>
    <xf numFmtId="0" fontId="18" fillId="0" borderId="41" xfId="0" applyFont="1" applyFill="1" applyBorder="1" applyAlignment="1">
      <alignment horizontal="center" vertical="center"/>
    </xf>
    <xf numFmtId="0" fontId="1" fillId="0" borderId="3" xfId="0" applyFont="1" applyBorder="1" applyAlignment="1">
      <alignment horizontal="right" vertical="center"/>
    </xf>
    <xf numFmtId="0" fontId="1" fillId="0" borderId="8" xfId="0" applyFont="1" applyBorder="1" applyAlignment="1">
      <alignment horizontal="right" vertical="center"/>
    </xf>
    <xf numFmtId="0" fontId="1" fillId="0" borderId="0" xfId="0" applyFont="1" applyBorder="1" applyAlignment="1">
      <alignment horizontal="right" vertical="center"/>
    </xf>
    <xf numFmtId="0" fontId="1" fillId="7" borderId="54" xfId="0" quotePrefix="1" applyFont="1" applyFill="1" applyBorder="1" applyAlignment="1">
      <alignment horizontal="center" vertical="center"/>
    </xf>
    <xf numFmtId="0" fontId="1" fillId="7" borderId="9" xfId="0" quotePrefix="1" applyFont="1" applyFill="1" applyBorder="1" applyAlignment="1">
      <alignment horizontal="center" vertical="center"/>
    </xf>
    <xf numFmtId="0" fontId="6" fillId="0" borderId="0" xfId="0" applyFont="1" applyBorder="1" applyAlignment="1">
      <alignment horizontal="center" vertical="center"/>
    </xf>
    <xf numFmtId="0" fontId="3" fillId="0" borderId="42" xfId="0" applyFont="1" applyBorder="1" applyAlignment="1">
      <alignment horizontal="center" vertical="center"/>
    </xf>
    <xf numFmtId="0" fontId="45" fillId="6" borderId="16" xfId="0" applyFont="1" applyFill="1" applyBorder="1" applyAlignment="1">
      <alignment vertical="center"/>
    </xf>
    <xf numFmtId="0" fontId="45" fillId="6" borderId="17" xfId="0" applyFont="1" applyFill="1" applyBorder="1" applyAlignment="1">
      <alignment vertical="center"/>
    </xf>
    <xf numFmtId="0" fontId="1" fillId="0" borderId="5" xfId="0" applyFont="1" applyBorder="1">
      <alignment vertical="center"/>
    </xf>
    <xf numFmtId="0" fontId="42" fillId="7" borderId="1" xfId="0" applyFont="1" applyFill="1" applyBorder="1" applyAlignment="1">
      <alignment vertical="center"/>
    </xf>
    <xf numFmtId="0" fontId="42" fillId="7" borderId="2" xfId="0" applyFont="1" applyFill="1" applyBorder="1" applyAlignment="1">
      <alignment vertical="center"/>
    </xf>
    <xf numFmtId="0" fontId="42" fillId="7" borderId="3" xfId="0" applyFont="1" applyFill="1" applyBorder="1" applyAlignment="1">
      <alignment vertical="center"/>
    </xf>
    <xf numFmtId="0" fontId="42" fillId="7" borderId="4" xfId="0" applyFont="1" applyFill="1" applyBorder="1" applyAlignment="1">
      <alignment vertical="center"/>
    </xf>
    <xf numFmtId="0" fontId="42" fillId="7" borderId="0" xfId="0" applyFont="1" applyFill="1" applyBorder="1" applyAlignment="1">
      <alignment vertical="center"/>
    </xf>
    <xf numFmtId="0" fontId="42" fillId="7" borderId="5" xfId="0" applyFont="1" applyFill="1" applyBorder="1" applyAlignment="1">
      <alignment vertical="center"/>
    </xf>
    <xf numFmtId="0" fontId="42" fillId="7" borderId="6" xfId="0" applyFont="1" applyFill="1" applyBorder="1" applyAlignment="1">
      <alignment vertical="center"/>
    </xf>
    <xf numFmtId="0" fontId="42" fillId="7" borderId="7" xfId="0" applyFont="1" applyFill="1" applyBorder="1" applyAlignment="1">
      <alignment vertical="center"/>
    </xf>
    <xf numFmtId="0" fontId="42" fillId="7" borderId="8" xfId="0" applyFont="1" applyFill="1" applyBorder="1" applyAlignment="1">
      <alignment vertical="center"/>
    </xf>
    <xf numFmtId="0" fontId="1" fillId="7" borderId="55" xfId="0" quotePrefix="1" applyFont="1" applyFill="1" applyBorder="1" applyAlignment="1">
      <alignment horizontal="center" vertical="center"/>
    </xf>
    <xf numFmtId="0" fontId="1" fillId="7" borderId="56" xfId="0" quotePrefix="1" applyFont="1" applyFill="1" applyBorder="1" applyAlignment="1">
      <alignment horizontal="center" vertical="center"/>
    </xf>
    <xf numFmtId="0" fontId="1" fillId="7" borderId="57" xfId="0" quotePrefix="1" applyFont="1" applyFill="1" applyBorder="1" applyAlignment="1">
      <alignment horizontal="center" vertical="center"/>
    </xf>
    <xf numFmtId="0" fontId="21" fillId="6" borderId="17" xfId="0" applyFont="1" applyFill="1" applyBorder="1">
      <alignment vertical="center"/>
    </xf>
    <xf numFmtId="0" fontId="21" fillId="6" borderId="18" xfId="0" applyFont="1" applyFill="1" applyBorder="1">
      <alignment vertical="center"/>
    </xf>
    <xf numFmtId="0" fontId="1" fillId="0" borderId="4" xfId="0" applyFont="1" applyBorder="1">
      <alignment vertical="center"/>
    </xf>
    <xf numFmtId="0" fontId="1" fillId="0" borderId="33" xfId="0" applyFont="1" applyBorder="1">
      <alignment vertical="center"/>
    </xf>
    <xf numFmtId="0" fontId="1" fillId="0" borderId="36" xfId="0" applyFont="1" applyBorder="1">
      <alignment vertical="center"/>
    </xf>
    <xf numFmtId="0" fontId="1" fillId="0" borderId="10" xfId="0" applyFont="1" applyBorder="1">
      <alignment vertical="center"/>
    </xf>
    <xf numFmtId="0" fontId="1" fillId="0" borderId="39" xfId="0" applyFont="1" applyBorder="1">
      <alignment vertical="center"/>
    </xf>
    <xf numFmtId="0" fontId="1" fillId="0" borderId="41" xfId="0" applyFont="1" applyBorder="1">
      <alignment vertical="center"/>
    </xf>
    <xf numFmtId="0" fontId="43" fillId="0" borderId="0" xfId="0" applyFont="1" applyAlignment="1">
      <alignment horizontal="left" vertical="center"/>
    </xf>
    <xf numFmtId="0" fontId="1" fillId="0" borderId="32" xfId="0" applyFont="1" applyBorder="1">
      <alignment vertical="center"/>
    </xf>
    <xf numFmtId="0" fontId="1" fillId="0" borderId="9" xfId="0" applyFont="1" applyBorder="1">
      <alignment vertical="center"/>
    </xf>
    <xf numFmtId="0" fontId="1" fillId="0" borderId="76" xfId="0" applyFont="1" applyBorder="1">
      <alignment vertical="center"/>
    </xf>
    <xf numFmtId="0" fontId="1" fillId="0" borderId="77" xfId="0" applyFont="1" applyBorder="1">
      <alignment vertical="center"/>
    </xf>
    <xf numFmtId="0" fontId="1" fillId="0" borderId="78" xfId="0" applyFont="1" applyBorder="1">
      <alignment vertical="center"/>
    </xf>
    <xf numFmtId="0" fontId="1" fillId="0" borderId="77" xfId="0" applyFont="1" applyBorder="1" applyAlignment="1">
      <alignment horizontal="center" vertical="center"/>
    </xf>
    <xf numFmtId="0" fontId="1" fillId="0" borderId="80" xfId="0" applyFont="1" applyBorder="1" applyAlignment="1">
      <alignment horizontal="center" vertical="center"/>
    </xf>
    <xf numFmtId="0" fontId="45" fillId="6" borderId="2" xfId="0" applyFont="1" applyFill="1" applyBorder="1" applyAlignment="1">
      <alignment vertical="center"/>
    </xf>
    <xf numFmtId="0" fontId="21" fillId="6" borderId="2" xfId="0" applyFont="1" applyFill="1" applyBorder="1">
      <alignment vertical="center"/>
    </xf>
    <xf numFmtId="0" fontId="21" fillId="6" borderId="3" xfId="0" applyFont="1" applyFill="1" applyBorder="1">
      <alignment vertical="center"/>
    </xf>
    <xf numFmtId="0" fontId="3" fillId="0" borderId="43" xfId="0" applyFont="1" applyBorder="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44" xfId="0" applyFont="1" applyBorder="1">
      <alignment vertical="center"/>
    </xf>
    <xf numFmtId="0" fontId="3" fillId="0" borderId="83" xfId="0" applyFont="1" applyBorder="1">
      <alignment vertical="center"/>
    </xf>
    <xf numFmtId="0" fontId="3" fillId="0" borderId="45" xfId="0" applyFont="1" applyBorder="1">
      <alignment vertical="center"/>
    </xf>
    <xf numFmtId="0" fontId="1" fillId="0" borderId="6"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36" xfId="0" applyFont="1" applyBorder="1" applyAlignment="1">
      <alignment vertical="center"/>
    </xf>
    <xf numFmtId="0" fontId="1" fillId="0" borderId="37" xfId="0" applyFont="1" applyBorder="1" applyAlignment="1">
      <alignment vertical="center"/>
    </xf>
    <xf numFmtId="0" fontId="1" fillId="0" borderId="33" xfId="0" applyFont="1" applyBorder="1" applyAlignment="1">
      <alignment vertical="center"/>
    </xf>
    <xf numFmtId="0" fontId="1" fillId="0" borderId="34" xfId="0" applyFont="1" applyBorder="1" applyAlignment="1">
      <alignment vertical="center"/>
    </xf>
    <xf numFmtId="0" fontId="3" fillId="7" borderId="1" xfId="0" applyFont="1" applyFill="1" applyBorder="1">
      <alignment vertical="center"/>
    </xf>
    <xf numFmtId="0" fontId="3" fillId="7" borderId="6" xfId="0" applyFont="1" applyFill="1" applyBorder="1">
      <alignment vertical="center"/>
    </xf>
    <xf numFmtId="0" fontId="3" fillId="7" borderId="4" xfId="0" applyFont="1" applyFill="1" applyBorder="1">
      <alignment vertical="center"/>
    </xf>
    <xf numFmtId="0" fontId="24" fillId="0" borderId="0" xfId="0" applyFont="1" applyBorder="1" applyAlignment="1">
      <alignment horizontal="center" vertical="center"/>
    </xf>
    <xf numFmtId="0" fontId="3" fillId="0" borderId="0" xfId="0" applyFont="1" applyBorder="1" applyAlignment="1">
      <alignment horizontal="center" vertical="center"/>
    </xf>
    <xf numFmtId="0" fontId="1" fillId="7" borderId="54" xfId="0" quotePrefix="1" applyFont="1" applyFill="1" applyBorder="1" applyAlignment="1">
      <alignment horizontal="center" vertical="center"/>
    </xf>
    <xf numFmtId="0" fontId="1" fillId="7" borderId="9" xfId="0" quotePrefix="1" applyFont="1" applyFill="1" applyBorder="1" applyAlignment="1">
      <alignment horizontal="center" vertical="center"/>
    </xf>
    <xf numFmtId="0" fontId="6" fillId="0" borderId="0" xfId="0" applyFont="1" applyBorder="1" applyAlignment="1">
      <alignment horizontal="center" vertical="center"/>
    </xf>
    <xf numFmtId="0" fontId="3" fillId="0" borderId="42" xfId="0" applyFont="1" applyBorder="1" applyAlignment="1">
      <alignment horizontal="center"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88" xfId="0" applyFont="1" applyBorder="1">
      <alignment vertical="center"/>
    </xf>
    <xf numFmtId="0" fontId="3" fillId="0" borderId="89" xfId="0" applyFont="1" applyBorder="1">
      <alignment vertical="center"/>
    </xf>
    <xf numFmtId="0" fontId="3" fillId="0" borderId="91" xfId="0" applyFont="1" applyBorder="1">
      <alignment vertical="center"/>
    </xf>
    <xf numFmtId="0" fontId="3" fillId="0" borderId="92" xfId="0" applyFont="1" applyBorder="1">
      <alignment vertical="center"/>
    </xf>
    <xf numFmtId="0" fontId="3" fillId="0" borderId="93" xfId="0" applyFont="1" applyBorder="1">
      <alignment vertical="center"/>
    </xf>
    <xf numFmtId="0" fontId="3" fillId="0" borderId="95" xfId="0" applyFont="1" applyBorder="1">
      <alignment vertical="center"/>
    </xf>
    <xf numFmtId="0" fontId="1" fillId="0" borderId="96" xfId="0" applyFont="1" applyBorder="1" applyAlignment="1">
      <alignment horizontal="center" vertical="center"/>
    </xf>
    <xf numFmtId="0" fontId="1" fillId="0" borderId="97" xfId="0" applyFont="1" applyBorder="1" applyAlignment="1">
      <alignment horizontal="center" vertical="center"/>
    </xf>
    <xf numFmtId="0" fontId="1" fillId="0" borderId="88" xfId="0" applyFont="1" applyBorder="1">
      <alignment vertical="center"/>
    </xf>
    <xf numFmtId="0" fontId="1" fillId="0" borderId="92" xfId="0" applyFont="1" applyBorder="1">
      <alignment vertical="center"/>
    </xf>
    <xf numFmtId="0" fontId="50" fillId="6" borderId="17" xfId="0" applyFont="1" applyFill="1" applyBorder="1" applyAlignment="1">
      <alignment vertical="center"/>
    </xf>
    <xf numFmtId="0" fontId="1" fillId="7" borderId="9" xfId="0" quotePrefix="1" applyFont="1" applyFill="1" applyBorder="1" applyAlignment="1">
      <alignment horizontal="center" vertical="center"/>
    </xf>
    <xf numFmtId="0" fontId="3" fillId="0" borderId="42" xfId="0" applyFont="1" applyBorder="1" applyAlignment="1">
      <alignment horizontal="center" vertical="center"/>
    </xf>
    <xf numFmtId="0" fontId="45" fillId="6" borderId="1" xfId="0" applyFont="1" applyFill="1" applyBorder="1" applyAlignment="1">
      <alignment vertical="center"/>
    </xf>
    <xf numFmtId="0" fontId="1" fillId="0" borderId="102" xfId="0" applyFont="1" applyBorder="1" applyAlignment="1">
      <alignment horizontal="center" vertical="center"/>
    </xf>
    <xf numFmtId="0" fontId="1" fillId="7" borderId="103" xfId="0" quotePrefix="1" applyFont="1" applyFill="1" applyBorder="1" applyAlignment="1">
      <alignment horizontal="center" vertical="center"/>
    </xf>
    <xf numFmtId="0" fontId="18" fillId="0" borderId="11" xfId="0" applyFont="1" applyBorder="1" applyAlignment="1">
      <alignment vertical="center"/>
    </xf>
    <xf numFmtId="0" fontId="18" fillId="0" borderId="11" xfId="0" applyFont="1" applyBorder="1">
      <alignment vertical="center"/>
    </xf>
    <xf numFmtId="0" fontId="18" fillId="0" borderId="12" xfId="0" applyFont="1" applyBorder="1">
      <alignment vertical="center"/>
    </xf>
    <xf numFmtId="0" fontId="18" fillId="0" borderId="13" xfId="0" applyFont="1" applyBorder="1" applyAlignment="1">
      <alignment vertical="center"/>
    </xf>
    <xf numFmtId="0" fontId="18" fillId="0" borderId="14" xfId="0" applyFont="1" applyBorder="1" applyAlignment="1">
      <alignment vertical="center"/>
    </xf>
    <xf numFmtId="0" fontId="18" fillId="0" borderId="15" xfId="0" applyFont="1" applyBorder="1" applyAlignment="1">
      <alignment vertical="center"/>
    </xf>
    <xf numFmtId="0" fontId="18" fillId="0" borderId="6" xfId="0" applyFont="1" applyBorder="1" applyAlignment="1">
      <alignment vertical="center"/>
    </xf>
    <xf numFmtId="0" fontId="18" fillId="0" borderId="7" xfId="0" applyFont="1" applyBorder="1">
      <alignment vertical="center"/>
    </xf>
    <xf numFmtId="0" fontId="18" fillId="0" borderId="8" xfId="0" applyFont="1" applyBorder="1">
      <alignment vertical="center"/>
    </xf>
    <xf numFmtId="0" fontId="1" fillId="7" borderId="54" xfId="0" quotePrefix="1" applyFont="1" applyFill="1" applyBorder="1" applyAlignment="1">
      <alignment horizontal="center" vertical="center"/>
    </xf>
    <xf numFmtId="0" fontId="1" fillId="7" borderId="9" xfId="0" quotePrefix="1" applyFont="1" applyFill="1" applyBorder="1" applyAlignment="1">
      <alignment horizontal="center" vertical="center"/>
    </xf>
    <xf numFmtId="0" fontId="1" fillId="0" borderId="0" xfId="0" quotePrefix="1" applyFont="1" applyFill="1" applyBorder="1" applyAlignment="1">
      <alignment horizontal="center" vertical="center"/>
    </xf>
    <xf numFmtId="0" fontId="1"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1" fillId="7" borderId="9" xfId="0" quotePrefix="1" applyFont="1" applyFill="1" applyBorder="1" applyAlignment="1">
      <alignment horizontal="center" vertical="center"/>
    </xf>
    <xf numFmtId="0" fontId="3" fillId="0" borderId="0" xfId="0" applyFont="1" applyFill="1" applyBorder="1" applyAlignment="1">
      <alignment vertical="center"/>
    </xf>
    <xf numFmtId="0" fontId="1" fillId="7" borderId="6" xfId="0" quotePrefix="1" applyFont="1" applyFill="1" applyBorder="1" applyAlignment="1">
      <alignment horizontal="center"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43" xfId="0" applyFont="1" applyBorder="1" applyAlignment="1">
      <alignment horizontal="center" vertical="center"/>
    </xf>
    <xf numFmtId="0" fontId="3" fillId="0" borderId="0" xfId="0" applyFont="1" applyBorder="1" applyAlignment="1">
      <alignment horizontal="center" vertical="center"/>
    </xf>
    <xf numFmtId="0" fontId="1" fillId="7" borderId="9" xfId="0" quotePrefix="1" applyFont="1" applyFill="1" applyBorder="1" applyAlignment="1">
      <alignment horizontal="center" vertical="center"/>
    </xf>
    <xf numFmtId="0" fontId="3" fillId="0" borderId="42" xfId="0" applyFont="1" applyBorder="1" applyAlignment="1">
      <alignment horizontal="center" vertical="center"/>
    </xf>
    <xf numFmtId="0" fontId="3" fillId="0" borderId="0" xfId="0" applyFont="1" applyBorder="1" applyAlignment="1">
      <alignment horizontal="right" vertical="center"/>
    </xf>
    <xf numFmtId="0" fontId="3" fillId="0" borderId="42" xfId="0" applyFont="1" applyBorder="1" applyAlignment="1">
      <alignment horizontal="center" vertical="center"/>
    </xf>
    <xf numFmtId="38"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45" fillId="6" borderId="18" xfId="0" applyFont="1" applyFill="1" applyBorder="1" applyAlignment="1">
      <alignment vertical="center"/>
    </xf>
    <xf numFmtId="0" fontId="3" fillId="0" borderId="0" xfId="0" applyFont="1" applyBorder="1" applyAlignment="1">
      <alignment horizontal="center" vertical="center"/>
    </xf>
    <xf numFmtId="0" fontId="1" fillId="7" borderId="54" xfId="0" quotePrefix="1" applyFont="1" applyFill="1" applyBorder="1" applyAlignment="1">
      <alignment horizontal="center" vertical="center"/>
    </xf>
    <xf numFmtId="0" fontId="1" fillId="7" borderId="9" xfId="0" quotePrefix="1" applyFont="1" applyFill="1" applyBorder="1" applyAlignment="1">
      <alignment horizontal="center" vertical="center"/>
    </xf>
    <xf numFmtId="0" fontId="3" fillId="0" borderId="42" xfId="0" applyFont="1" applyBorder="1" applyAlignment="1">
      <alignment horizontal="center" vertical="center"/>
    </xf>
    <xf numFmtId="0" fontId="3" fillId="0" borderId="70" xfId="0" applyFont="1" applyFill="1" applyBorder="1" applyAlignment="1">
      <alignment horizontal="center" vertical="center" shrinkToFit="1"/>
    </xf>
    <xf numFmtId="0" fontId="3" fillId="0" borderId="105" xfId="0" applyFont="1" applyFill="1" applyBorder="1" applyAlignment="1">
      <alignment horizontal="center" vertical="center" shrinkToFit="1"/>
    </xf>
    <xf numFmtId="0" fontId="3" fillId="0" borderId="56" xfId="0" applyFont="1" applyFill="1" applyBorder="1" applyAlignment="1">
      <alignment horizontal="center" vertical="center" shrinkToFit="1"/>
    </xf>
    <xf numFmtId="0" fontId="3" fillId="0" borderId="108" xfId="0" applyFont="1" applyFill="1" applyBorder="1" applyAlignment="1">
      <alignment horizontal="center" vertical="center" shrinkToFit="1"/>
    </xf>
    <xf numFmtId="0" fontId="3" fillId="0" borderId="109" xfId="0" applyFont="1" applyFill="1" applyBorder="1" applyAlignment="1">
      <alignment horizontal="center" vertical="center" shrinkToFit="1"/>
    </xf>
    <xf numFmtId="0" fontId="3" fillId="0" borderId="57" xfId="0" applyFont="1" applyFill="1" applyBorder="1" applyAlignment="1">
      <alignment horizontal="center" vertical="center" shrinkToFit="1"/>
    </xf>
    <xf numFmtId="0" fontId="1" fillId="7" borderId="54" xfId="0" quotePrefix="1" applyFont="1" applyFill="1" applyBorder="1" applyAlignment="1">
      <alignment horizontal="center" vertical="center"/>
    </xf>
    <xf numFmtId="0" fontId="1" fillId="7" borderId="9" xfId="0" quotePrefix="1" applyFont="1" applyFill="1" applyBorder="1" applyAlignment="1">
      <alignment horizontal="center" vertical="center"/>
    </xf>
    <xf numFmtId="0" fontId="52" fillId="0" borderId="0" xfId="0" applyFont="1" applyBorder="1">
      <alignment vertical="center"/>
    </xf>
    <xf numFmtId="0" fontId="45" fillId="6" borderId="17" xfId="0" applyFont="1" applyFill="1" applyBorder="1" applyAlignment="1">
      <alignment horizontal="center" vertical="center"/>
    </xf>
    <xf numFmtId="0" fontId="42" fillId="0" borderId="16" xfId="0" applyFont="1" applyBorder="1" applyAlignment="1">
      <alignment vertical="center"/>
    </xf>
    <xf numFmtId="0" fontId="42" fillId="0" borderId="17" xfId="0" applyFont="1" applyBorder="1" applyAlignment="1">
      <alignment vertical="center"/>
    </xf>
    <xf numFmtId="0" fontId="42" fillId="0" borderId="18" xfId="0" applyFont="1" applyBorder="1" applyAlignment="1">
      <alignment vertical="center"/>
    </xf>
    <xf numFmtId="0" fontId="3" fillId="0" borderId="42" xfId="0" applyFont="1" applyBorder="1" applyAlignment="1">
      <alignment vertical="center"/>
    </xf>
    <xf numFmtId="0" fontId="43" fillId="0" borderId="42" xfId="0" applyFont="1" applyBorder="1" applyAlignment="1">
      <alignment horizontal="center" vertical="center" wrapText="1"/>
    </xf>
    <xf numFmtId="0" fontId="3" fillId="0" borderId="4" xfId="0" applyFont="1" applyBorder="1">
      <alignment vertical="center"/>
    </xf>
    <xf numFmtId="0" fontId="37" fillId="0" borderId="17" xfId="0" applyFont="1" applyBorder="1">
      <alignment vertical="center"/>
    </xf>
    <xf numFmtId="0" fontId="22" fillId="0" borderId="0" xfId="0" applyFont="1" applyBorder="1">
      <alignment vertical="center"/>
    </xf>
    <xf numFmtId="0" fontId="1" fillId="0" borderId="0" xfId="0" applyFont="1" applyBorder="1" applyAlignment="1">
      <alignment vertical="top"/>
    </xf>
    <xf numFmtId="0" fontId="1" fillId="0" borderId="17" xfId="0" applyFont="1" applyBorder="1" applyAlignment="1">
      <alignment horizontal="center" vertical="center"/>
    </xf>
    <xf numFmtId="0" fontId="3" fillId="0" borderId="0" xfId="0" applyFont="1" applyBorder="1" applyAlignment="1">
      <alignment horizontal="center" vertical="center"/>
    </xf>
    <xf numFmtId="0" fontId="18" fillId="0" borderId="0" xfId="0" applyFont="1" applyBorder="1" applyAlignment="1">
      <alignment vertical="top" wrapText="1"/>
    </xf>
    <xf numFmtId="0" fontId="1" fillId="7" borderId="9" xfId="0" quotePrefix="1" applyFont="1" applyFill="1" applyBorder="1" applyAlignment="1">
      <alignment horizontal="center" vertical="center"/>
    </xf>
    <xf numFmtId="0" fontId="3" fillId="0" borderId="42" xfId="0" applyFont="1" applyBorder="1" applyAlignment="1">
      <alignment horizontal="center" vertical="center"/>
    </xf>
    <xf numFmtId="0" fontId="1" fillId="7" borderId="7" xfId="0" quotePrefix="1" applyFont="1" applyFill="1" applyBorder="1" applyAlignment="1">
      <alignment vertical="center"/>
    </xf>
    <xf numFmtId="0" fontId="1" fillId="7" borderId="16" xfId="0" quotePrefix="1" applyFont="1" applyFill="1" applyBorder="1" applyAlignment="1">
      <alignment vertical="center"/>
    </xf>
    <xf numFmtId="0" fontId="1" fillId="7" borderId="17" xfId="0" quotePrefix="1" applyFont="1" applyFill="1" applyBorder="1" applyAlignment="1">
      <alignment vertical="center"/>
    </xf>
    <xf numFmtId="0" fontId="56" fillId="6" borderId="17" xfId="0" applyFont="1" applyFill="1" applyBorder="1" applyAlignment="1">
      <alignment vertical="center"/>
    </xf>
    <xf numFmtId="0" fontId="1" fillId="2" borderId="2" xfId="0" applyFont="1" applyFill="1" applyBorder="1" applyAlignment="1">
      <alignment horizontal="center" vertical="center"/>
    </xf>
    <xf numFmtId="0" fontId="1" fillId="2" borderId="2" xfId="0" quotePrefix="1" applyFont="1" applyFill="1" applyBorder="1" applyAlignment="1">
      <alignment horizontal="center" vertical="center"/>
    </xf>
    <xf numFmtId="0" fontId="57" fillId="0" borderId="0" xfId="0" applyFont="1">
      <alignment vertical="center"/>
    </xf>
    <xf numFmtId="0" fontId="27" fillId="10" borderId="16" xfId="0" quotePrefix="1" applyFont="1" applyFill="1" applyBorder="1" applyAlignment="1">
      <alignment horizontal="center" vertical="center"/>
    </xf>
    <xf numFmtId="0" fontId="21" fillId="10" borderId="17" xfId="0" applyFont="1" applyFill="1" applyBorder="1">
      <alignment vertical="center"/>
    </xf>
    <xf numFmtId="0" fontId="1" fillId="10" borderId="32" xfId="0" applyFont="1" applyFill="1" applyBorder="1">
      <alignment vertical="center"/>
    </xf>
    <xf numFmtId="0" fontId="1" fillId="10" borderId="9" xfId="0" applyFont="1" applyFill="1" applyBorder="1">
      <alignment vertical="center"/>
    </xf>
    <xf numFmtId="0" fontId="27" fillId="10" borderId="1" xfId="0" quotePrefix="1" applyFont="1" applyFill="1" applyBorder="1" applyAlignment="1">
      <alignment horizontal="center" vertical="center"/>
    </xf>
    <xf numFmtId="0" fontId="0" fillId="7" borderId="0" xfId="0" applyFill="1">
      <alignment vertical="center"/>
    </xf>
    <xf numFmtId="0" fontId="0" fillId="7" borderId="0" xfId="0" applyFill="1" applyAlignment="1">
      <alignment horizontal="left" vertical="center"/>
    </xf>
    <xf numFmtId="0" fontId="1" fillId="7" borderId="34" xfId="0" applyFont="1" applyFill="1" applyBorder="1" applyAlignment="1">
      <alignment horizontal="left" vertical="center"/>
    </xf>
    <xf numFmtId="0" fontId="1" fillId="7" borderId="11" xfId="0" applyFont="1" applyFill="1" applyBorder="1" applyAlignment="1">
      <alignment horizontal="left" vertical="center"/>
    </xf>
    <xf numFmtId="0" fontId="1" fillId="7" borderId="37" xfId="0" applyFont="1" applyFill="1" applyBorder="1" applyAlignment="1">
      <alignment horizontal="left" vertical="center"/>
    </xf>
    <xf numFmtId="0" fontId="1" fillId="7" borderId="14" xfId="0" applyFont="1" applyFill="1" applyBorder="1" applyAlignment="1">
      <alignment horizontal="left" vertical="center"/>
    </xf>
    <xf numFmtId="0" fontId="1" fillId="7" borderId="14" xfId="0" applyFont="1" applyFill="1" applyBorder="1">
      <alignment vertical="center"/>
    </xf>
    <xf numFmtId="0" fontId="1" fillId="7" borderId="40" xfId="0" applyFont="1" applyFill="1" applyBorder="1">
      <alignment vertical="center"/>
    </xf>
    <xf numFmtId="0" fontId="1" fillId="3" borderId="1" xfId="0" quotePrefix="1" applyFont="1" applyFill="1" applyBorder="1" applyAlignment="1">
      <alignment horizontal="center" vertical="center"/>
    </xf>
    <xf numFmtId="0" fontId="58" fillId="7" borderId="40" xfId="3" applyFill="1" applyBorder="1" applyAlignment="1">
      <alignment horizontal="left" vertical="center"/>
    </xf>
    <xf numFmtId="0" fontId="58" fillId="7" borderId="14" xfId="3" applyFill="1" applyBorder="1" applyAlignment="1">
      <alignment horizontal="left" vertical="center"/>
    </xf>
    <xf numFmtId="0" fontId="58" fillId="7" borderId="37" xfId="3" applyFill="1" applyBorder="1" applyAlignment="1">
      <alignment horizontal="left" vertical="center"/>
    </xf>
    <xf numFmtId="0" fontId="22" fillId="10" borderId="17" xfId="0" applyFont="1" applyFill="1" applyBorder="1">
      <alignment vertical="center"/>
    </xf>
    <xf numFmtId="0" fontId="58" fillId="7" borderId="11" xfId="3" applyFill="1" applyBorder="1">
      <alignment vertical="center"/>
    </xf>
    <xf numFmtId="0" fontId="58" fillId="7" borderId="34" xfId="3" applyFill="1" applyBorder="1">
      <alignment vertical="center"/>
    </xf>
    <xf numFmtId="0" fontId="3" fillId="0" borderId="0" xfId="0" applyFont="1" applyBorder="1" applyAlignment="1">
      <alignment horizontal="center" vertical="center"/>
    </xf>
    <xf numFmtId="0" fontId="1" fillId="7" borderId="54" xfId="0" quotePrefix="1" applyFont="1" applyFill="1" applyBorder="1" applyAlignment="1">
      <alignment horizontal="center" vertical="center"/>
    </xf>
    <xf numFmtId="0" fontId="3" fillId="0" borderId="42" xfId="0" applyFont="1" applyBorder="1" applyAlignment="1">
      <alignment horizontal="center" vertical="center"/>
    </xf>
    <xf numFmtId="0" fontId="1" fillId="7" borderId="18" xfId="0" quotePrefix="1" applyFont="1" applyFill="1" applyBorder="1" applyAlignment="1">
      <alignment horizontal="center" vertical="center"/>
    </xf>
    <xf numFmtId="0" fontId="42" fillId="3" borderId="39" xfId="0" applyFont="1" applyFill="1" applyBorder="1" applyAlignment="1">
      <alignment horizontal="left" vertical="center"/>
    </xf>
    <xf numFmtId="0" fontId="42" fillId="3" borderId="40" xfId="0" applyFont="1" applyFill="1" applyBorder="1" applyAlignment="1">
      <alignment horizontal="left" vertical="center"/>
    </xf>
    <xf numFmtId="0" fontId="42" fillId="3" borderId="41" xfId="0" applyFont="1" applyFill="1" applyBorder="1" applyAlignment="1">
      <alignment horizontal="left" vertical="center"/>
    </xf>
    <xf numFmtId="176" fontId="44" fillId="3" borderId="39" xfId="0" applyNumberFormat="1" applyFont="1" applyFill="1" applyBorder="1" applyAlignment="1">
      <alignment horizontal="left" vertical="center"/>
    </xf>
    <xf numFmtId="176" fontId="44" fillId="3" borderId="40" xfId="0" applyNumberFormat="1" applyFont="1" applyFill="1" applyBorder="1" applyAlignment="1">
      <alignment horizontal="left" vertical="center"/>
    </xf>
    <xf numFmtId="176" fontId="44" fillId="3" borderId="41" xfId="0" applyNumberFormat="1" applyFont="1" applyFill="1" applyBorder="1" applyAlignment="1">
      <alignment horizontal="left" vertical="center"/>
    </xf>
    <xf numFmtId="0" fontId="1" fillId="3" borderId="39" xfId="0" applyFont="1" applyFill="1" applyBorder="1" applyAlignment="1">
      <alignment horizontal="left" vertical="center" shrinkToFit="1"/>
    </xf>
    <xf numFmtId="0" fontId="1" fillId="3" borderId="40" xfId="0" applyFont="1" applyFill="1" applyBorder="1" applyAlignment="1">
      <alignment horizontal="left" vertical="center" shrinkToFit="1"/>
    </xf>
    <xf numFmtId="0" fontId="1" fillId="3" borderId="41" xfId="0" applyFont="1" applyFill="1" applyBorder="1" applyAlignment="1">
      <alignment horizontal="left" vertical="center" shrinkToFit="1"/>
    </xf>
    <xf numFmtId="0" fontId="1" fillId="0" borderId="14" xfId="0" applyFont="1" applyBorder="1">
      <alignment vertical="center"/>
    </xf>
    <xf numFmtId="0" fontId="1" fillId="0" borderId="15" xfId="0" applyFont="1" applyBorder="1">
      <alignment vertical="center"/>
    </xf>
    <xf numFmtId="0" fontId="1" fillId="7" borderId="9" xfId="0" quotePrefix="1" applyFont="1" applyFill="1" applyBorder="1" applyAlignment="1">
      <alignment horizontal="center" vertical="center"/>
    </xf>
    <xf numFmtId="0" fontId="1" fillId="0" borderId="18" xfId="0" applyFont="1" applyFill="1" applyBorder="1" applyAlignment="1">
      <alignment horizontal="center" vertical="center"/>
    </xf>
    <xf numFmtId="0" fontId="3" fillId="0" borderId="42" xfId="0" applyFont="1" applyBorder="1" applyAlignment="1">
      <alignment horizontal="center" vertical="center"/>
    </xf>
    <xf numFmtId="0" fontId="1" fillId="7" borderId="117" xfId="0" applyFont="1" applyFill="1" applyBorder="1">
      <alignment vertical="center"/>
    </xf>
    <xf numFmtId="0" fontId="1" fillId="7" borderId="62" xfId="0" applyFont="1" applyFill="1" applyBorder="1">
      <alignment vertical="center"/>
    </xf>
    <xf numFmtId="0" fontId="1" fillId="0" borderId="94" xfId="0" applyFont="1" applyBorder="1">
      <alignment vertical="center"/>
    </xf>
    <xf numFmtId="0" fontId="1" fillId="7" borderId="62" xfId="0" applyFont="1" applyFill="1" applyBorder="1" applyAlignment="1">
      <alignment vertical="top"/>
    </xf>
    <xf numFmtId="0" fontId="3" fillId="0" borderId="72" xfId="0" applyFont="1" applyFill="1" applyBorder="1" applyAlignment="1">
      <alignment horizontal="center" vertical="center" shrinkToFit="1"/>
    </xf>
    <xf numFmtId="0" fontId="3" fillId="0" borderId="41" xfId="0" applyFont="1" applyFill="1" applyBorder="1" applyAlignment="1">
      <alignment horizontal="center" vertical="center" shrinkToFit="1"/>
    </xf>
    <xf numFmtId="0" fontId="3" fillId="0" borderId="35" xfId="0" applyFont="1" applyFill="1" applyBorder="1" applyAlignment="1">
      <alignment horizontal="center" vertical="center" shrinkToFit="1"/>
    </xf>
    <xf numFmtId="0" fontId="3" fillId="0" borderId="93" xfId="0" applyFont="1" applyFill="1" applyBorder="1" applyAlignment="1">
      <alignment horizontal="center" vertical="center" shrinkToFit="1"/>
    </xf>
    <xf numFmtId="0" fontId="3" fillId="0" borderId="89" xfId="0" applyFont="1" applyFill="1" applyBorder="1" applyAlignment="1">
      <alignment horizontal="center" vertical="center" shrinkToFit="1"/>
    </xf>
    <xf numFmtId="0" fontId="3" fillId="0" borderId="38" xfId="0" applyFont="1" applyFill="1" applyBorder="1" applyAlignment="1">
      <alignment vertical="center" shrinkToFit="1"/>
    </xf>
    <xf numFmtId="0" fontId="42" fillId="0" borderId="0" xfId="0" applyFont="1">
      <alignment vertical="center"/>
    </xf>
    <xf numFmtId="0" fontId="0" fillId="0" borderId="17" xfId="0" applyBorder="1" applyAlignment="1">
      <alignment vertical="center"/>
    </xf>
    <xf numFmtId="0" fontId="1" fillId="0" borderId="0" xfId="0" applyFont="1" applyBorder="1" applyAlignment="1">
      <alignment horizontal="center" vertical="center"/>
    </xf>
    <xf numFmtId="0" fontId="27" fillId="0" borderId="0" xfId="0" applyFont="1" applyBorder="1" applyAlignment="1">
      <alignment horizontal="center" vertical="center"/>
    </xf>
    <xf numFmtId="0" fontId="3" fillId="0" borderId="0" xfId="0" applyFont="1" applyBorder="1" applyAlignment="1">
      <alignment horizontal="center" vertical="center"/>
    </xf>
    <xf numFmtId="0" fontId="21" fillId="6" borderId="16" xfId="0" applyFont="1" applyFill="1" applyBorder="1" applyAlignment="1">
      <alignment vertical="center"/>
    </xf>
    <xf numFmtId="0" fontId="21" fillId="6" borderId="17" xfId="0" applyFont="1" applyFill="1" applyBorder="1" applyAlignment="1">
      <alignment vertical="center"/>
    </xf>
    <xf numFmtId="0" fontId="21" fillId="6" borderId="18" xfId="0" applyFont="1" applyFill="1" applyBorder="1" applyAlignment="1">
      <alignment vertical="center"/>
    </xf>
    <xf numFmtId="0" fontId="1" fillId="7" borderId="9" xfId="0" quotePrefix="1" applyFont="1" applyFill="1" applyBorder="1" applyAlignment="1">
      <alignment horizontal="center" vertical="center"/>
    </xf>
    <xf numFmtId="0" fontId="24" fillId="0" borderId="0" xfId="0" applyFont="1" applyBorder="1" applyAlignment="1">
      <alignment horizontal="center" vertical="center"/>
    </xf>
    <xf numFmtId="0" fontId="21" fillId="6" borderId="16" xfId="0" applyFont="1" applyFill="1" applyBorder="1" applyAlignment="1">
      <alignment vertical="center"/>
    </xf>
    <xf numFmtId="0" fontId="21" fillId="6" borderId="17" xfId="0" applyFont="1" applyFill="1" applyBorder="1" applyAlignment="1">
      <alignment vertical="center"/>
    </xf>
    <xf numFmtId="0" fontId="21" fillId="6" borderId="18" xfId="0" applyFont="1" applyFill="1" applyBorder="1" applyAlignment="1">
      <alignment vertical="center"/>
    </xf>
    <xf numFmtId="0" fontId="8" fillId="0" borderId="0" xfId="0" applyFont="1" applyAlignment="1">
      <alignment horizontal="left" vertical="center"/>
    </xf>
    <xf numFmtId="0" fontId="63" fillId="0" borderId="0" xfId="0" applyFont="1">
      <alignment vertical="center"/>
    </xf>
    <xf numFmtId="0" fontId="21" fillId="0" borderId="4" xfId="0" applyFont="1" applyFill="1" applyBorder="1" applyAlignment="1">
      <alignment vertical="center"/>
    </xf>
    <xf numFmtId="0" fontId="1" fillId="0" borderId="4" xfId="0" applyFont="1" applyFill="1" applyBorder="1" applyAlignment="1">
      <alignment vertical="center"/>
    </xf>
    <xf numFmtId="0" fontId="32" fillId="0" borderId="0" xfId="0" applyFont="1" applyBorder="1">
      <alignment vertical="center"/>
    </xf>
    <xf numFmtId="0" fontId="27" fillId="0" borderId="0" xfId="0" applyFont="1" applyBorder="1">
      <alignment vertical="center"/>
    </xf>
    <xf numFmtId="0" fontId="69" fillId="0" borderId="17" xfId="0" applyFont="1" applyBorder="1">
      <alignment vertical="center"/>
    </xf>
    <xf numFmtId="0" fontId="1" fillId="0" borderId="18" xfId="0" applyFont="1" applyBorder="1" applyAlignment="1">
      <alignment horizontal="center" vertical="center"/>
    </xf>
    <xf numFmtId="0" fontId="1" fillId="7" borderId="0" xfId="0" quotePrefix="1" applyFont="1" applyFill="1" applyBorder="1" applyAlignment="1">
      <alignment horizontal="center" vertical="center"/>
    </xf>
    <xf numFmtId="0" fontId="1" fillId="0" borderId="0" xfId="0" applyFont="1" applyFill="1" applyBorder="1" applyAlignment="1">
      <alignment horizontal="left" vertical="center"/>
    </xf>
    <xf numFmtId="0" fontId="3" fillId="0" borderId="17" xfId="0" applyFont="1" applyBorder="1">
      <alignment vertical="center"/>
    </xf>
    <xf numFmtId="0" fontId="3" fillId="0" borderId="6" xfId="0" applyFont="1" applyBorder="1" applyAlignment="1">
      <alignment vertical="top"/>
    </xf>
    <xf numFmtId="0" fontId="45" fillId="11" borderId="16" xfId="0" applyFont="1" applyFill="1" applyBorder="1" applyAlignment="1">
      <alignment vertical="center"/>
    </xf>
    <xf numFmtId="0" fontId="45" fillId="11" borderId="17" xfId="0" applyFont="1" applyFill="1" applyBorder="1" applyAlignment="1">
      <alignment vertical="center"/>
    </xf>
    <xf numFmtId="0" fontId="50" fillId="11" borderId="17" xfId="0" applyFont="1" applyFill="1" applyBorder="1" applyAlignment="1">
      <alignment vertical="center"/>
    </xf>
    <xf numFmtId="0" fontId="8" fillId="0" borderId="0" xfId="0" applyFont="1" applyAlignment="1">
      <alignment horizontal="left" vertical="center"/>
    </xf>
    <xf numFmtId="0" fontId="62" fillId="0" borderId="0" xfId="0" applyFont="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1" fillId="3" borderId="4" xfId="0" applyFont="1" applyFill="1" applyBorder="1" applyAlignment="1">
      <alignment horizontal="left" vertical="center"/>
    </xf>
    <xf numFmtId="0" fontId="11" fillId="3" borderId="0" xfId="0" applyFont="1" applyFill="1" applyBorder="1" applyAlignment="1">
      <alignment horizontal="left" vertical="center"/>
    </xf>
    <xf numFmtId="0" fontId="11" fillId="3" borderId="5" xfId="0" applyFont="1" applyFill="1" applyBorder="1" applyAlignment="1">
      <alignment horizontal="left" vertical="center"/>
    </xf>
    <xf numFmtId="0" fontId="11" fillId="3" borderId="6" xfId="0" applyFont="1" applyFill="1" applyBorder="1" applyAlignment="1">
      <alignment horizontal="left" vertical="center"/>
    </xf>
    <xf numFmtId="0" fontId="11" fillId="3" borderId="7" xfId="0" applyFont="1" applyFill="1" applyBorder="1" applyAlignment="1">
      <alignment horizontal="left" vertical="center"/>
    </xf>
    <xf numFmtId="0" fontId="11" fillId="3" borderId="8" xfId="0" applyFont="1" applyFill="1" applyBorder="1" applyAlignment="1">
      <alignment horizontal="left" vertical="center"/>
    </xf>
    <xf numFmtId="0" fontId="11" fillId="0" borderId="1" xfId="0" applyFont="1" applyFill="1" applyBorder="1" applyAlignment="1">
      <alignment horizontal="left" vertical="center"/>
    </xf>
    <xf numFmtId="0" fontId="11" fillId="0" borderId="2" xfId="0" applyFont="1" applyFill="1" applyBorder="1" applyAlignment="1">
      <alignment horizontal="left" vertical="center"/>
    </xf>
    <xf numFmtId="0" fontId="11" fillId="0" borderId="4" xfId="0" applyFont="1" applyFill="1" applyBorder="1" applyAlignment="1">
      <alignment horizontal="left" vertical="center"/>
    </xf>
    <xf numFmtId="0" fontId="11" fillId="0" borderId="0" xfId="0" applyFont="1" applyFill="1" applyBorder="1" applyAlignment="1">
      <alignment horizontal="left" vertical="center"/>
    </xf>
    <xf numFmtId="0" fontId="11" fillId="0" borderId="6" xfId="0" applyFont="1" applyFill="1" applyBorder="1" applyAlignment="1">
      <alignment horizontal="left" vertical="center"/>
    </xf>
    <xf numFmtId="0" fontId="11" fillId="0" borderId="7" xfId="0" applyFont="1" applyFill="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38" fontId="12" fillId="3" borderId="4" xfId="1" applyFont="1" applyFill="1" applyBorder="1" applyAlignment="1">
      <alignment horizontal="right" vertical="center"/>
    </xf>
    <xf numFmtId="38" fontId="12" fillId="3" borderId="0" xfId="1" applyFont="1" applyFill="1" applyBorder="1" applyAlignment="1">
      <alignment horizontal="right" vertical="center"/>
    </xf>
    <xf numFmtId="38" fontId="12" fillId="3" borderId="6" xfId="1" applyFont="1" applyFill="1" applyBorder="1" applyAlignment="1">
      <alignment horizontal="right" vertical="center"/>
    </xf>
    <xf numFmtId="38" fontId="12" fillId="3" borderId="7" xfId="1" applyFont="1" applyFill="1" applyBorder="1" applyAlignment="1">
      <alignment horizontal="right"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4" fillId="3" borderId="0" xfId="0" applyFont="1" applyFill="1" applyBorder="1" applyAlignment="1">
      <alignment horizontal="center" vertical="center"/>
    </xf>
    <xf numFmtId="0" fontId="14" fillId="3" borderId="7" xfId="0" applyFont="1" applyFill="1" applyBorder="1" applyAlignment="1">
      <alignment horizontal="center" vertical="center"/>
    </xf>
    <xf numFmtId="0" fontId="11" fillId="3" borderId="2" xfId="0" applyFont="1" applyFill="1" applyBorder="1" applyAlignment="1">
      <alignment horizontal="left" vertical="center" shrinkToFit="1"/>
    </xf>
    <xf numFmtId="0" fontId="11" fillId="3" borderId="0" xfId="0" applyFont="1" applyFill="1" applyBorder="1" applyAlignment="1">
      <alignment horizontal="left" vertical="center" shrinkToFit="1"/>
    </xf>
    <xf numFmtId="0" fontId="11" fillId="3" borderId="7" xfId="0" applyFont="1" applyFill="1" applyBorder="1" applyAlignment="1">
      <alignment horizontal="left" vertical="center" shrinkToFit="1"/>
    </xf>
    <xf numFmtId="0" fontId="1" fillId="3" borderId="4"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1" fillId="3" borderId="13" xfId="0" applyFont="1" applyFill="1" applyBorder="1" applyAlignment="1">
      <alignment horizontal="left" vertical="center"/>
    </xf>
    <xf numFmtId="0" fontId="11" fillId="3" borderId="14" xfId="0" applyFont="1" applyFill="1" applyBorder="1" applyAlignment="1">
      <alignment horizontal="left" vertical="center"/>
    </xf>
    <xf numFmtId="0" fontId="11" fillId="3" borderId="15" xfId="0" applyFont="1" applyFill="1" applyBorder="1" applyAlignment="1">
      <alignment horizontal="left" vertical="center"/>
    </xf>
    <xf numFmtId="0" fontId="15" fillId="0" borderId="0" xfId="0" applyFont="1" applyAlignment="1">
      <alignment horizontal="left" vertical="center"/>
    </xf>
    <xf numFmtId="0" fontId="4" fillId="0" borderId="0" xfId="0" applyFont="1" applyAlignment="1">
      <alignment horizontal="left" vertical="center"/>
    </xf>
    <xf numFmtId="0" fontId="4" fillId="0" borderId="7" xfId="0" applyFont="1" applyBorder="1" applyAlignment="1">
      <alignment horizontal="left" vertical="center"/>
    </xf>
    <xf numFmtId="0" fontId="17" fillId="3" borderId="0" xfId="0" applyFont="1" applyFill="1" applyAlignment="1">
      <alignment horizontal="center" vertical="center"/>
    </xf>
    <xf numFmtId="0" fontId="17" fillId="3" borderId="7" xfId="0" applyFont="1" applyFill="1" applyBorder="1" applyAlignment="1">
      <alignment horizontal="center" vertical="center"/>
    </xf>
    <xf numFmtId="0" fontId="4" fillId="3" borderId="0" xfId="0" applyFont="1" applyFill="1" applyAlignment="1">
      <alignment horizontal="right" vertical="center"/>
    </xf>
    <xf numFmtId="0" fontId="4" fillId="3" borderId="7" xfId="0" applyFont="1" applyFill="1" applyBorder="1" applyAlignment="1">
      <alignment horizontal="right"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3"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 fillId="0" borderId="28" xfId="0" applyFont="1" applyBorder="1" applyAlignment="1">
      <alignment horizontal="left" vertical="center"/>
    </xf>
    <xf numFmtId="0" fontId="1" fillId="0" borderId="21" xfId="0" applyFont="1" applyBorder="1" applyAlignment="1">
      <alignment horizontal="left" vertical="center"/>
    </xf>
    <xf numFmtId="0" fontId="1" fillId="0" borderId="22" xfId="0" applyFont="1" applyBorder="1" applyAlignment="1">
      <alignment horizontal="left" vertical="center"/>
    </xf>
    <xf numFmtId="0" fontId="9" fillId="3" borderId="23" xfId="0" applyFont="1" applyFill="1" applyBorder="1" applyAlignment="1">
      <alignment horizontal="left" vertical="center"/>
    </xf>
    <xf numFmtId="0" fontId="9" fillId="3" borderId="0" xfId="0" applyFont="1" applyFill="1" applyBorder="1" applyAlignment="1">
      <alignment horizontal="left" vertical="center"/>
    </xf>
    <xf numFmtId="0" fontId="9" fillId="3" borderId="24" xfId="0" applyFont="1" applyFill="1" applyBorder="1" applyAlignment="1">
      <alignment horizontal="left" vertical="center"/>
    </xf>
    <xf numFmtId="0" fontId="9" fillId="3" borderId="25" xfId="0" applyFont="1" applyFill="1" applyBorder="1" applyAlignment="1">
      <alignment horizontal="left" vertical="center"/>
    </xf>
    <xf numFmtId="0" fontId="9" fillId="3" borderId="26" xfId="0" applyFont="1" applyFill="1" applyBorder="1" applyAlignment="1">
      <alignment horizontal="left" vertical="center"/>
    </xf>
    <xf numFmtId="0" fontId="9" fillId="3" borderId="27" xfId="0" applyFont="1" applyFill="1" applyBorder="1" applyAlignment="1">
      <alignment horizontal="left" vertical="center"/>
    </xf>
    <xf numFmtId="0" fontId="11" fillId="3" borderId="1" xfId="0" applyFont="1" applyFill="1" applyBorder="1" applyAlignment="1">
      <alignment horizontal="left" vertical="center"/>
    </xf>
    <xf numFmtId="0" fontId="11" fillId="3" borderId="2" xfId="0" applyFont="1" applyFill="1" applyBorder="1" applyAlignment="1">
      <alignment horizontal="left" vertical="center"/>
    </xf>
    <xf numFmtId="0" fontId="1" fillId="0" borderId="29"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30" xfId="0" applyFont="1" applyBorder="1" applyAlignment="1">
      <alignment horizontal="left" vertical="center" wrapText="1"/>
    </xf>
    <xf numFmtId="0" fontId="1" fillId="0" borderId="0" xfId="0" applyFont="1" applyBorder="1" applyAlignment="1">
      <alignment horizontal="left" vertical="center" wrapText="1"/>
    </xf>
    <xf numFmtId="0" fontId="1" fillId="0" borderId="5" xfId="0" applyFont="1" applyBorder="1" applyAlignment="1">
      <alignment horizontal="left" vertical="center" wrapText="1"/>
    </xf>
    <xf numFmtId="0" fontId="1" fillId="0" borderId="31"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3" fillId="3" borderId="13" xfId="0" applyFont="1" applyFill="1" applyBorder="1">
      <alignment vertical="center"/>
    </xf>
    <xf numFmtId="0" fontId="13" fillId="3" borderId="14" xfId="0" applyFont="1" applyFill="1" applyBorder="1">
      <alignment vertical="center"/>
    </xf>
    <xf numFmtId="0" fontId="13" fillId="3" borderId="15" xfId="0" applyFont="1" applyFill="1" applyBorder="1">
      <alignment vertical="center"/>
    </xf>
    <xf numFmtId="0" fontId="13" fillId="3" borderId="6" xfId="0" applyFont="1" applyFill="1" applyBorder="1">
      <alignment vertical="center"/>
    </xf>
    <xf numFmtId="0" fontId="13" fillId="3" borderId="7" xfId="0" applyFont="1" applyFill="1" applyBorder="1">
      <alignment vertical="center"/>
    </xf>
    <xf numFmtId="0" fontId="13" fillId="3" borderId="8" xfId="0" applyFont="1" applyFill="1" applyBorder="1">
      <alignment vertical="center"/>
    </xf>
    <xf numFmtId="0" fontId="12" fillId="3" borderId="13" xfId="0" applyFont="1" applyFill="1" applyBorder="1" applyAlignment="1">
      <alignment horizontal="left" vertical="center"/>
    </xf>
    <xf numFmtId="0" fontId="12" fillId="3" borderId="14" xfId="0" applyFont="1" applyFill="1" applyBorder="1" applyAlignment="1">
      <alignment horizontal="left" vertical="center"/>
    </xf>
    <xf numFmtId="0" fontId="12" fillId="3" borderId="15" xfId="0" applyFont="1" applyFill="1" applyBorder="1" applyAlignment="1">
      <alignment horizontal="left" vertical="center"/>
    </xf>
    <xf numFmtId="0" fontId="12" fillId="3" borderId="6" xfId="0" applyFont="1" applyFill="1" applyBorder="1" applyAlignment="1">
      <alignment horizontal="left" vertical="center"/>
    </xf>
    <xf numFmtId="0" fontId="12" fillId="3" borderId="7" xfId="0" applyFont="1" applyFill="1" applyBorder="1" applyAlignment="1">
      <alignment horizontal="left" vertical="center"/>
    </xf>
    <xf numFmtId="0" fontId="12" fillId="3" borderId="8" xfId="0" applyFont="1" applyFill="1" applyBorder="1" applyAlignment="1">
      <alignment horizontal="left"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58" fillId="0" borderId="17" xfId="3" applyBorder="1" applyAlignment="1">
      <alignment horizontal="left" vertical="center"/>
    </xf>
    <xf numFmtId="0" fontId="58" fillId="10" borderId="17" xfId="3" applyFill="1" applyBorder="1" applyAlignment="1">
      <alignment horizontal="left" vertical="center"/>
    </xf>
    <xf numFmtId="0" fontId="58" fillId="10" borderId="18" xfId="3" applyFill="1" applyBorder="1" applyAlignment="1">
      <alignment horizontal="left" vertical="center"/>
    </xf>
    <xf numFmtId="0" fontId="58" fillId="7" borderId="11" xfId="3" applyFill="1" applyBorder="1" applyAlignment="1">
      <alignment horizontal="left" vertical="center"/>
    </xf>
    <xf numFmtId="0" fontId="20" fillId="10" borderId="10" xfId="0" applyFont="1" applyFill="1" applyBorder="1" applyAlignment="1">
      <alignment horizontal="center" vertical="center"/>
    </xf>
    <xf numFmtId="0" fontId="20" fillId="10" borderId="11" xfId="0" applyFont="1" applyFill="1" applyBorder="1" applyAlignment="1">
      <alignment horizontal="center" vertical="center"/>
    </xf>
    <xf numFmtId="0" fontId="20" fillId="10" borderId="12"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27" fillId="0" borderId="0" xfId="0" applyFont="1" applyBorder="1" applyAlignment="1">
      <alignment horizontal="center" vertical="center"/>
    </xf>
    <xf numFmtId="0" fontId="58" fillId="7" borderId="34" xfId="3" applyFill="1" applyBorder="1" applyAlignment="1">
      <alignment horizontal="left" vertical="center"/>
    </xf>
    <xf numFmtId="0" fontId="58" fillId="7" borderId="37" xfId="3" applyFill="1" applyBorder="1" applyAlignment="1">
      <alignment horizontal="left" vertical="center"/>
    </xf>
    <xf numFmtId="0" fontId="58" fillId="7" borderId="17" xfId="3" applyFill="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left"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22" fillId="3" borderId="1"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22" fillId="3" borderId="3" xfId="0" applyFont="1" applyFill="1" applyBorder="1" applyAlignment="1">
      <alignment horizontal="left" vertical="center" wrapText="1"/>
    </xf>
    <xf numFmtId="0" fontId="22" fillId="3" borderId="4" xfId="0" applyFont="1" applyFill="1" applyBorder="1" applyAlignment="1">
      <alignment horizontal="left" vertical="center" wrapText="1"/>
    </xf>
    <xf numFmtId="0" fontId="22" fillId="3" borderId="0" xfId="0" applyFont="1" applyFill="1" applyBorder="1" applyAlignment="1">
      <alignment horizontal="left" vertical="center" wrapText="1"/>
    </xf>
    <xf numFmtId="0" fontId="22" fillId="3" borderId="5" xfId="0" applyFont="1" applyFill="1" applyBorder="1" applyAlignment="1">
      <alignment horizontal="left" vertical="center" wrapText="1"/>
    </xf>
    <xf numFmtId="0" fontId="22" fillId="3" borderId="6" xfId="0" applyFont="1" applyFill="1" applyBorder="1" applyAlignment="1">
      <alignment horizontal="left" vertical="center" wrapText="1"/>
    </xf>
    <xf numFmtId="0" fontId="22" fillId="3" borderId="7" xfId="0" applyFont="1" applyFill="1" applyBorder="1" applyAlignment="1">
      <alignment horizontal="left" vertical="center" wrapText="1"/>
    </xf>
    <xf numFmtId="0" fontId="22" fillId="3" borderId="8" xfId="0" applyFont="1" applyFill="1" applyBorder="1" applyAlignment="1">
      <alignment horizontal="left" vertical="center" wrapText="1"/>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5" fillId="0" borderId="0" xfId="0" applyFont="1" applyAlignment="1">
      <alignment horizontal="center" vertical="center"/>
    </xf>
    <xf numFmtId="0" fontId="15" fillId="0" borderId="7" xfId="0" applyFont="1" applyBorder="1" applyAlignment="1">
      <alignment horizontal="center" vertical="center"/>
    </xf>
    <xf numFmtId="0" fontId="24" fillId="0" borderId="0" xfId="0" applyFont="1" applyBorder="1" applyAlignment="1">
      <alignment horizontal="center" vertical="center"/>
    </xf>
    <xf numFmtId="0" fontId="1" fillId="3" borderId="42" xfId="0" applyFont="1" applyFill="1" applyBorder="1" applyAlignment="1">
      <alignment horizontal="center" vertical="center"/>
    </xf>
    <xf numFmtId="0" fontId="1" fillId="3" borderId="17" xfId="0" applyFont="1" applyFill="1" applyBorder="1" applyAlignment="1">
      <alignment horizontal="center" vertical="center"/>
    </xf>
    <xf numFmtId="0" fontId="1" fillId="0" borderId="17" xfId="0" applyFont="1" applyBorder="1" applyAlignment="1">
      <alignment horizontal="center" vertical="center"/>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3" fillId="3" borderId="43" xfId="0" applyFont="1" applyFill="1" applyBorder="1" applyAlignment="1">
      <alignment horizontal="center" vertical="center"/>
    </xf>
    <xf numFmtId="0" fontId="3" fillId="3" borderId="44" xfId="0" applyFont="1" applyFill="1" applyBorder="1" applyAlignment="1">
      <alignment horizontal="center" vertical="center"/>
    </xf>
    <xf numFmtId="0" fontId="3" fillId="3" borderId="45" xfId="0" applyFont="1" applyFill="1" applyBorder="1" applyAlignment="1">
      <alignment horizontal="center" vertical="center"/>
    </xf>
    <xf numFmtId="0" fontId="1" fillId="0" borderId="16" xfId="0" applyFont="1" applyBorder="1" applyAlignment="1">
      <alignment horizontal="center" vertical="center"/>
    </xf>
    <xf numFmtId="0" fontId="1" fillId="0" borderId="18" xfId="0" applyFont="1" applyBorder="1" applyAlignment="1">
      <alignment horizontal="center" vertical="center"/>
    </xf>
    <xf numFmtId="0" fontId="21" fillId="6" borderId="16" xfId="0" applyFont="1" applyFill="1" applyBorder="1" applyAlignment="1">
      <alignment horizontal="center" vertical="center"/>
    </xf>
    <xf numFmtId="0" fontId="21" fillId="6" borderId="17" xfId="0" applyFont="1" applyFill="1" applyBorder="1" applyAlignment="1">
      <alignment horizontal="center" vertical="center"/>
    </xf>
    <xf numFmtId="0" fontId="21" fillId="6" borderId="18" xfId="0" applyFont="1" applyFill="1" applyBorder="1" applyAlignment="1">
      <alignment horizontal="center" vertical="center"/>
    </xf>
    <xf numFmtId="0" fontId="3" fillId="0" borderId="0"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3" borderId="16" xfId="0" applyFont="1" applyFill="1" applyBorder="1" applyAlignment="1">
      <alignment horizontal="left" vertical="center"/>
    </xf>
    <xf numFmtId="0" fontId="1" fillId="3" borderId="17" xfId="0" applyFont="1" applyFill="1" applyBorder="1" applyAlignment="1">
      <alignment horizontal="left" vertical="center"/>
    </xf>
    <xf numFmtId="0" fontId="1" fillId="3" borderId="18" xfId="0" applyFont="1" applyFill="1" applyBorder="1" applyAlignment="1">
      <alignment horizontal="left" vertical="center"/>
    </xf>
    <xf numFmtId="176" fontId="1" fillId="3" borderId="36" xfId="0" applyNumberFormat="1" applyFont="1" applyFill="1" applyBorder="1" applyAlignment="1">
      <alignment horizontal="left" vertical="center"/>
    </xf>
    <xf numFmtId="176" fontId="1" fillId="3" borderId="37" xfId="0" applyNumberFormat="1" applyFont="1" applyFill="1" applyBorder="1" applyAlignment="1">
      <alignment horizontal="left" vertical="center"/>
    </xf>
    <xf numFmtId="176" fontId="1" fillId="3" borderId="38" xfId="0" applyNumberFormat="1" applyFont="1" applyFill="1" applyBorder="1" applyAlignment="1">
      <alignment horizontal="left" vertical="center"/>
    </xf>
    <xf numFmtId="176" fontId="1" fillId="3" borderId="10" xfId="0" applyNumberFormat="1" applyFont="1" applyFill="1" applyBorder="1" applyAlignment="1">
      <alignment horizontal="left" vertical="center"/>
    </xf>
    <xf numFmtId="176" fontId="1" fillId="3" borderId="11" xfId="0" applyNumberFormat="1" applyFont="1" applyFill="1" applyBorder="1" applyAlignment="1">
      <alignment horizontal="left" vertical="center"/>
    </xf>
    <xf numFmtId="176" fontId="1" fillId="3" borderId="12" xfId="0" applyNumberFormat="1" applyFont="1" applyFill="1" applyBorder="1" applyAlignment="1">
      <alignment horizontal="left"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177" fontId="1" fillId="3" borderId="1" xfId="0" applyNumberFormat="1" applyFont="1" applyFill="1" applyBorder="1" applyAlignment="1">
      <alignment horizontal="left" vertical="center"/>
    </xf>
    <xf numFmtId="177" fontId="1" fillId="3" borderId="2" xfId="0" applyNumberFormat="1" applyFont="1" applyFill="1" applyBorder="1" applyAlignment="1">
      <alignment horizontal="left" vertical="center"/>
    </xf>
    <xf numFmtId="177" fontId="1" fillId="3" borderId="3" xfId="0" applyNumberFormat="1" applyFont="1" applyFill="1" applyBorder="1" applyAlignment="1">
      <alignment horizontal="left" vertical="center"/>
    </xf>
    <xf numFmtId="177" fontId="1" fillId="3" borderId="6" xfId="0" applyNumberFormat="1" applyFont="1" applyFill="1" applyBorder="1" applyAlignment="1">
      <alignment horizontal="left" vertical="center"/>
    </xf>
    <xf numFmtId="177" fontId="1" fillId="3" borderId="7" xfId="0" applyNumberFormat="1" applyFont="1" applyFill="1" applyBorder="1" applyAlignment="1">
      <alignment horizontal="left" vertical="center"/>
    </xf>
    <xf numFmtId="177" fontId="1" fillId="3" borderId="8" xfId="0" applyNumberFormat="1" applyFont="1" applyFill="1" applyBorder="1" applyAlignment="1">
      <alignment horizontal="left" vertical="center"/>
    </xf>
    <xf numFmtId="0" fontId="1" fillId="0" borderId="1" xfId="0" applyFont="1" applyBorder="1" applyAlignment="1">
      <alignment horizontal="center" vertical="center" wrapText="1"/>
    </xf>
    <xf numFmtId="0" fontId="18" fillId="0" borderId="47" xfId="0" applyFont="1" applyBorder="1" applyAlignment="1">
      <alignment horizontal="left" vertical="top" wrapText="1"/>
    </xf>
    <xf numFmtId="0" fontId="18" fillId="0" borderId="46" xfId="0" applyFont="1" applyBorder="1" applyAlignment="1">
      <alignment horizontal="left" vertical="top" wrapText="1"/>
    </xf>
    <xf numFmtId="0" fontId="18" fillId="0" borderId="48" xfId="0" applyFont="1" applyBorder="1" applyAlignment="1">
      <alignment horizontal="left" vertical="top" wrapText="1"/>
    </xf>
    <xf numFmtId="0" fontId="18" fillId="0" borderId="49" xfId="0" applyFont="1" applyBorder="1" applyAlignment="1">
      <alignment horizontal="left" vertical="top" wrapText="1"/>
    </xf>
    <xf numFmtId="0" fontId="18" fillId="0" borderId="0" xfId="0" applyFont="1" applyBorder="1" applyAlignment="1">
      <alignment horizontal="left" vertical="top" wrapText="1"/>
    </xf>
    <xf numFmtId="0" fontId="18" fillId="0" borderId="50" xfId="0" applyFont="1" applyBorder="1" applyAlignment="1">
      <alignment horizontal="left" vertical="top" wrapText="1"/>
    </xf>
    <xf numFmtId="0" fontId="18" fillId="0" borderId="51" xfId="0" applyFont="1" applyBorder="1" applyAlignment="1">
      <alignment horizontal="left" vertical="top" wrapText="1"/>
    </xf>
    <xf numFmtId="0" fontId="18" fillId="0" borderId="52" xfId="0" applyFont="1" applyBorder="1" applyAlignment="1">
      <alignment horizontal="left" vertical="top" wrapText="1"/>
    </xf>
    <xf numFmtId="0" fontId="18" fillId="0" borderId="53" xfId="0" applyFont="1" applyBorder="1" applyAlignment="1">
      <alignment horizontal="left" vertical="top" wrapText="1"/>
    </xf>
    <xf numFmtId="0" fontId="21" fillId="6" borderId="16" xfId="0" applyFont="1" applyFill="1" applyBorder="1" applyAlignment="1">
      <alignment horizontal="left" vertical="center"/>
    </xf>
    <xf numFmtId="0" fontId="21" fillId="6" borderId="17" xfId="0" applyFont="1" applyFill="1" applyBorder="1" applyAlignment="1">
      <alignment horizontal="left" vertical="center"/>
    </xf>
    <xf numFmtId="0" fontId="21" fillId="6" borderId="18" xfId="0" applyFont="1" applyFill="1" applyBorder="1" applyAlignment="1">
      <alignment horizontal="left" vertical="center"/>
    </xf>
    <xf numFmtId="0" fontId="28" fillId="0" borderId="0" xfId="0" applyFont="1" applyBorder="1" applyAlignment="1">
      <alignment horizontal="left" vertical="center"/>
    </xf>
    <xf numFmtId="0" fontId="3" fillId="0" borderId="54" xfId="0" applyFont="1" applyBorder="1" applyAlignment="1">
      <alignment horizontal="center" vertical="center"/>
    </xf>
    <xf numFmtId="0" fontId="3" fillId="0" borderId="9" xfId="0" applyFont="1" applyBorder="1" applyAlignment="1">
      <alignment horizontal="center"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8" xfId="0" applyFont="1" applyFill="1" applyBorder="1" applyAlignment="1">
      <alignment horizontal="center" vertical="center"/>
    </xf>
    <xf numFmtId="177" fontId="1" fillId="3" borderId="16" xfId="0" applyNumberFormat="1" applyFont="1" applyFill="1" applyBorder="1" applyAlignment="1">
      <alignment horizontal="center" vertical="center"/>
    </xf>
    <xf numFmtId="177" fontId="1" fillId="3" borderId="17" xfId="0" applyNumberFormat="1" applyFont="1" applyFill="1" applyBorder="1" applyAlignment="1">
      <alignment horizontal="center" vertical="center"/>
    </xf>
    <xf numFmtId="177" fontId="1" fillId="3" borderId="18" xfId="0" applyNumberFormat="1" applyFont="1" applyFill="1" applyBorder="1" applyAlignment="1">
      <alignment horizontal="center" vertical="center"/>
    </xf>
    <xf numFmtId="176" fontId="22" fillId="3" borderId="16" xfId="0" applyNumberFormat="1" applyFont="1" applyFill="1" applyBorder="1" applyAlignment="1">
      <alignment horizontal="center" vertical="center"/>
    </xf>
    <xf numFmtId="176" fontId="22" fillId="3" borderId="17" xfId="0" applyNumberFormat="1" applyFont="1" applyFill="1" applyBorder="1" applyAlignment="1">
      <alignment horizontal="center" vertical="center"/>
    </xf>
    <xf numFmtId="176" fontId="22" fillId="3" borderId="18" xfId="0" applyNumberFormat="1" applyFont="1" applyFill="1" applyBorder="1" applyAlignment="1">
      <alignment horizontal="center" vertical="center"/>
    </xf>
    <xf numFmtId="0" fontId="1" fillId="3" borderId="16" xfId="0" applyFont="1" applyFill="1" applyBorder="1" applyAlignment="1">
      <alignment horizontal="center" vertical="center"/>
    </xf>
    <xf numFmtId="0" fontId="1" fillId="3" borderId="18" xfId="0" applyFont="1" applyFill="1" applyBorder="1" applyAlignment="1">
      <alignment horizontal="center" vertical="center"/>
    </xf>
    <xf numFmtId="176" fontId="1" fillId="3" borderId="16" xfId="0" applyNumberFormat="1" applyFont="1" applyFill="1" applyBorder="1" applyAlignment="1">
      <alignment horizontal="center" vertical="center"/>
    </xf>
    <xf numFmtId="176" fontId="1" fillId="3" borderId="17" xfId="0" applyNumberFormat="1" applyFont="1" applyFill="1" applyBorder="1" applyAlignment="1">
      <alignment horizontal="center" vertical="center"/>
    </xf>
    <xf numFmtId="176" fontId="1" fillId="3" borderId="18" xfId="0" applyNumberFormat="1" applyFont="1" applyFill="1" applyBorder="1" applyAlignment="1">
      <alignment horizontal="center" vertical="center"/>
    </xf>
    <xf numFmtId="0" fontId="1" fillId="0" borderId="43" xfId="0" applyFont="1" applyBorder="1" applyAlignment="1">
      <alignment horizontal="left" vertical="center"/>
    </xf>
    <xf numFmtId="0" fontId="1" fillId="0" borderId="44" xfId="0" applyFont="1" applyBorder="1" applyAlignment="1">
      <alignment horizontal="left" vertical="center"/>
    </xf>
    <xf numFmtId="0" fontId="1" fillId="3" borderId="1" xfId="0" applyFont="1" applyFill="1" applyBorder="1" applyAlignment="1">
      <alignment horizontal="left" vertical="center" wrapText="1" indent="1"/>
    </xf>
    <xf numFmtId="0" fontId="1" fillId="3" borderId="2" xfId="0" applyFont="1" applyFill="1" applyBorder="1" applyAlignment="1">
      <alignment horizontal="left" vertical="center" wrapText="1" indent="1"/>
    </xf>
    <xf numFmtId="0" fontId="1" fillId="3" borderId="3"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7" xfId="0" applyFont="1" applyFill="1" applyBorder="1" applyAlignment="1">
      <alignment horizontal="left" vertical="center" wrapText="1" indent="1"/>
    </xf>
    <xf numFmtId="0" fontId="1" fillId="3" borderId="8" xfId="0" applyFont="1" applyFill="1" applyBorder="1" applyAlignment="1">
      <alignment horizontal="left" vertical="center" wrapText="1" indent="1"/>
    </xf>
    <xf numFmtId="0" fontId="1" fillId="3" borderId="16" xfId="0" applyFont="1" applyFill="1" applyBorder="1" applyAlignment="1">
      <alignment horizontal="left" vertical="center" indent="1"/>
    </xf>
    <xf numFmtId="0" fontId="1" fillId="3" borderId="17" xfId="0" applyFont="1" applyFill="1" applyBorder="1" applyAlignment="1">
      <alignment horizontal="left" vertical="center" indent="1"/>
    </xf>
    <xf numFmtId="0" fontId="1" fillId="3" borderId="18" xfId="0" applyFont="1" applyFill="1" applyBorder="1" applyAlignment="1">
      <alignment horizontal="left" vertical="center" indent="1"/>
    </xf>
    <xf numFmtId="0" fontId="27" fillId="0" borderId="1" xfId="0" applyFont="1" applyBorder="1" applyAlignment="1">
      <alignment horizontal="left" vertical="center" wrapText="1"/>
    </xf>
    <xf numFmtId="0" fontId="27" fillId="0" borderId="2" xfId="0" applyFont="1" applyBorder="1" applyAlignment="1">
      <alignment horizontal="left" vertical="center" wrapText="1"/>
    </xf>
    <xf numFmtId="0" fontId="27" fillId="0" borderId="64"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65" xfId="0" applyFont="1" applyBorder="1" applyAlignment="1">
      <alignment horizontal="left" vertical="center" wrapText="1"/>
    </xf>
    <xf numFmtId="0" fontId="3" fillId="3" borderId="59" xfId="0" applyFont="1" applyFill="1" applyBorder="1" applyAlignment="1">
      <alignment horizontal="center" vertical="center"/>
    </xf>
    <xf numFmtId="0" fontId="3" fillId="3" borderId="58" xfId="0" applyFont="1" applyFill="1" applyBorder="1" applyAlignment="1">
      <alignment horizontal="center" vertical="center"/>
    </xf>
    <xf numFmtId="0" fontId="3" fillId="3" borderId="60" xfId="0" applyFont="1" applyFill="1" applyBorder="1" applyAlignment="1">
      <alignment horizontal="center" vertical="center"/>
    </xf>
    <xf numFmtId="0" fontId="3" fillId="3" borderId="61" xfId="0" applyFont="1" applyFill="1" applyBorder="1" applyAlignment="1">
      <alignment horizontal="center" vertical="center"/>
    </xf>
    <xf numFmtId="0" fontId="3" fillId="3" borderId="62" xfId="0" applyFont="1" applyFill="1" applyBorder="1" applyAlignment="1">
      <alignment horizontal="center" vertical="center"/>
    </xf>
    <xf numFmtId="0" fontId="3" fillId="3" borderId="63" xfId="0" applyFont="1" applyFill="1" applyBorder="1" applyAlignment="1">
      <alignment horizontal="center" vertical="center"/>
    </xf>
    <xf numFmtId="0" fontId="18" fillId="0" borderId="46" xfId="0" applyFont="1" applyBorder="1" applyAlignment="1">
      <alignment vertical="top" wrapText="1"/>
    </xf>
    <xf numFmtId="0" fontId="18" fillId="0" borderId="47" xfId="0" applyFont="1" applyBorder="1" applyAlignment="1">
      <alignment vertical="top" wrapText="1"/>
    </xf>
    <xf numFmtId="0" fontId="18" fillId="0" borderId="48" xfId="0" applyFont="1" applyBorder="1" applyAlignment="1">
      <alignment vertical="top" wrapText="1"/>
    </xf>
    <xf numFmtId="0" fontId="18" fillId="0" borderId="49" xfId="0" applyFont="1" applyBorder="1" applyAlignment="1">
      <alignment vertical="top" wrapText="1"/>
    </xf>
    <xf numFmtId="0" fontId="18" fillId="0" borderId="0" xfId="0" applyFont="1" applyBorder="1" applyAlignment="1">
      <alignment vertical="top" wrapText="1"/>
    </xf>
    <xf numFmtId="0" fontId="18" fillId="0" borderId="50" xfId="0" applyFont="1" applyBorder="1" applyAlignment="1">
      <alignment vertical="top" wrapText="1"/>
    </xf>
    <xf numFmtId="0" fontId="18" fillId="0" borderId="51" xfId="0" applyFont="1" applyBorder="1" applyAlignment="1">
      <alignment vertical="top" wrapText="1"/>
    </xf>
    <xf numFmtId="0" fontId="18" fillId="0" borderId="52" xfId="0" applyFont="1" applyBorder="1" applyAlignment="1">
      <alignment vertical="top" wrapText="1"/>
    </xf>
    <xf numFmtId="0" fontId="18" fillId="0" borderId="53" xfId="0" applyFont="1" applyBorder="1" applyAlignment="1">
      <alignment vertical="top" wrapText="1"/>
    </xf>
    <xf numFmtId="0" fontId="22" fillId="3" borderId="7" xfId="0" applyNumberFormat="1" applyFont="1" applyFill="1" applyBorder="1" applyAlignment="1">
      <alignment horizontal="center" vertical="center"/>
    </xf>
    <xf numFmtId="0" fontId="21" fillId="6" borderId="42" xfId="0" applyFont="1" applyFill="1" applyBorder="1" applyAlignment="1">
      <alignment horizontal="left" vertical="center"/>
    </xf>
    <xf numFmtId="0" fontId="22" fillId="3" borderId="16" xfId="0" applyNumberFormat="1" applyFont="1" applyFill="1" applyBorder="1" applyAlignment="1">
      <alignment horizontal="center" vertical="center"/>
    </xf>
    <xf numFmtId="0" fontId="22" fillId="3" borderId="17" xfId="0" applyNumberFormat="1" applyFont="1" applyFill="1" applyBorder="1" applyAlignment="1">
      <alignment horizontal="center" vertical="center"/>
    </xf>
    <xf numFmtId="0" fontId="22" fillId="3" borderId="6" xfId="0" applyNumberFormat="1" applyFont="1" applyFill="1" applyBorder="1" applyAlignment="1">
      <alignment horizontal="center" vertical="center"/>
    </xf>
    <xf numFmtId="0" fontId="22" fillId="0" borderId="6" xfId="0" applyNumberFormat="1" applyFont="1" applyFill="1" applyBorder="1" applyAlignment="1">
      <alignment horizontal="center" vertical="center"/>
    </xf>
    <xf numFmtId="0" fontId="22" fillId="0" borderId="7" xfId="0" applyNumberFormat="1" applyFont="1" applyFill="1" applyBorder="1" applyAlignment="1">
      <alignment horizontal="center" vertical="center"/>
    </xf>
    <xf numFmtId="0" fontId="22" fillId="0" borderId="16" xfId="0" applyNumberFormat="1" applyFont="1" applyFill="1" applyBorder="1" applyAlignment="1">
      <alignment horizontal="center" vertical="center"/>
    </xf>
    <xf numFmtId="0" fontId="22" fillId="0" borderId="17" xfId="0" applyNumberFormat="1" applyFont="1" applyFill="1" applyBorder="1" applyAlignment="1">
      <alignment horizontal="center" vertical="center"/>
    </xf>
    <xf numFmtId="0" fontId="1" fillId="3" borderId="1"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8" xfId="0" applyFont="1" applyFill="1" applyBorder="1" applyAlignment="1">
      <alignment horizontal="left" vertical="center" wrapText="1"/>
    </xf>
    <xf numFmtId="177" fontId="1" fillId="3" borderId="1" xfId="0" applyNumberFormat="1" applyFont="1" applyFill="1" applyBorder="1" applyAlignment="1">
      <alignment horizontal="center" vertical="center"/>
    </xf>
    <xf numFmtId="177" fontId="1" fillId="3" borderId="2" xfId="0" applyNumberFormat="1" applyFont="1" applyFill="1" applyBorder="1" applyAlignment="1">
      <alignment horizontal="center" vertical="center"/>
    </xf>
    <xf numFmtId="177" fontId="1" fillId="3" borderId="3" xfId="0" applyNumberFormat="1" applyFont="1" applyFill="1" applyBorder="1" applyAlignment="1">
      <alignment horizontal="center" vertical="center"/>
    </xf>
    <xf numFmtId="0" fontId="1" fillId="3" borderId="5"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17" xfId="0" applyFont="1" applyFill="1" applyBorder="1" applyAlignment="1">
      <alignment horizontal="center" vertical="center"/>
    </xf>
    <xf numFmtId="0" fontId="22" fillId="3" borderId="68" xfId="0" applyFont="1" applyFill="1" applyBorder="1" applyAlignment="1">
      <alignment horizontal="center" vertical="center"/>
    </xf>
    <xf numFmtId="0" fontId="22" fillId="3" borderId="18" xfId="0" applyFont="1" applyFill="1" applyBorder="1" applyAlignment="1">
      <alignment horizontal="center" vertical="center"/>
    </xf>
    <xf numFmtId="0" fontId="22" fillId="3" borderId="16" xfId="0" applyFont="1" applyFill="1" applyBorder="1" applyAlignment="1">
      <alignment horizontal="center" vertical="center"/>
    </xf>
    <xf numFmtId="0" fontId="1" fillId="3" borderId="70" xfId="0" applyFont="1" applyFill="1" applyBorder="1" applyAlignment="1">
      <alignment horizontal="center" vertical="center"/>
    </xf>
    <xf numFmtId="0" fontId="1" fillId="3" borderId="71"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1" fillId="0" borderId="67" xfId="0" applyFont="1" applyBorder="1" applyAlignment="1">
      <alignment horizontal="center" vertical="center"/>
    </xf>
    <xf numFmtId="0" fontId="1" fillId="0" borderId="31" xfId="0" applyFont="1" applyBorder="1" applyAlignment="1">
      <alignment horizontal="center" vertical="center"/>
    </xf>
    <xf numFmtId="0" fontId="21" fillId="6" borderId="16" xfId="0" applyFont="1" applyFill="1" applyBorder="1" applyAlignment="1">
      <alignment vertical="center"/>
    </xf>
    <xf numFmtId="0" fontId="21" fillId="6" borderId="17" xfId="0" applyFont="1" applyFill="1" applyBorder="1" applyAlignment="1">
      <alignment vertical="center"/>
    </xf>
    <xf numFmtId="0" fontId="21" fillId="6" borderId="18" xfId="0" applyFont="1" applyFill="1" applyBorder="1" applyAlignment="1">
      <alignment vertical="center"/>
    </xf>
    <xf numFmtId="0" fontId="21" fillId="6" borderId="16" xfId="0" applyFont="1" applyFill="1" applyBorder="1" applyAlignment="1">
      <alignment horizontal="left" vertical="center" indent="1"/>
    </xf>
    <xf numFmtId="0" fontId="21" fillId="6" borderId="17" xfId="0" applyFont="1" applyFill="1" applyBorder="1" applyAlignment="1">
      <alignment horizontal="left" vertical="center" indent="1"/>
    </xf>
    <xf numFmtId="0" fontId="21" fillId="6" borderId="18" xfId="0" applyFont="1" applyFill="1" applyBorder="1" applyAlignment="1">
      <alignment horizontal="left" vertical="center" indent="1"/>
    </xf>
    <xf numFmtId="0" fontId="1" fillId="3" borderId="1" xfId="0" applyFont="1" applyFill="1" applyBorder="1" applyAlignment="1">
      <alignment vertical="center" wrapText="1"/>
    </xf>
    <xf numFmtId="0" fontId="1" fillId="3" borderId="2" xfId="0" applyFont="1" applyFill="1" applyBorder="1" applyAlignment="1">
      <alignment vertical="center" wrapText="1"/>
    </xf>
    <xf numFmtId="0" fontId="1" fillId="3" borderId="3" xfId="0" applyFont="1" applyFill="1" applyBorder="1" applyAlignment="1">
      <alignment vertical="center" wrapText="1"/>
    </xf>
    <xf numFmtId="0" fontId="1" fillId="3" borderId="6" xfId="0" applyFont="1" applyFill="1" applyBorder="1" applyAlignment="1">
      <alignment vertical="center" wrapText="1"/>
    </xf>
    <xf numFmtId="0" fontId="1" fillId="3" borderId="7" xfId="0" applyFont="1" applyFill="1" applyBorder="1" applyAlignment="1">
      <alignment vertical="center" wrapText="1"/>
    </xf>
    <xf numFmtId="0" fontId="1" fillId="3" borderId="8" xfId="0" applyFont="1" applyFill="1" applyBorder="1" applyAlignment="1">
      <alignment vertical="center" wrapText="1"/>
    </xf>
    <xf numFmtId="0" fontId="1" fillId="3" borderId="43" xfId="0" applyFont="1" applyFill="1" applyBorder="1" applyAlignment="1">
      <alignment horizontal="center" vertical="center"/>
    </xf>
    <xf numFmtId="0" fontId="1" fillId="3" borderId="44" xfId="0" applyFont="1" applyFill="1" applyBorder="1" applyAlignment="1">
      <alignment horizontal="center" vertical="center"/>
    </xf>
    <xf numFmtId="0" fontId="1" fillId="3" borderId="45" xfId="0" applyFont="1" applyFill="1" applyBorder="1" applyAlignment="1">
      <alignment horizontal="center" vertical="center"/>
    </xf>
    <xf numFmtId="0" fontId="1" fillId="3" borderId="16" xfId="0" applyNumberFormat="1" applyFont="1" applyFill="1" applyBorder="1" applyAlignment="1">
      <alignment horizontal="center" vertical="center"/>
    </xf>
    <xf numFmtId="0" fontId="1" fillId="3" borderId="17" xfId="0" applyNumberFormat="1" applyFont="1" applyFill="1" applyBorder="1" applyAlignment="1">
      <alignment horizontal="center" vertical="center"/>
    </xf>
    <xf numFmtId="0" fontId="1" fillId="3" borderId="18" xfId="0" applyNumberFormat="1" applyFont="1" applyFill="1" applyBorder="1" applyAlignment="1">
      <alignment horizontal="center" vertical="center"/>
    </xf>
    <xf numFmtId="0" fontId="1" fillId="7" borderId="54" xfId="0" quotePrefix="1" applyFont="1" applyFill="1" applyBorder="1" applyAlignment="1">
      <alignment horizontal="center" vertical="center"/>
    </xf>
    <xf numFmtId="0" fontId="1" fillId="7" borderId="9" xfId="0" quotePrefix="1" applyFont="1" applyFill="1" applyBorder="1" applyAlignment="1">
      <alignment horizontal="center" vertical="center"/>
    </xf>
    <xf numFmtId="176" fontId="1" fillId="3" borderId="16" xfId="0" applyNumberFormat="1" applyFont="1" applyFill="1" applyBorder="1" applyAlignment="1">
      <alignment horizontal="left" vertical="center"/>
    </xf>
    <xf numFmtId="176" fontId="1" fillId="3" borderId="17" xfId="0" applyNumberFormat="1" applyFont="1" applyFill="1" applyBorder="1" applyAlignment="1">
      <alignment horizontal="left" vertical="center"/>
    </xf>
    <xf numFmtId="176" fontId="1" fillId="3" borderId="18" xfId="0" applyNumberFormat="1" applyFont="1" applyFill="1" applyBorder="1" applyAlignment="1">
      <alignment horizontal="left" vertical="center"/>
    </xf>
    <xf numFmtId="0" fontId="22" fillId="3" borderId="1" xfId="0" applyFont="1" applyFill="1" applyBorder="1" applyAlignment="1">
      <alignment horizontal="left" vertical="center" indent="1"/>
    </xf>
    <xf numFmtId="0" fontId="22" fillId="3" borderId="2" xfId="0" applyFont="1" applyFill="1" applyBorder="1" applyAlignment="1">
      <alignment horizontal="left" vertical="center" indent="1"/>
    </xf>
    <xf numFmtId="0" fontId="22" fillId="3" borderId="3" xfId="0" applyFont="1" applyFill="1" applyBorder="1" applyAlignment="1">
      <alignment horizontal="left" vertical="center" indent="1"/>
    </xf>
    <xf numFmtId="0" fontId="21" fillId="6" borderId="6" xfId="0" applyFont="1" applyFill="1" applyBorder="1" applyAlignment="1">
      <alignment horizontal="left" vertical="center"/>
    </xf>
    <xf numFmtId="0" fontId="21" fillId="6" borderId="7" xfId="0" applyFont="1" applyFill="1" applyBorder="1" applyAlignment="1">
      <alignment horizontal="left" vertical="center"/>
    </xf>
    <xf numFmtId="0" fontId="21" fillId="6" borderId="8" xfId="0" applyFont="1" applyFill="1" applyBorder="1" applyAlignment="1">
      <alignment horizontal="left" vertical="center"/>
    </xf>
    <xf numFmtId="0" fontId="22" fillId="3" borderId="43" xfId="0" applyFont="1" applyFill="1" applyBorder="1" applyAlignment="1">
      <alignment horizontal="center" vertical="center"/>
    </xf>
    <xf numFmtId="0" fontId="22" fillId="3" borderId="44"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38" fontId="1" fillId="3" borderId="16" xfId="1" applyFont="1" applyFill="1" applyBorder="1" applyAlignment="1">
      <alignment horizontal="right" vertical="center"/>
    </xf>
    <xf numFmtId="38" fontId="1" fillId="3" borderId="17" xfId="1" applyFont="1" applyFill="1" applyBorder="1" applyAlignment="1">
      <alignment horizontal="right" vertical="center"/>
    </xf>
    <xf numFmtId="38" fontId="1" fillId="3" borderId="10" xfId="1" applyFont="1" applyFill="1" applyBorder="1" applyAlignment="1">
      <alignment horizontal="right" vertical="center"/>
    </xf>
    <xf numFmtId="38" fontId="1" fillId="3" borderId="11" xfId="1" applyFont="1" applyFill="1" applyBorder="1" applyAlignment="1">
      <alignment horizontal="right" vertical="center"/>
    </xf>
    <xf numFmtId="178" fontId="1" fillId="3" borderId="10" xfId="1" applyNumberFormat="1" applyFont="1" applyFill="1" applyBorder="1" applyAlignment="1">
      <alignment horizontal="right" vertical="center"/>
    </xf>
    <xf numFmtId="178" fontId="1" fillId="3" borderId="11" xfId="1" applyNumberFormat="1" applyFont="1" applyFill="1" applyBorder="1" applyAlignment="1">
      <alignment horizontal="right" vertical="center"/>
    </xf>
    <xf numFmtId="38" fontId="1" fillId="3" borderId="16" xfId="1" applyFont="1" applyFill="1" applyBorder="1" applyAlignment="1">
      <alignment horizontal="right" vertical="center" wrapText="1"/>
    </xf>
    <xf numFmtId="38" fontId="1" fillId="3" borderId="17" xfId="1" applyFont="1" applyFill="1" applyBorder="1" applyAlignment="1">
      <alignment horizontal="right" vertical="center" wrapText="1"/>
    </xf>
    <xf numFmtId="0" fontId="1" fillId="0" borderId="42" xfId="0" applyFont="1" applyFill="1" applyBorder="1" applyAlignment="1">
      <alignment horizontal="center" vertical="center"/>
    </xf>
    <xf numFmtId="38" fontId="1" fillId="3" borderId="16" xfId="1" applyFont="1" applyFill="1" applyBorder="1" applyAlignment="1">
      <alignment horizontal="center" vertical="center" wrapText="1"/>
    </xf>
    <xf numFmtId="38" fontId="1" fillId="3" borderId="17" xfId="1" applyFont="1" applyFill="1" applyBorder="1" applyAlignment="1">
      <alignment horizontal="center" vertical="center" wrapText="1"/>
    </xf>
    <xf numFmtId="38" fontId="1" fillId="3" borderId="18" xfId="1" applyFont="1" applyFill="1" applyBorder="1" applyAlignment="1">
      <alignment horizontal="center" vertical="center" wrapText="1"/>
    </xf>
    <xf numFmtId="38" fontId="1" fillId="3" borderId="36" xfId="1" applyFont="1" applyFill="1" applyBorder="1" applyAlignment="1">
      <alignment horizontal="right" vertical="center"/>
    </xf>
    <xf numFmtId="38" fontId="1" fillId="3" borderId="37" xfId="1" applyFont="1" applyFill="1" applyBorder="1" applyAlignment="1">
      <alignment horizontal="right" vertical="center"/>
    </xf>
    <xf numFmtId="176" fontId="1" fillId="3" borderId="33" xfId="0" applyNumberFormat="1" applyFont="1" applyFill="1" applyBorder="1" applyAlignment="1">
      <alignment horizontal="center" vertical="center"/>
    </xf>
    <xf numFmtId="176" fontId="1" fillId="3" borderId="34" xfId="0" applyNumberFormat="1" applyFont="1" applyFill="1" applyBorder="1" applyAlignment="1">
      <alignment horizontal="center" vertical="center"/>
    </xf>
    <xf numFmtId="176" fontId="1" fillId="3" borderId="35" xfId="0" applyNumberFormat="1" applyFont="1" applyFill="1" applyBorder="1" applyAlignment="1">
      <alignment horizontal="center" vertical="center"/>
    </xf>
    <xf numFmtId="38" fontId="1" fillId="3" borderId="33" xfId="1" applyFont="1" applyFill="1" applyBorder="1" applyAlignment="1">
      <alignment horizontal="right" vertical="center"/>
    </xf>
    <xf numFmtId="38" fontId="1" fillId="3" borderId="34" xfId="1" applyFont="1" applyFill="1" applyBorder="1" applyAlignment="1">
      <alignment horizontal="right" vertical="center"/>
    </xf>
    <xf numFmtId="0" fontId="1" fillId="3" borderId="33" xfId="0" applyFont="1" applyFill="1" applyBorder="1" applyAlignment="1">
      <alignment vertical="center"/>
    </xf>
    <xf numFmtId="0" fontId="1" fillId="3" borderId="34" xfId="0" applyFont="1" applyFill="1" applyBorder="1" applyAlignment="1">
      <alignment vertical="center"/>
    </xf>
    <xf numFmtId="0" fontId="1" fillId="3" borderId="35" xfId="0" applyFont="1" applyFill="1" applyBorder="1" applyAlignment="1">
      <alignment vertical="center"/>
    </xf>
    <xf numFmtId="0" fontId="0" fillId="0" borderId="34" xfId="0" applyBorder="1" applyAlignment="1">
      <alignment horizontal="right" vertical="center"/>
    </xf>
    <xf numFmtId="176" fontId="1" fillId="3" borderId="36" xfId="0" applyNumberFormat="1" applyFont="1" applyFill="1" applyBorder="1" applyAlignment="1">
      <alignment horizontal="center" vertical="center"/>
    </xf>
    <xf numFmtId="176" fontId="1" fillId="3" borderId="37" xfId="0" applyNumberFormat="1" applyFont="1" applyFill="1" applyBorder="1" applyAlignment="1">
      <alignment horizontal="center" vertical="center"/>
    </xf>
    <xf numFmtId="176" fontId="1" fillId="3" borderId="38" xfId="0" applyNumberFormat="1" applyFont="1" applyFill="1" applyBorder="1" applyAlignment="1">
      <alignment horizontal="center" vertical="center"/>
    </xf>
    <xf numFmtId="0" fontId="1" fillId="3" borderId="36" xfId="0" applyFont="1" applyFill="1" applyBorder="1" applyAlignment="1">
      <alignment vertical="center"/>
    </xf>
    <xf numFmtId="0" fontId="1" fillId="3" borderId="37" xfId="0" applyFont="1" applyFill="1" applyBorder="1" applyAlignment="1">
      <alignment vertical="center"/>
    </xf>
    <xf numFmtId="0" fontId="1" fillId="3" borderId="38" xfId="0" applyFont="1" applyFill="1" applyBorder="1" applyAlignment="1">
      <alignment vertical="center"/>
    </xf>
    <xf numFmtId="0" fontId="0" fillId="0" borderId="37" xfId="0" applyBorder="1" applyAlignment="1">
      <alignment horizontal="right" vertical="center"/>
    </xf>
    <xf numFmtId="176" fontId="1" fillId="3" borderId="10" xfId="0" applyNumberFormat="1" applyFont="1" applyFill="1" applyBorder="1" applyAlignment="1">
      <alignment horizontal="center" vertical="center"/>
    </xf>
    <xf numFmtId="176" fontId="1" fillId="3" borderId="11" xfId="0" applyNumberFormat="1" applyFont="1" applyFill="1" applyBorder="1" applyAlignment="1">
      <alignment horizontal="center" vertical="center"/>
    </xf>
    <xf numFmtId="176" fontId="1" fillId="3" borderId="12" xfId="0" applyNumberFormat="1" applyFont="1" applyFill="1" applyBorder="1" applyAlignment="1">
      <alignment horizontal="center" vertical="center"/>
    </xf>
    <xf numFmtId="0" fontId="1" fillId="3" borderId="10" xfId="0" applyFont="1" applyFill="1" applyBorder="1" applyAlignment="1">
      <alignment vertic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0" borderId="11" xfId="0" applyBorder="1" applyAlignment="1">
      <alignment horizontal="right" vertical="center"/>
    </xf>
    <xf numFmtId="0" fontId="18" fillId="0" borderId="42"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39" fillId="0" borderId="16" xfId="0" applyFont="1" applyBorder="1" applyAlignment="1">
      <alignment horizontal="center" vertical="center" textRotation="255"/>
    </xf>
    <xf numFmtId="0" fontId="39" fillId="0" borderId="18" xfId="0" applyFont="1" applyBorder="1" applyAlignment="1">
      <alignment horizontal="center" vertical="center" textRotation="255"/>
    </xf>
    <xf numFmtId="0" fontId="16" fillId="0" borderId="16" xfId="0" applyFont="1" applyBorder="1" applyAlignment="1">
      <alignment horizontal="center" vertical="center" textRotation="255"/>
    </xf>
    <xf numFmtId="0" fontId="16" fillId="0" borderId="18" xfId="0" applyFont="1" applyBorder="1" applyAlignment="1">
      <alignment horizontal="center" vertical="center" textRotation="255"/>
    </xf>
    <xf numFmtId="38" fontId="6" fillId="0" borderId="43" xfId="1" applyFont="1" applyBorder="1" applyAlignment="1">
      <alignment vertical="center"/>
    </xf>
    <xf numFmtId="38" fontId="6" fillId="0" borderId="44" xfId="1" applyFont="1" applyBorder="1" applyAlignment="1">
      <alignment vertical="center"/>
    </xf>
    <xf numFmtId="38" fontId="6" fillId="0" borderId="45" xfId="1" applyFont="1" applyBorder="1" applyAlignment="1">
      <alignment vertical="center"/>
    </xf>
    <xf numFmtId="0" fontId="1" fillId="7" borderId="16" xfId="0" quotePrefix="1" applyFont="1" applyFill="1" applyBorder="1" applyAlignment="1">
      <alignment horizontal="center" vertical="center"/>
    </xf>
    <xf numFmtId="0" fontId="1" fillId="7" borderId="17" xfId="0" quotePrefix="1" applyFont="1" applyFill="1" applyBorder="1" applyAlignment="1">
      <alignment horizontal="center" vertical="center"/>
    </xf>
    <xf numFmtId="0" fontId="1" fillId="7" borderId="18" xfId="0" quotePrefix="1" applyFont="1" applyFill="1" applyBorder="1" applyAlignment="1">
      <alignment horizontal="center" vertical="center"/>
    </xf>
    <xf numFmtId="0" fontId="1" fillId="3" borderId="16" xfId="0" applyFont="1" applyFill="1" applyBorder="1" applyAlignment="1">
      <alignment horizontal="left" vertical="center" shrinkToFit="1"/>
    </xf>
    <xf numFmtId="0" fontId="1" fillId="3" borderId="17" xfId="0" applyFont="1" applyFill="1" applyBorder="1" applyAlignment="1">
      <alignment horizontal="left" vertical="center" shrinkToFit="1"/>
    </xf>
    <xf numFmtId="0" fontId="58" fillId="3" borderId="16" xfId="3" applyFill="1" applyBorder="1" applyAlignment="1">
      <alignment vertical="center" shrinkToFit="1"/>
    </xf>
    <xf numFmtId="0" fontId="1" fillId="3" borderId="17" xfId="0" applyFont="1" applyFill="1" applyBorder="1" applyAlignment="1">
      <alignment vertical="center" shrinkToFit="1"/>
    </xf>
    <xf numFmtId="0" fontId="1" fillId="3" borderId="18" xfId="0" applyFont="1" applyFill="1" applyBorder="1" applyAlignment="1">
      <alignment vertical="center" shrinkToFit="1"/>
    </xf>
    <xf numFmtId="0" fontId="21" fillId="6" borderId="6" xfId="0" applyFont="1" applyFill="1" applyBorder="1" applyAlignment="1">
      <alignment horizontal="center" vertical="center"/>
    </xf>
    <xf numFmtId="0" fontId="21" fillId="6" borderId="7" xfId="0" applyFont="1" applyFill="1" applyBorder="1" applyAlignment="1">
      <alignment horizontal="center" vertical="center"/>
    </xf>
    <xf numFmtId="0" fontId="21" fillId="6" borderId="8" xfId="0" applyFont="1" applyFill="1" applyBorder="1" applyAlignment="1">
      <alignment horizontal="center" vertical="center"/>
    </xf>
    <xf numFmtId="176" fontId="1" fillId="3" borderId="43" xfId="0" applyNumberFormat="1" applyFont="1" applyFill="1" applyBorder="1" applyAlignment="1">
      <alignment horizontal="center" vertical="center"/>
    </xf>
    <xf numFmtId="176" fontId="1" fillId="3" borderId="44" xfId="0" applyNumberFormat="1" applyFont="1" applyFill="1" applyBorder="1" applyAlignment="1">
      <alignment horizontal="center" vertical="center"/>
    </xf>
    <xf numFmtId="176" fontId="1" fillId="3" borderId="45" xfId="0" applyNumberFormat="1" applyFont="1" applyFill="1" applyBorder="1" applyAlignment="1">
      <alignment horizontal="center" vertical="center"/>
    </xf>
    <xf numFmtId="0" fontId="1" fillId="3" borderId="16" xfId="0" applyFont="1" applyFill="1" applyBorder="1" applyAlignment="1">
      <alignment vertical="center" shrinkToFit="1"/>
    </xf>
    <xf numFmtId="0" fontId="1" fillId="9" borderId="16" xfId="0" applyFont="1" applyFill="1" applyBorder="1" applyAlignment="1">
      <alignment vertical="center" shrinkToFit="1"/>
    </xf>
    <xf numFmtId="0" fontId="1" fillId="9" borderId="17" xfId="0" applyFont="1" applyFill="1" applyBorder="1" applyAlignment="1">
      <alignment vertical="center" shrinkToFit="1"/>
    </xf>
    <xf numFmtId="0" fontId="1" fillId="9" borderId="18" xfId="0" applyFont="1" applyFill="1" applyBorder="1" applyAlignment="1">
      <alignment vertical="center" shrinkToFit="1"/>
    </xf>
    <xf numFmtId="0" fontId="18" fillId="3" borderId="74" xfId="0" applyFont="1" applyFill="1" applyBorder="1" applyAlignment="1">
      <alignment horizontal="left" vertical="center" shrinkToFit="1"/>
    </xf>
    <xf numFmtId="0" fontId="18" fillId="3" borderId="75" xfId="0" applyFont="1" applyFill="1" applyBorder="1" applyAlignment="1">
      <alignment horizontal="left" vertical="center" shrinkToFit="1"/>
    </xf>
    <xf numFmtId="0" fontId="18" fillId="3" borderId="17" xfId="0" applyFont="1" applyFill="1" applyBorder="1" applyAlignment="1">
      <alignment horizontal="left" vertical="center" shrinkToFit="1"/>
    </xf>
    <xf numFmtId="0" fontId="18" fillId="3" borderId="18" xfId="0" applyFont="1" applyFill="1" applyBorder="1" applyAlignment="1">
      <alignment horizontal="left" vertical="center" shrinkToFit="1"/>
    </xf>
    <xf numFmtId="0" fontId="27" fillId="0" borderId="1" xfId="0" applyFont="1" applyBorder="1" applyAlignment="1">
      <alignment vertical="center" wrapText="1"/>
    </xf>
    <xf numFmtId="0" fontId="27" fillId="0" borderId="2" xfId="0" applyFont="1" applyBorder="1" applyAlignment="1">
      <alignment vertical="center" wrapText="1"/>
    </xf>
    <xf numFmtId="0" fontId="27" fillId="0" borderId="6" xfId="0" applyFont="1" applyBorder="1" applyAlignment="1">
      <alignment vertical="center" wrapText="1"/>
    </xf>
    <xf numFmtId="0" fontId="27" fillId="0" borderId="7" xfId="0" applyFont="1" applyBorder="1" applyAlignment="1">
      <alignment vertical="center" wrapText="1"/>
    </xf>
    <xf numFmtId="0" fontId="18" fillId="3" borderId="73" xfId="0" applyFont="1" applyFill="1" applyBorder="1" applyAlignment="1">
      <alignment horizontal="center" vertical="center" shrinkToFit="1"/>
    </xf>
    <xf numFmtId="0" fontId="18" fillId="3" borderId="74" xfId="0" applyFont="1" applyFill="1" applyBorder="1" applyAlignment="1">
      <alignment horizontal="center" vertical="center" shrinkToFit="1"/>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8" fillId="9" borderId="73" xfId="0" applyFont="1" applyFill="1" applyBorder="1" applyAlignment="1">
      <alignment horizontal="center" vertical="center" shrinkToFit="1"/>
    </xf>
    <xf numFmtId="0" fontId="18" fillId="9" borderId="74" xfId="0" applyFont="1" applyFill="1" applyBorder="1" applyAlignment="1">
      <alignment horizontal="center" vertical="center" shrinkToFit="1"/>
    </xf>
    <xf numFmtId="0" fontId="18" fillId="9" borderId="17" xfId="0" applyFont="1" applyFill="1" applyBorder="1" applyAlignment="1">
      <alignment horizontal="left" vertical="center" shrinkToFit="1"/>
    </xf>
    <xf numFmtId="0" fontId="18" fillId="9" borderId="18" xfId="0" applyFont="1" applyFill="1" applyBorder="1" applyAlignment="1">
      <alignment horizontal="left" vertical="center" shrinkToFit="1"/>
    </xf>
    <xf numFmtId="0" fontId="18" fillId="9" borderId="74" xfId="0" applyFont="1" applyFill="1" applyBorder="1" applyAlignment="1">
      <alignment horizontal="left" vertical="center" shrinkToFit="1"/>
    </xf>
    <xf numFmtId="0" fontId="18" fillId="9" borderId="75" xfId="0" applyFont="1" applyFill="1" applyBorder="1" applyAlignment="1">
      <alignment horizontal="left" vertical="center" shrinkToFit="1"/>
    </xf>
    <xf numFmtId="0" fontId="1" fillId="0" borderId="75" xfId="0" applyFont="1" applyBorder="1" applyAlignment="1">
      <alignment horizontal="center" vertical="center"/>
    </xf>
    <xf numFmtId="180" fontId="3" fillId="0" borderId="16" xfId="1" applyNumberFormat="1" applyFont="1" applyBorder="1" applyAlignment="1">
      <alignment vertical="center"/>
    </xf>
    <xf numFmtId="180" fontId="3" fillId="0" borderId="17" xfId="1" applyNumberFormat="1" applyFont="1" applyBorder="1" applyAlignment="1">
      <alignment vertical="center"/>
    </xf>
    <xf numFmtId="180" fontId="3" fillId="0" borderId="2" xfId="1" applyNumberFormat="1" applyFont="1" applyBorder="1" applyAlignment="1">
      <alignment vertical="center"/>
    </xf>
    <xf numFmtId="0" fontId="40" fillId="6" borderId="16" xfId="0" applyFont="1" applyFill="1" applyBorder="1" applyAlignment="1">
      <alignment horizontal="center" vertical="center"/>
    </xf>
    <xf numFmtId="0" fontId="40" fillId="6" borderId="17" xfId="0" applyFont="1" applyFill="1" applyBorder="1" applyAlignment="1">
      <alignment horizontal="center" vertical="center"/>
    </xf>
    <xf numFmtId="0" fontId="40" fillId="6" borderId="18" xfId="0" applyFont="1" applyFill="1" applyBorder="1" applyAlignment="1">
      <alignment horizontal="center" vertical="center"/>
    </xf>
    <xf numFmtId="0" fontId="41" fillId="6" borderId="16" xfId="0" applyFont="1" applyFill="1" applyBorder="1" applyAlignment="1">
      <alignment horizontal="center" vertical="center"/>
    </xf>
    <xf numFmtId="0" fontId="41" fillId="6" borderId="17" xfId="0" applyFont="1" applyFill="1" applyBorder="1" applyAlignment="1">
      <alignment horizontal="center" vertical="center"/>
    </xf>
    <xf numFmtId="0" fontId="41" fillId="6" borderId="18" xfId="0" applyFont="1" applyFill="1" applyBorder="1" applyAlignment="1">
      <alignment horizontal="center" vertical="center"/>
    </xf>
    <xf numFmtId="38" fontId="1" fillId="0" borderId="2" xfId="1" applyFont="1" applyBorder="1" applyAlignment="1">
      <alignment horizontal="right" vertical="center"/>
    </xf>
    <xf numFmtId="0" fontId="1" fillId="0" borderId="2" xfId="0" applyFont="1" applyBorder="1" applyAlignment="1">
      <alignment horizontal="right" vertical="center"/>
    </xf>
    <xf numFmtId="0" fontId="1" fillId="3" borderId="10" xfId="0" applyFont="1" applyFill="1" applyBorder="1" applyAlignment="1">
      <alignment horizontal="left" vertical="center"/>
    </xf>
    <xf numFmtId="0" fontId="1" fillId="3" borderId="11" xfId="0" applyFont="1" applyFill="1" applyBorder="1" applyAlignment="1">
      <alignment horizontal="left" vertical="center"/>
    </xf>
    <xf numFmtId="0" fontId="1" fillId="3" borderId="12" xfId="0" applyFont="1" applyFill="1" applyBorder="1" applyAlignment="1">
      <alignment horizontal="left" vertical="center"/>
    </xf>
    <xf numFmtId="0" fontId="1" fillId="3" borderId="33" xfId="0" applyFont="1" applyFill="1" applyBorder="1" applyAlignment="1">
      <alignment horizontal="left" vertical="center"/>
    </xf>
    <xf numFmtId="0" fontId="1" fillId="3" borderId="34" xfId="0" applyFont="1" applyFill="1" applyBorder="1" applyAlignment="1">
      <alignment horizontal="left" vertical="center"/>
    </xf>
    <xf numFmtId="0" fontId="1" fillId="3" borderId="35" xfId="0" applyFont="1" applyFill="1" applyBorder="1" applyAlignment="1">
      <alignment horizontal="left" vertical="center"/>
    </xf>
    <xf numFmtId="0" fontId="1" fillId="3" borderId="36" xfId="0" applyFont="1" applyFill="1" applyBorder="1" applyAlignment="1">
      <alignment horizontal="left" vertical="center"/>
    </xf>
    <xf numFmtId="0" fontId="1" fillId="3" borderId="37" xfId="0" applyFont="1" applyFill="1" applyBorder="1" applyAlignment="1">
      <alignment horizontal="left" vertical="center"/>
    </xf>
    <xf numFmtId="0" fontId="1" fillId="3" borderId="38" xfId="0" applyFont="1" applyFill="1" applyBorder="1" applyAlignment="1">
      <alignment horizontal="left" vertical="center"/>
    </xf>
    <xf numFmtId="0" fontId="27" fillId="0" borderId="2" xfId="0" applyFont="1" applyBorder="1" applyAlignment="1">
      <alignment horizontal="left"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180" fontId="1" fillId="3" borderId="6" xfId="1" applyNumberFormat="1" applyFont="1" applyFill="1" applyBorder="1" applyAlignment="1">
      <alignment horizontal="right" vertical="center"/>
    </xf>
    <xf numFmtId="180" fontId="1" fillId="3" borderId="7" xfId="1" applyNumberFormat="1" applyFont="1" applyFill="1" applyBorder="1" applyAlignment="1">
      <alignment horizontal="right" vertical="center"/>
    </xf>
    <xf numFmtId="0" fontId="27" fillId="0" borderId="42" xfId="0" applyFont="1" applyBorder="1" applyAlignment="1">
      <alignment horizontal="left" vertical="center" wrapText="1"/>
    </xf>
    <xf numFmtId="0" fontId="27" fillId="0" borderId="16" xfId="0" applyFont="1" applyBorder="1" applyAlignment="1">
      <alignment horizontal="left" vertical="center" wrapText="1"/>
    </xf>
    <xf numFmtId="0" fontId="3" fillId="0" borderId="42" xfId="0" applyFont="1" applyBorder="1" applyAlignment="1">
      <alignment horizontal="center" vertical="center"/>
    </xf>
    <xf numFmtId="177" fontId="1" fillId="3" borderId="10" xfId="0" applyNumberFormat="1" applyFont="1" applyFill="1" applyBorder="1" applyAlignment="1">
      <alignment horizontal="center" vertical="center"/>
    </xf>
    <xf numFmtId="177" fontId="1" fillId="3" borderId="11" xfId="0" applyNumberFormat="1" applyFont="1" applyFill="1" applyBorder="1" applyAlignment="1">
      <alignment horizontal="center" vertical="center"/>
    </xf>
    <xf numFmtId="177" fontId="1" fillId="3" borderId="12" xfId="0" applyNumberFormat="1" applyFont="1" applyFill="1" applyBorder="1" applyAlignment="1">
      <alignment horizontal="center" vertical="center"/>
    </xf>
    <xf numFmtId="40" fontId="1" fillId="3" borderId="6" xfId="1" applyNumberFormat="1" applyFont="1" applyFill="1" applyBorder="1" applyAlignment="1">
      <alignment horizontal="right" vertical="center"/>
    </xf>
    <xf numFmtId="40" fontId="1" fillId="3" borderId="7" xfId="1" applyNumberFormat="1" applyFont="1" applyFill="1" applyBorder="1" applyAlignment="1">
      <alignment horizontal="right" vertical="center"/>
    </xf>
    <xf numFmtId="177" fontId="1" fillId="3" borderId="36" xfId="0" applyNumberFormat="1" applyFont="1" applyFill="1" applyBorder="1" applyAlignment="1">
      <alignment horizontal="center" vertical="center"/>
    </xf>
    <xf numFmtId="177" fontId="1" fillId="3" borderId="37" xfId="0" applyNumberFormat="1" applyFont="1" applyFill="1" applyBorder="1" applyAlignment="1">
      <alignment horizontal="center" vertical="center"/>
    </xf>
    <xf numFmtId="177" fontId="1" fillId="3" borderId="38" xfId="0" applyNumberFormat="1" applyFont="1" applyFill="1" applyBorder="1" applyAlignment="1">
      <alignment horizontal="center" vertical="center"/>
    </xf>
    <xf numFmtId="0" fontId="1" fillId="3" borderId="42" xfId="0" applyFont="1" applyFill="1" applyBorder="1" applyAlignment="1">
      <alignment vertical="center" shrinkToFit="1"/>
    </xf>
    <xf numFmtId="0" fontId="1" fillId="3" borderId="33" xfId="0" applyFont="1" applyFill="1" applyBorder="1" applyAlignment="1">
      <alignment horizontal="center" vertical="center"/>
    </xf>
    <xf numFmtId="0" fontId="1" fillId="3" borderId="34" xfId="0" applyFont="1" applyFill="1" applyBorder="1" applyAlignment="1">
      <alignment horizontal="center" vertical="center"/>
    </xf>
    <xf numFmtId="0" fontId="1" fillId="3" borderId="35"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8" xfId="0" applyFont="1" applyFill="1" applyBorder="1" applyAlignment="1">
      <alignment horizontal="center" vertical="center"/>
    </xf>
    <xf numFmtId="0" fontId="3" fillId="7" borderId="1" xfId="0" quotePrefix="1" applyFont="1" applyFill="1" applyBorder="1" applyAlignment="1">
      <alignment horizontal="center" vertical="center" textRotation="255"/>
    </xf>
    <xf numFmtId="0" fontId="3" fillId="7" borderId="3" xfId="0" quotePrefix="1" applyFont="1" applyFill="1" applyBorder="1" applyAlignment="1">
      <alignment horizontal="center" vertical="center" textRotation="255"/>
    </xf>
    <xf numFmtId="0" fontId="3" fillId="7" borderId="4" xfId="0" quotePrefix="1" applyFont="1" applyFill="1" applyBorder="1" applyAlignment="1">
      <alignment horizontal="center" vertical="center" textRotation="255"/>
    </xf>
    <xf numFmtId="0" fontId="3" fillId="7" borderId="5" xfId="0" quotePrefix="1" applyFont="1" applyFill="1" applyBorder="1" applyAlignment="1">
      <alignment horizontal="center" vertical="center" textRotation="255"/>
    </xf>
    <xf numFmtId="0" fontId="3" fillId="7" borderId="6" xfId="0" quotePrefix="1" applyFont="1" applyFill="1" applyBorder="1" applyAlignment="1">
      <alignment horizontal="center" vertical="center" textRotation="255"/>
    </xf>
    <xf numFmtId="0" fontId="3" fillId="7" borderId="8" xfId="0" quotePrefix="1" applyFont="1" applyFill="1" applyBorder="1" applyAlignment="1">
      <alignment horizontal="center" vertical="center" textRotation="255"/>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0" fontId="3" fillId="0" borderId="1"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8" xfId="0" applyFont="1" applyBorder="1" applyAlignment="1">
      <alignment horizontal="center" vertical="center" textRotation="255"/>
    </xf>
    <xf numFmtId="0" fontId="45" fillId="11" borderId="16" xfId="0" applyFont="1" applyFill="1" applyBorder="1" applyAlignment="1">
      <alignment horizontal="center" vertical="center"/>
    </xf>
    <xf numFmtId="0" fontId="45" fillId="11" borderId="17" xfId="0" applyFont="1" applyFill="1" applyBorder="1" applyAlignment="1">
      <alignment horizontal="center" vertical="center"/>
    </xf>
    <xf numFmtId="0" fontId="45" fillId="11" borderId="18" xfId="0" applyFont="1" applyFill="1" applyBorder="1" applyAlignment="1">
      <alignment horizontal="center" vertical="center"/>
    </xf>
    <xf numFmtId="0" fontId="42" fillId="0" borderId="16" xfId="0" applyFont="1" applyBorder="1" applyAlignment="1">
      <alignment horizontal="center" vertical="center"/>
    </xf>
    <xf numFmtId="0" fontId="42" fillId="0" borderId="17" xfId="0" applyFont="1" applyBorder="1" applyAlignment="1">
      <alignment horizontal="center" vertical="center"/>
    </xf>
    <xf numFmtId="0" fontId="42" fillId="0" borderId="18" xfId="0" applyFont="1" applyBorder="1" applyAlignment="1">
      <alignment horizontal="center" vertical="center"/>
    </xf>
    <xf numFmtId="0" fontId="53" fillId="0" borderId="16" xfId="0" applyFont="1" applyBorder="1" applyAlignment="1">
      <alignment horizontal="center" vertical="center"/>
    </xf>
    <xf numFmtId="0" fontId="53" fillId="0" borderId="17" xfId="0" applyFont="1" applyBorder="1" applyAlignment="1">
      <alignment horizontal="center" vertical="center"/>
    </xf>
    <xf numFmtId="0" fontId="53" fillId="0" borderId="18" xfId="0" applyFont="1" applyBorder="1" applyAlignment="1">
      <alignment horizontal="center" vertical="center"/>
    </xf>
    <xf numFmtId="0" fontId="1" fillId="3" borderId="94" xfId="0" applyFont="1" applyFill="1" applyBorder="1" applyAlignment="1">
      <alignment horizontal="center" vertical="center"/>
    </xf>
    <xf numFmtId="0" fontId="1" fillId="3" borderId="92" xfId="0" applyFont="1" applyFill="1" applyBorder="1" applyAlignment="1">
      <alignment horizontal="center" vertical="center"/>
    </xf>
    <xf numFmtId="0" fontId="1" fillId="3" borderId="93" xfId="0" applyFont="1" applyFill="1" applyBorder="1" applyAlignment="1">
      <alignment horizontal="center" vertical="center"/>
    </xf>
    <xf numFmtId="0" fontId="1" fillId="3" borderId="39" xfId="0" applyFont="1" applyFill="1" applyBorder="1" applyAlignment="1">
      <alignment horizontal="center" vertical="center"/>
    </xf>
    <xf numFmtId="0" fontId="1" fillId="3" borderId="40" xfId="0" applyFont="1" applyFill="1" applyBorder="1" applyAlignment="1">
      <alignment horizontal="center" vertical="center"/>
    </xf>
    <xf numFmtId="0" fontId="1" fillId="3" borderId="41" xfId="0" applyFont="1" applyFill="1" applyBorder="1" applyAlignment="1">
      <alignment horizontal="center" vertical="center"/>
    </xf>
    <xf numFmtId="0" fontId="1" fillId="0" borderId="36" xfId="0" applyFont="1" applyFill="1" applyBorder="1" applyAlignment="1">
      <alignment horizontal="left" vertical="center" shrinkToFit="1"/>
    </xf>
    <xf numFmtId="0" fontId="0" fillId="0" borderId="37" xfId="0" applyBorder="1" applyAlignment="1">
      <alignment horizontal="left" vertical="center" shrinkToFit="1"/>
    </xf>
    <xf numFmtId="0" fontId="0" fillId="0" borderId="38" xfId="0" applyBorder="1" applyAlignment="1">
      <alignment horizontal="left" vertical="center" shrinkToFit="1"/>
    </xf>
    <xf numFmtId="0" fontId="1" fillId="3" borderId="121" xfId="0" applyFont="1" applyFill="1" applyBorder="1" applyAlignment="1">
      <alignment horizontal="center" vertical="center"/>
    </xf>
    <xf numFmtId="0" fontId="1" fillId="3" borderId="124" xfId="0" applyFont="1" applyFill="1" applyBorder="1" applyAlignment="1">
      <alignment horizontal="center" vertical="center"/>
    </xf>
    <xf numFmtId="0" fontId="1" fillId="3" borderId="122" xfId="0" applyFont="1" applyFill="1" applyBorder="1" applyAlignment="1">
      <alignment horizontal="center" vertical="center"/>
    </xf>
    <xf numFmtId="0" fontId="1" fillId="3" borderId="123" xfId="0" applyFont="1" applyFill="1" applyBorder="1" applyAlignment="1">
      <alignment horizontal="center" vertical="center"/>
    </xf>
    <xf numFmtId="0" fontId="59" fillId="8" borderId="36" xfId="0" applyFont="1" applyFill="1" applyBorder="1" applyAlignment="1">
      <alignment horizontal="center" vertical="center"/>
    </xf>
    <xf numFmtId="0" fontId="59" fillId="8" borderId="37" xfId="0" applyFont="1" applyFill="1" applyBorder="1" applyAlignment="1">
      <alignment horizontal="center" vertical="center"/>
    </xf>
    <xf numFmtId="0" fontId="59" fillId="8" borderId="38" xfId="0" applyFont="1" applyFill="1" applyBorder="1" applyAlignment="1">
      <alignment horizontal="center" vertical="center"/>
    </xf>
    <xf numFmtId="0" fontId="1" fillId="8" borderId="36" xfId="0" applyFont="1" applyFill="1" applyBorder="1" applyAlignment="1">
      <alignment horizontal="center" vertical="center"/>
    </xf>
    <xf numFmtId="0" fontId="1" fillId="8" borderId="37" xfId="0" applyFont="1" applyFill="1" applyBorder="1" applyAlignment="1">
      <alignment horizontal="center" vertical="center"/>
    </xf>
    <xf numFmtId="0" fontId="1" fillId="8" borderId="38" xfId="0" applyFont="1" applyFill="1" applyBorder="1" applyAlignment="1">
      <alignment horizontal="center" vertical="center"/>
    </xf>
    <xf numFmtId="38" fontId="1" fillId="3" borderId="42" xfId="1" applyFont="1" applyFill="1" applyBorder="1" applyAlignment="1">
      <alignment horizontal="right" vertical="center"/>
    </xf>
    <xf numFmtId="40" fontId="1" fillId="3" borderId="42" xfId="1" applyNumberFormat="1" applyFont="1" applyFill="1" applyBorder="1" applyAlignment="1">
      <alignment horizontal="right" vertical="center"/>
    </xf>
    <xf numFmtId="40" fontId="1" fillId="3" borderId="16" xfId="1" applyNumberFormat="1" applyFont="1" applyFill="1" applyBorder="1" applyAlignment="1">
      <alignment horizontal="right" vertical="center"/>
    </xf>
    <xf numFmtId="176" fontId="1" fillId="3" borderId="42" xfId="0" applyNumberFormat="1" applyFont="1" applyFill="1" applyBorder="1" applyAlignment="1">
      <alignment horizontal="center" vertical="center"/>
    </xf>
    <xf numFmtId="0" fontId="1" fillId="3" borderId="42" xfId="0" applyFont="1" applyFill="1" applyBorder="1" applyAlignment="1">
      <alignment horizontal="right" vertical="center"/>
    </xf>
    <xf numFmtId="0" fontId="1" fillId="3" borderId="16" xfId="0" applyFont="1" applyFill="1" applyBorder="1" applyAlignment="1">
      <alignment horizontal="right" vertical="center"/>
    </xf>
    <xf numFmtId="0" fontId="1" fillId="0" borderId="42" xfId="0" applyFont="1" applyBorder="1" applyAlignment="1">
      <alignment horizontal="center" vertical="center"/>
    </xf>
    <xf numFmtId="0" fontId="1" fillId="7" borderId="4" xfId="0" applyFont="1" applyFill="1" applyBorder="1" applyAlignment="1">
      <alignment horizontal="center" vertical="center"/>
    </xf>
    <xf numFmtId="0" fontId="1" fillId="7" borderId="0" xfId="0" applyFont="1" applyFill="1" applyBorder="1" applyAlignment="1">
      <alignment horizontal="center" vertical="center"/>
    </xf>
    <xf numFmtId="0" fontId="1" fillId="7" borderId="5" xfId="0" applyFont="1" applyFill="1" applyBorder="1" applyAlignment="1">
      <alignment horizontal="center" vertical="center"/>
    </xf>
    <xf numFmtId="0" fontId="1" fillId="3" borderId="18" xfId="0" applyFont="1" applyFill="1" applyBorder="1" applyAlignment="1">
      <alignment horizontal="left" vertical="center" shrinkToFit="1"/>
    </xf>
    <xf numFmtId="176" fontId="1" fillId="3" borderId="73" xfId="0" applyNumberFormat="1" applyFont="1" applyFill="1" applyBorder="1" applyAlignment="1">
      <alignment horizontal="center" vertical="center"/>
    </xf>
    <xf numFmtId="176" fontId="1" fillId="3" borderId="74" xfId="0" applyNumberFormat="1" applyFont="1" applyFill="1" applyBorder="1" applyAlignment="1">
      <alignment horizontal="center" vertical="center"/>
    </xf>
    <xf numFmtId="176" fontId="1" fillId="3" borderId="75" xfId="0" applyNumberFormat="1" applyFont="1" applyFill="1" applyBorder="1" applyAlignment="1">
      <alignment horizontal="center" vertical="center"/>
    </xf>
    <xf numFmtId="176" fontId="42" fillId="3" borderId="16" xfId="0" applyNumberFormat="1" applyFont="1" applyFill="1" applyBorder="1" applyAlignment="1">
      <alignment horizontal="center" vertical="center"/>
    </xf>
    <xf numFmtId="176" fontId="42" fillId="3" borderId="17" xfId="0" applyNumberFormat="1" applyFont="1" applyFill="1" applyBorder="1" applyAlignment="1">
      <alignment horizontal="center" vertical="center"/>
    </xf>
    <xf numFmtId="176" fontId="42" fillId="3" borderId="98" xfId="0" applyNumberFormat="1" applyFont="1" applyFill="1" applyBorder="1" applyAlignment="1">
      <alignment horizontal="center" vertical="center"/>
    </xf>
    <xf numFmtId="0" fontId="1" fillId="3" borderId="42" xfId="0" applyFont="1" applyFill="1" applyBorder="1" applyAlignment="1">
      <alignment horizontal="left" vertical="center" shrinkToFit="1"/>
    </xf>
    <xf numFmtId="0" fontId="1" fillId="0" borderId="104" xfId="0" applyFont="1" applyBorder="1" applyAlignment="1">
      <alignment horizontal="center" vertical="center"/>
    </xf>
    <xf numFmtId="0" fontId="1" fillId="0" borderId="45" xfId="0" applyFont="1" applyBorder="1" applyAlignment="1">
      <alignment horizontal="left" vertical="center"/>
    </xf>
    <xf numFmtId="0" fontId="1" fillId="0" borderId="44" xfId="0" applyFont="1" applyFill="1" applyBorder="1" applyAlignment="1">
      <alignment horizontal="center" vertical="center"/>
    </xf>
    <xf numFmtId="0" fontId="1" fillId="0" borderId="45" xfId="0" applyFont="1" applyFill="1" applyBorder="1" applyAlignment="1">
      <alignment horizontal="center" vertical="center"/>
    </xf>
    <xf numFmtId="0" fontId="1" fillId="3" borderId="16" xfId="0" applyFont="1" applyFill="1" applyBorder="1" applyAlignment="1">
      <alignment horizontal="center" vertical="center" shrinkToFit="1"/>
    </xf>
    <xf numFmtId="0" fontId="1" fillId="3" borderId="17" xfId="0" applyFont="1" applyFill="1" applyBorder="1" applyAlignment="1">
      <alignment horizontal="center" vertical="center" shrinkToFit="1"/>
    </xf>
    <xf numFmtId="0" fontId="1" fillId="3" borderId="18" xfId="0" applyFont="1" applyFill="1" applyBorder="1" applyAlignment="1">
      <alignment horizontal="center" vertical="center" shrinkToFit="1"/>
    </xf>
    <xf numFmtId="176" fontId="42" fillId="3" borderId="18" xfId="0" applyNumberFormat="1" applyFont="1" applyFill="1" applyBorder="1" applyAlignment="1">
      <alignment horizontal="center" vertical="center"/>
    </xf>
    <xf numFmtId="0" fontId="1" fillId="3" borderId="104" xfId="0" applyFont="1" applyFill="1" applyBorder="1" applyAlignment="1">
      <alignment horizontal="center" vertical="center"/>
    </xf>
    <xf numFmtId="0" fontId="1" fillId="0" borderId="16" xfId="0"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73" xfId="0" applyFont="1" applyBorder="1" applyAlignment="1">
      <alignment horizontal="center" vertical="center" shrinkToFit="1"/>
    </xf>
    <xf numFmtId="0" fontId="1" fillId="0" borderId="74" xfId="0" applyFont="1" applyBorder="1" applyAlignment="1">
      <alignment horizontal="center" vertical="center" shrinkToFit="1"/>
    </xf>
    <xf numFmtId="0" fontId="1" fillId="0" borderId="75" xfId="0" applyFont="1" applyBorder="1" applyAlignment="1">
      <alignment horizontal="center" vertical="center"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 fillId="0" borderId="98" xfId="0" applyFont="1" applyBorder="1" applyAlignment="1">
      <alignment horizontal="center" vertical="center"/>
    </xf>
    <xf numFmtId="176" fontId="44" fillId="3" borderId="10" xfId="0" applyNumberFormat="1" applyFont="1" applyFill="1" applyBorder="1" applyAlignment="1">
      <alignment horizontal="left" vertical="center"/>
    </xf>
    <xf numFmtId="176" fontId="44" fillId="3" borderId="11" xfId="0" applyNumberFormat="1" applyFont="1" applyFill="1" applyBorder="1" applyAlignment="1">
      <alignment horizontal="left" vertical="center"/>
    </xf>
    <xf numFmtId="176" fontId="44" fillId="3" borderId="12" xfId="0" applyNumberFormat="1" applyFont="1" applyFill="1" applyBorder="1" applyAlignment="1">
      <alignment horizontal="left" vertical="center"/>
    </xf>
    <xf numFmtId="176" fontId="44" fillId="3" borderId="99" xfId="0" applyNumberFormat="1" applyFont="1" applyFill="1" applyBorder="1" applyAlignment="1">
      <alignment horizontal="left" vertical="center"/>
    </xf>
    <xf numFmtId="176" fontId="44" fillId="3" borderId="33" xfId="0" applyNumberFormat="1" applyFont="1" applyFill="1" applyBorder="1" applyAlignment="1">
      <alignment horizontal="left" vertical="center"/>
    </xf>
    <xf numFmtId="176" fontId="44" fillId="3" borderId="34" xfId="0" applyNumberFormat="1" applyFont="1" applyFill="1" applyBorder="1" applyAlignment="1">
      <alignment horizontal="left" vertical="center"/>
    </xf>
    <xf numFmtId="176" fontId="44" fillId="3" borderId="35" xfId="0" applyNumberFormat="1" applyFont="1" applyFill="1" applyBorder="1" applyAlignment="1">
      <alignment horizontal="left" vertical="center"/>
    </xf>
    <xf numFmtId="176" fontId="44" fillId="3" borderId="100" xfId="0" applyNumberFormat="1" applyFont="1" applyFill="1" applyBorder="1" applyAlignment="1">
      <alignment horizontal="left" vertical="center"/>
    </xf>
    <xf numFmtId="176" fontId="44" fillId="3" borderId="36" xfId="0" applyNumberFormat="1" applyFont="1" applyFill="1" applyBorder="1" applyAlignment="1">
      <alignment horizontal="left" vertical="center"/>
    </xf>
    <xf numFmtId="176" fontId="44" fillId="3" borderId="37" xfId="0" applyNumberFormat="1" applyFont="1" applyFill="1" applyBorder="1" applyAlignment="1">
      <alignment horizontal="left" vertical="center"/>
    </xf>
    <xf numFmtId="176" fontId="44" fillId="3" borderId="38" xfId="0" applyNumberFormat="1" applyFont="1" applyFill="1" applyBorder="1" applyAlignment="1">
      <alignment horizontal="left" vertical="center"/>
    </xf>
    <xf numFmtId="176" fontId="44" fillId="3" borderId="101" xfId="0" applyNumberFormat="1" applyFont="1" applyFill="1" applyBorder="1" applyAlignment="1">
      <alignment horizontal="left" vertical="center"/>
    </xf>
    <xf numFmtId="176" fontId="44" fillId="3" borderId="16" xfId="0" applyNumberFormat="1" applyFont="1" applyFill="1" applyBorder="1" applyAlignment="1">
      <alignment horizontal="left" vertical="center"/>
    </xf>
    <xf numFmtId="176" fontId="44" fillId="3" borderId="17" xfId="0" applyNumberFormat="1" applyFont="1" applyFill="1" applyBorder="1" applyAlignment="1">
      <alignment horizontal="left" vertical="center"/>
    </xf>
    <xf numFmtId="176" fontId="44" fillId="3" borderId="18" xfId="0" applyNumberFormat="1" applyFont="1" applyFill="1" applyBorder="1" applyAlignment="1">
      <alignment horizontal="left" vertical="center"/>
    </xf>
    <xf numFmtId="176" fontId="44" fillId="3" borderId="98" xfId="0" applyNumberFormat="1" applyFont="1" applyFill="1" applyBorder="1" applyAlignment="1">
      <alignment horizontal="left" vertical="center"/>
    </xf>
    <xf numFmtId="0" fontId="42" fillId="0" borderId="16" xfId="0" applyFont="1" applyFill="1" applyBorder="1" applyAlignment="1">
      <alignment horizontal="center" vertical="center"/>
    </xf>
    <xf numFmtId="0" fontId="42" fillId="0" borderId="17" xfId="0" applyFont="1" applyFill="1" applyBorder="1" applyAlignment="1">
      <alignment horizontal="center" vertical="center"/>
    </xf>
    <xf numFmtId="0" fontId="42" fillId="0" borderId="18" xfId="0" applyFont="1" applyFill="1" applyBorder="1" applyAlignment="1">
      <alignment horizontal="center" vertical="center"/>
    </xf>
    <xf numFmtId="0" fontId="1" fillId="0" borderId="94" xfId="0" applyFont="1" applyBorder="1" applyAlignment="1">
      <alignment horizontal="center" vertical="center"/>
    </xf>
    <xf numFmtId="0" fontId="1" fillId="0" borderId="92" xfId="0" applyFont="1" applyBorder="1" applyAlignment="1">
      <alignment horizontal="center" vertical="center"/>
    </xf>
    <xf numFmtId="0" fontId="1" fillId="0" borderId="93" xfId="0" applyFont="1" applyBorder="1" applyAlignment="1">
      <alignment horizontal="center" vertical="center"/>
    </xf>
    <xf numFmtId="38" fontId="1" fillId="0" borderId="81" xfId="1" applyFont="1" applyBorder="1" applyAlignment="1">
      <alignment horizontal="right" vertical="center"/>
    </xf>
    <xf numFmtId="38" fontId="1" fillId="0" borderId="82" xfId="1" applyFont="1" applyBorder="1" applyAlignment="1">
      <alignment horizontal="right" vertical="center"/>
    </xf>
    <xf numFmtId="38" fontId="3" fillId="0" borderId="84" xfId="1" applyFont="1" applyBorder="1" applyAlignment="1">
      <alignment horizontal="right" vertical="center"/>
    </xf>
    <xf numFmtId="38" fontId="3" fillId="0" borderId="44" xfId="1" applyFont="1" applyBorder="1" applyAlignment="1">
      <alignment horizontal="righ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38" fontId="1" fillId="0" borderId="79" xfId="1" applyFont="1" applyBorder="1" applyAlignment="1">
      <alignment horizontal="right" vertical="center"/>
    </xf>
    <xf numFmtId="38" fontId="1" fillId="0" borderId="80" xfId="1" applyFont="1" applyBorder="1" applyAlignment="1">
      <alignment horizontal="right" vertical="center"/>
    </xf>
    <xf numFmtId="38" fontId="1" fillId="3" borderId="76" xfId="1" applyFont="1" applyFill="1" applyBorder="1" applyAlignment="1">
      <alignment horizontal="right" vertical="center"/>
    </xf>
    <xf numFmtId="38" fontId="1" fillId="3" borderId="77" xfId="1" applyFont="1" applyFill="1" applyBorder="1" applyAlignment="1">
      <alignment horizontal="right" vertical="center"/>
    </xf>
    <xf numFmtId="38" fontId="1" fillId="3" borderId="39" xfId="1" applyFont="1" applyFill="1" applyBorder="1" applyAlignment="1">
      <alignment horizontal="right" vertical="center"/>
    </xf>
    <xf numFmtId="38" fontId="1" fillId="3" borderId="40" xfId="1" applyFont="1" applyFill="1" applyBorder="1" applyAlignment="1">
      <alignment horizontal="right" vertical="center"/>
    </xf>
    <xf numFmtId="38" fontId="3" fillId="3" borderId="84" xfId="1" applyFont="1" applyFill="1" applyBorder="1" applyAlignment="1">
      <alignment horizontal="right" vertical="center"/>
    </xf>
    <xf numFmtId="38" fontId="3" fillId="3" borderId="44" xfId="1" applyFont="1" applyFill="1" applyBorder="1" applyAlignment="1">
      <alignment horizontal="right" vertical="center"/>
    </xf>
    <xf numFmtId="0" fontId="45" fillId="6" borderId="70" xfId="0" applyFont="1" applyFill="1" applyBorder="1" applyAlignment="1">
      <alignment horizontal="center" vertical="center"/>
    </xf>
    <xf numFmtId="0" fontId="45" fillId="6" borderId="71" xfId="0" applyFont="1" applyFill="1" applyBorder="1" applyAlignment="1">
      <alignment horizontal="center" vertical="center"/>
    </xf>
    <xf numFmtId="0" fontId="45" fillId="6" borderId="72" xfId="0" applyFont="1" applyFill="1" applyBorder="1" applyAlignment="1">
      <alignment horizontal="center" vertical="center"/>
    </xf>
    <xf numFmtId="0" fontId="1" fillId="3" borderId="36" xfId="0" applyFont="1" applyFill="1" applyBorder="1" applyAlignment="1">
      <alignment horizontal="left" vertical="center" shrinkToFit="1"/>
    </xf>
    <xf numFmtId="0" fontId="1" fillId="3" borderId="37" xfId="0" applyFont="1" applyFill="1" applyBorder="1" applyAlignment="1">
      <alignment horizontal="left" vertical="center" shrinkToFit="1"/>
    </xf>
    <xf numFmtId="0" fontId="1" fillId="3" borderId="38" xfId="0" applyFont="1" applyFill="1" applyBorder="1" applyAlignment="1">
      <alignment horizontal="left" vertical="center" shrinkToFit="1"/>
    </xf>
    <xf numFmtId="0" fontId="42" fillId="3" borderId="10" xfId="0" applyFont="1" applyFill="1" applyBorder="1" applyAlignment="1">
      <alignment horizontal="left" vertical="center"/>
    </xf>
    <xf numFmtId="0" fontId="42" fillId="3" borderId="11" xfId="0" applyFont="1" applyFill="1" applyBorder="1" applyAlignment="1">
      <alignment horizontal="left" vertical="center"/>
    </xf>
    <xf numFmtId="0" fontId="42" fillId="3" borderId="12" xfId="0" applyFont="1" applyFill="1" applyBorder="1" applyAlignment="1">
      <alignment horizontal="left" vertical="center"/>
    </xf>
    <xf numFmtId="0" fontId="1" fillId="3" borderId="10" xfId="0" applyFont="1" applyFill="1" applyBorder="1" applyAlignment="1">
      <alignment horizontal="left" vertical="center" shrinkToFit="1"/>
    </xf>
    <xf numFmtId="0" fontId="1" fillId="3" borderId="11" xfId="0" applyFont="1" applyFill="1" applyBorder="1" applyAlignment="1">
      <alignment horizontal="left" vertical="center" shrinkToFit="1"/>
    </xf>
    <xf numFmtId="0" fontId="1" fillId="3" borderId="12" xfId="0" applyFont="1" applyFill="1" applyBorder="1" applyAlignment="1">
      <alignment horizontal="left" vertical="center" shrinkToFit="1"/>
    </xf>
    <xf numFmtId="0" fontId="42" fillId="3" borderId="33" xfId="0" applyFont="1" applyFill="1" applyBorder="1" applyAlignment="1">
      <alignment horizontal="left" vertical="center"/>
    </xf>
    <xf numFmtId="0" fontId="42" fillId="3" borderId="34" xfId="0" applyFont="1" applyFill="1" applyBorder="1" applyAlignment="1">
      <alignment horizontal="left" vertical="center"/>
    </xf>
    <xf numFmtId="0" fontId="42" fillId="3" borderId="35" xfId="0" applyFont="1" applyFill="1" applyBorder="1" applyAlignment="1">
      <alignment horizontal="left" vertical="center"/>
    </xf>
    <xf numFmtId="0" fontId="1" fillId="3" borderId="33" xfId="0" applyFont="1" applyFill="1" applyBorder="1" applyAlignment="1">
      <alignment horizontal="left" vertical="center" shrinkToFit="1"/>
    </xf>
    <xf numFmtId="0" fontId="1" fillId="3" borderId="34" xfId="0" applyFont="1" applyFill="1" applyBorder="1" applyAlignment="1">
      <alignment horizontal="left" vertical="center" shrinkToFit="1"/>
    </xf>
    <xf numFmtId="0" fontId="1" fillId="3" borderId="35" xfId="0" applyFont="1" applyFill="1" applyBorder="1" applyAlignment="1">
      <alignment horizontal="left" vertical="center" shrinkToFit="1"/>
    </xf>
    <xf numFmtId="0" fontId="42" fillId="3" borderId="36" xfId="0" applyFont="1" applyFill="1" applyBorder="1" applyAlignment="1">
      <alignment horizontal="left" vertical="center"/>
    </xf>
    <xf numFmtId="0" fontId="42" fillId="3" borderId="37" xfId="0" applyFont="1" applyFill="1" applyBorder="1" applyAlignment="1">
      <alignment horizontal="left" vertical="center"/>
    </xf>
    <xf numFmtId="0" fontId="42" fillId="3" borderId="38" xfId="0" applyFont="1" applyFill="1" applyBorder="1" applyAlignment="1">
      <alignment horizontal="left" vertical="center"/>
    </xf>
    <xf numFmtId="38" fontId="1" fillId="3" borderId="90" xfId="1" applyFont="1" applyFill="1" applyBorder="1" applyAlignment="1">
      <alignment horizontal="right" vertical="center"/>
    </xf>
    <xf numFmtId="38" fontId="1" fillId="3" borderId="88" xfId="1" applyFont="1" applyFill="1" applyBorder="1" applyAlignment="1">
      <alignment horizontal="right" vertical="center"/>
    </xf>
    <xf numFmtId="38" fontId="1" fillId="3" borderId="94" xfId="1" applyFont="1" applyFill="1" applyBorder="1" applyAlignment="1">
      <alignment horizontal="right" vertical="center"/>
    </xf>
    <xf numFmtId="38" fontId="1" fillId="3" borderId="92" xfId="1" applyFont="1" applyFill="1" applyBorder="1" applyAlignment="1">
      <alignment horizontal="right"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38" fontId="3" fillId="0" borderId="17" xfId="0" applyNumberFormat="1" applyFont="1" applyBorder="1" applyAlignment="1">
      <alignment vertical="center"/>
    </xf>
    <xf numFmtId="38" fontId="1" fillId="3" borderId="84" xfId="1" applyFont="1" applyFill="1" applyBorder="1" applyAlignment="1">
      <alignment horizontal="right" vertical="center"/>
    </xf>
    <xf numFmtId="38" fontId="1" fillId="3" borderId="44" xfId="1" applyFont="1" applyFill="1" applyBorder="1" applyAlignment="1">
      <alignment horizontal="righ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21" fillId="6" borderId="42" xfId="0" applyFont="1" applyFill="1" applyBorder="1" applyAlignment="1">
      <alignment horizontal="center" vertical="center"/>
    </xf>
    <xf numFmtId="0" fontId="3" fillId="0" borderId="104" xfId="0" applyFont="1" applyBorder="1" applyAlignment="1">
      <alignment horizontal="center" vertical="center"/>
    </xf>
    <xf numFmtId="0" fontId="1" fillId="0" borderId="70" xfId="0" applyFont="1" applyFill="1" applyBorder="1" applyAlignment="1">
      <alignment horizontal="left" vertical="center" shrinkToFit="1"/>
    </xf>
    <xf numFmtId="0" fontId="0" fillId="0" borderId="71" xfId="0" applyBorder="1" applyAlignment="1">
      <alignment horizontal="left" vertical="center" shrinkToFit="1"/>
    </xf>
    <xf numFmtId="0" fontId="0" fillId="0" borderId="72" xfId="0" applyBorder="1" applyAlignment="1">
      <alignment horizontal="left" vertical="center" shrinkToFit="1"/>
    </xf>
    <xf numFmtId="0" fontId="1" fillId="0" borderId="118" xfId="0" applyFont="1" applyBorder="1" applyAlignment="1">
      <alignment horizontal="center" vertical="center"/>
    </xf>
    <xf numFmtId="0" fontId="1" fillId="0" borderId="119" xfId="0" applyFont="1" applyBorder="1" applyAlignment="1">
      <alignment horizontal="center" vertical="center"/>
    </xf>
    <xf numFmtId="0" fontId="1" fillId="0" borderId="33" xfId="0" applyFont="1" applyFill="1" applyBorder="1" applyAlignment="1">
      <alignment horizontal="left" vertical="center" shrinkToFit="1"/>
    </xf>
    <xf numFmtId="0" fontId="0" fillId="0" borderId="34" xfId="0" applyBorder="1" applyAlignment="1">
      <alignment horizontal="left" vertical="center" shrinkToFit="1"/>
    </xf>
    <xf numFmtId="0" fontId="0" fillId="0" borderId="35" xfId="0" applyBorder="1" applyAlignment="1">
      <alignment horizontal="left" vertical="center" shrinkToFit="1"/>
    </xf>
    <xf numFmtId="0" fontId="1" fillId="0" borderId="94" xfId="0" applyFont="1" applyFill="1" applyBorder="1" applyAlignment="1">
      <alignment horizontal="left" vertical="center" shrinkToFit="1"/>
    </xf>
    <xf numFmtId="0" fontId="0" fillId="0" borderId="92" xfId="0" applyBorder="1" applyAlignment="1">
      <alignment horizontal="left" vertical="center" shrinkToFit="1"/>
    </xf>
    <xf numFmtId="0" fontId="0" fillId="0" borderId="93" xfId="0" applyBorder="1" applyAlignment="1">
      <alignment horizontal="left" vertical="center" shrinkToFit="1"/>
    </xf>
    <xf numFmtId="0" fontId="1" fillId="0" borderId="90" xfId="0" applyFont="1" applyFill="1" applyBorder="1" applyAlignment="1">
      <alignment horizontal="left" vertical="center" shrinkToFit="1"/>
    </xf>
    <xf numFmtId="0" fontId="0" fillId="0" borderId="88" xfId="0" applyBorder="1" applyAlignment="1">
      <alignment horizontal="left" vertical="center" shrinkToFit="1"/>
    </xf>
    <xf numFmtId="0" fontId="0" fillId="0" borderId="89" xfId="0" applyBorder="1" applyAlignment="1">
      <alignment horizontal="left" vertical="center" shrinkToFit="1"/>
    </xf>
    <xf numFmtId="0" fontId="1" fillId="0" borderId="70" xfId="0" applyFont="1" applyBorder="1" applyAlignment="1">
      <alignment horizontal="center" vertical="center"/>
    </xf>
    <xf numFmtId="0" fontId="1" fillId="0" borderId="71" xfId="0" applyFont="1" applyBorder="1" applyAlignment="1">
      <alignment horizontal="center" vertical="center"/>
    </xf>
    <xf numFmtId="0" fontId="1" fillId="3" borderId="72" xfId="0" applyFont="1" applyFill="1" applyBorder="1" applyAlignment="1">
      <alignment horizontal="center" vertical="center"/>
    </xf>
    <xf numFmtId="0" fontId="1" fillId="7" borderId="106" xfId="0" applyFont="1" applyFill="1" applyBorder="1" applyAlignment="1">
      <alignment horizontal="center" vertical="center"/>
    </xf>
    <xf numFmtId="0" fontId="1" fillId="7" borderId="62" xfId="0" applyFont="1" applyFill="1" applyBorder="1" applyAlignment="1">
      <alignment horizontal="center" vertical="center"/>
    </xf>
    <xf numFmtId="0" fontId="1" fillId="7" borderId="107" xfId="0" applyFont="1" applyFill="1" applyBorder="1" applyAlignment="1">
      <alignment horizontal="center" vertical="center"/>
    </xf>
    <xf numFmtId="0" fontId="1" fillId="3" borderId="120" xfId="0" applyFont="1" applyFill="1" applyBorder="1" applyAlignment="1">
      <alignment horizontal="center" vertical="center"/>
    </xf>
    <xf numFmtId="0" fontId="1" fillId="0" borderId="71" xfId="0" applyFont="1" applyFill="1" applyBorder="1" applyAlignment="1">
      <alignment horizontal="left" vertical="center" shrinkToFit="1"/>
    </xf>
    <xf numFmtId="0" fontId="1" fillId="0" borderId="72" xfId="0" applyFont="1" applyFill="1" applyBorder="1" applyAlignment="1">
      <alignment horizontal="left" vertical="center" shrinkToFit="1"/>
    </xf>
    <xf numFmtId="0" fontId="1" fillId="7" borderId="6" xfId="0" applyFont="1" applyFill="1" applyBorder="1" applyAlignment="1">
      <alignment horizontal="center" vertical="center"/>
    </xf>
    <xf numFmtId="0" fontId="1" fillId="7" borderId="7" xfId="0" applyFont="1" applyFill="1" applyBorder="1" applyAlignment="1">
      <alignment horizontal="center" vertical="center"/>
    </xf>
    <xf numFmtId="0" fontId="1" fillId="7" borderId="8" xfId="0" applyFont="1" applyFill="1" applyBorder="1" applyAlignment="1">
      <alignment horizontal="center" vertical="center"/>
    </xf>
    <xf numFmtId="0" fontId="3" fillId="0" borderId="98" xfId="0" applyFont="1" applyBorder="1" applyAlignment="1">
      <alignment horizontal="center" vertical="center"/>
    </xf>
    <xf numFmtId="0" fontId="18" fillId="0" borderId="33" xfId="0" applyFont="1" applyFill="1" applyBorder="1" applyAlignment="1">
      <alignment horizontal="left" vertical="center" shrinkToFit="1"/>
    </xf>
    <xf numFmtId="0" fontId="51" fillId="0" borderId="34" xfId="0" applyFont="1" applyBorder="1" applyAlignment="1">
      <alignment horizontal="left" vertical="center" shrinkToFit="1"/>
    </xf>
    <xf numFmtId="0" fontId="51" fillId="0" borderId="35" xfId="0" applyFont="1" applyBorder="1" applyAlignment="1">
      <alignment horizontal="left" vertical="center" shrinkToFit="1"/>
    </xf>
    <xf numFmtId="0" fontId="27" fillId="0" borderId="16" xfId="0" applyFont="1" applyBorder="1" applyAlignment="1">
      <alignment vertical="center" wrapText="1"/>
    </xf>
    <xf numFmtId="0" fontId="27" fillId="0" borderId="17" xfId="0" applyFont="1" applyBorder="1" applyAlignment="1">
      <alignment vertical="center" wrapText="1"/>
    </xf>
    <xf numFmtId="0" fontId="27" fillId="0" borderId="98" xfId="0" applyFont="1" applyBorder="1" applyAlignment="1">
      <alignment vertical="center" wrapText="1"/>
    </xf>
    <xf numFmtId="0" fontId="27" fillId="0" borderId="17" xfId="0" applyFont="1" applyBorder="1" applyAlignment="1">
      <alignment horizontal="left" vertical="center" wrapText="1"/>
    </xf>
    <xf numFmtId="0" fontId="27" fillId="0" borderId="98"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1" fillId="3" borderId="17" xfId="0" applyFont="1" applyFill="1" applyBorder="1" applyAlignment="1">
      <alignment horizontal="right" vertical="center"/>
    </xf>
    <xf numFmtId="0" fontId="1" fillId="7" borderId="1" xfId="0" applyFont="1" applyFill="1" applyBorder="1" applyAlignment="1">
      <alignment horizontal="center"/>
    </xf>
    <xf numFmtId="0" fontId="1" fillId="7" borderId="2" xfId="0" applyFont="1" applyFill="1" applyBorder="1" applyAlignment="1">
      <alignment horizontal="center"/>
    </xf>
    <xf numFmtId="0" fontId="1" fillId="7" borderId="3" xfId="0" applyFont="1" applyFill="1" applyBorder="1" applyAlignment="1">
      <alignment horizontal="center"/>
    </xf>
    <xf numFmtId="0" fontId="1" fillId="7" borderId="6" xfId="0" applyFont="1" applyFill="1" applyBorder="1" applyAlignment="1">
      <alignment horizontal="center" vertical="top"/>
    </xf>
    <xf numFmtId="0" fontId="1" fillId="7" borderId="7" xfId="0" applyFont="1" applyFill="1" applyBorder="1" applyAlignment="1">
      <alignment horizontal="center" vertical="top"/>
    </xf>
    <xf numFmtId="0" fontId="1" fillId="7" borderId="8" xfId="0" applyFont="1" applyFill="1" applyBorder="1" applyAlignment="1">
      <alignment horizontal="center" vertical="top"/>
    </xf>
    <xf numFmtId="38" fontId="1" fillId="3" borderId="6" xfId="1" applyFont="1" applyFill="1" applyBorder="1" applyAlignment="1">
      <alignment horizontal="right" vertical="center"/>
    </xf>
    <xf numFmtId="38" fontId="1" fillId="3" borderId="7" xfId="1" applyFont="1" applyFill="1" applyBorder="1" applyAlignment="1">
      <alignment horizontal="right" vertical="center"/>
    </xf>
    <xf numFmtId="0" fontId="1" fillId="3" borderId="6" xfId="0" applyFont="1" applyFill="1" applyBorder="1" applyAlignment="1">
      <alignment horizontal="right" vertical="center"/>
    </xf>
    <xf numFmtId="0" fontId="1" fillId="3" borderId="7" xfId="0" applyFont="1" applyFill="1" applyBorder="1" applyAlignment="1">
      <alignment horizontal="right" vertical="center"/>
    </xf>
    <xf numFmtId="176" fontId="1" fillId="3" borderId="6" xfId="0" applyNumberFormat="1" applyFont="1" applyFill="1" applyBorder="1" applyAlignment="1">
      <alignment horizontal="center" vertical="center"/>
    </xf>
    <xf numFmtId="176" fontId="1" fillId="3" borderId="7" xfId="0" applyNumberFormat="1" applyFont="1" applyFill="1" applyBorder="1" applyAlignment="1">
      <alignment horizontal="center" vertical="center"/>
    </xf>
    <xf numFmtId="176" fontId="1" fillId="3" borderId="8" xfId="0" applyNumberFormat="1" applyFont="1" applyFill="1" applyBorder="1" applyAlignment="1">
      <alignment horizontal="center" vertical="center"/>
    </xf>
    <xf numFmtId="176" fontId="1" fillId="3" borderId="16" xfId="0" applyNumberFormat="1" applyFont="1" applyFill="1" applyBorder="1" applyAlignment="1">
      <alignment horizontal="left" vertical="center" shrinkToFit="1"/>
    </xf>
    <xf numFmtId="176" fontId="1" fillId="3" borderId="17" xfId="0" applyNumberFormat="1" applyFont="1" applyFill="1" applyBorder="1" applyAlignment="1">
      <alignment horizontal="left" vertical="center" shrinkToFit="1"/>
    </xf>
    <xf numFmtId="176" fontId="1" fillId="3" borderId="18" xfId="0" applyNumberFormat="1" applyFont="1" applyFill="1" applyBorder="1" applyAlignment="1">
      <alignment horizontal="left" vertical="center" shrinkToFit="1"/>
    </xf>
    <xf numFmtId="0" fontId="42" fillId="3" borderId="16" xfId="0" applyFont="1" applyFill="1" applyBorder="1" applyAlignment="1">
      <alignment horizontal="left" vertical="center" shrinkToFit="1"/>
    </xf>
    <xf numFmtId="0" fontId="42" fillId="3" borderId="17" xfId="0" applyFont="1" applyFill="1" applyBorder="1" applyAlignment="1">
      <alignment horizontal="left" vertical="center" shrinkToFit="1"/>
    </xf>
    <xf numFmtId="0" fontId="42" fillId="3" borderId="18" xfId="0" applyFont="1" applyFill="1" applyBorder="1" applyAlignment="1">
      <alignment horizontal="left" vertical="center" shrinkToFit="1"/>
    </xf>
    <xf numFmtId="177" fontId="60" fillId="3" borderId="16" xfId="0" applyNumberFormat="1" applyFont="1" applyFill="1" applyBorder="1" applyAlignment="1">
      <alignment horizontal="center" vertical="center" shrinkToFit="1"/>
    </xf>
    <xf numFmtId="177" fontId="60" fillId="3" borderId="17" xfId="0" applyNumberFormat="1" applyFont="1" applyFill="1" applyBorder="1" applyAlignment="1">
      <alignment horizontal="center" vertical="center" shrinkToFit="1"/>
    </xf>
    <xf numFmtId="177" fontId="60" fillId="3" borderId="18" xfId="0" applyNumberFormat="1" applyFont="1" applyFill="1" applyBorder="1" applyAlignment="1">
      <alignment horizontal="center" vertical="center" shrinkToFit="1"/>
    </xf>
    <xf numFmtId="0" fontId="3" fillId="3" borderId="104" xfId="0" applyFont="1" applyFill="1" applyBorder="1" applyAlignment="1">
      <alignment horizontal="center" vertical="center"/>
    </xf>
    <xf numFmtId="0" fontId="3" fillId="3" borderId="98" xfId="0" applyFont="1" applyFill="1" applyBorder="1" applyAlignment="1">
      <alignment horizontal="center" vertical="center"/>
    </xf>
    <xf numFmtId="0" fontId="3" fillId="3" borderId="115" xfId="0" applyFont="1" applyFill="1" applyBorder="1" applyAlignment="1">
      <alignment horizontal="center" vertical="center"/>
    </xf>
    <xf numFmtId="0" fontId="3" fillId="3" borderId="71" xfId="0" applyFont="1" applyFill="1" applyBorder="1" applyAlignment="1">
      <alignment horizontal="center" vertical="center"/>
    </xf>
    <xf numFmtId="0" fontId="3" fillId="3" borderId="116" xfId="0" applyFont="1" applyFill="1" applyBorder="1" applyAlignment="1">
      <alignment horizontal="center" vertical="center"/>
    </xf>
    <xf numFmtId="0" fontId="1" fillId="3" borderId="7" xfId="0" applyFont="1" applyFill="1" applyBorder="1" applyAlignment="1">
      <alignment horizontal="left" vertical="center"/>
    </xf>
    <xf numFmtId="0" fontId="1" fillId="3" borderId="8" xfId="0" applyFont="1" applyFill="1" applyBorder="1" applyAlignment="1">
      <alignment horizontal="left" vertical="center"/>
    </xf>
    <xf numFmtId="0" fontId="3" fillId="3" borderId="112" xfId="0" applyFont="1" applyFill="1" applyBorder="1" applyAlignment="1">
      <alignment horizontal="center" vertical="center"/>
    </xf>
    <xf numFmtId="0" fontId="3" fillId="3" borderId="113" xfId="0" applyFont="1" applyFill="1" applyBorder="1" applyAlignment="1">
      <alignment horizontal="center" vertical="center"/>
    </xf>
    <xf numFmtId="0" fontId="3" fillId="3" borderId="114" xfId="0" applyFont="1" applyFill="1" applyBorder="1" applyAlignment="1">
      <alignment horizontal="center" vertical="center"/>
    </xf>
    <xf numFmtId="0" fontId="1" fillId="7" borderId="17" xfId="0" applyFont="1" applyFill="1" applyBorder="1" applyAlignment="1">
      <alignment horizontal="left" vertical="center"/>
    </xf>
    <xf numFmtId="0" fontId="1" fillId="7" borderId="18" xfId="0" applyFont="1" applyFill="1" applyBorder="1" applyAlignment="1">
      <alignment horizontal="left" vertical="center"/>
    </xf>
    <xf numFmtId="0" fontId="3" fillId="7" borderId="43" xfId="0" applyFont="1" applyFill="1" applyBorder="1" applyAlignment="1">
      <alignment horizontal="center" vertical="center"/>
    </xf>
    <xf numFmtId="0" fontId="3" fillId="7" borderId="44" xfId="0" applyFont="1" applyFill="1" applyBorder="1" applyAlignment="1">
      <alignment horizontal="center" vertical="center"/>
    </xf>
    <xf numFmtId="0" fontId="3" fillId="7" borderId="45" xfId="0" applyFont="1" applyFill="1" applyBorder="1" applyAlignment="1">
      <alignment horizontal="center" vertical="center"/>
    </xf>
  </cellXfs>
  <cellStyles count="5">
    <cellStyle name="パーセント" xfId="2" builtinId="5"/>
    <cellStyle name="ハイパーリンク" xfId="3" builtinId="8" customBuiltin="1"/>
    <cellStyle name="桁区切り" xfId="1" builtinId="6"/>
    <cellStyle name="標準" xfId="0" builtinId="0"/>
    <cellStyle name="表示済みのハイパーリンク" xfId="4" builtinId="9" customBuiltin="1"/>
  </cellStyles>
  <dxfs count="9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FF0000"/>
      </font>
    </dxf>
    <dxf>
      <font>
        <color rgb="FFFF0000"/>
      </font>
    </dxf>
    <dxf>
      <font>
        <color rgb="FFFF0000"/>
      </font>
    </dxf>
    <dxf>
      <font>
        <color rgb="FFFF0000"/>
      </font>
    </dxf>
    <dxf>
      <font>
        <color rgb="FFFF0000"/>
      </font>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dxf>
    <dxf>
      <font>
        <b/>
        <i val="0"/>
        <color theme="8" tint="-0.24994659260841701"/>
      </font>
    </dxf>
    <dxf>
      <font>
        <b/>
        <i val="0"/>
        <color rgb="FFFF0000"/>
      </font>
    </dxf>
    <dxf>
      <font>
        <b/>
        <i val="0"/>
        <color theme="8" tint="-0.24994659260841701"/>
      </font>
    </dxf>
    <dxf>
      <font>
        <b/>
        <i val="0"/>
        <color rgb="FFFF0000"/>
      </font>
    </dxf>
    <dxf>
      <font>
        <b/>
        <i val="0"/>
        <color theme="8" tint="-0.24994659260841701"/>
      </font>
    </dxf>
    <dxf>
      <font>
        <b/>
        <i val="0"/>
        <color rgb="FFFF0000"/>
      </font>
    </dxf>
    <dxf>
      <font>
        <b/>
        <i val="0"/>
        <color theme="8" tint="-0.24994659260841701"/>
      </font>
    </dxf>
    <dxf>
      <fill>
        <patternFill>
          <bgColor theme="1"/>
        </patternFill>
      </fill>
    </dxf>
    <dxf>
      <fill>
        <patternFill>
          <bgColor theme="1"/>
        </patternFill>
      </fill>
    </dxf>
    <dxf>
      <fill>
        <patternFill>
          <bgColor theme="1"/>
        </patternFill>
      </fill>
    </dxf>
    <dxf>
      <fill>
        <patternFill>
          <bgColor theme="1"/>
        </patternFill>
      </fill>
    </dxf>
    <dxf>
      <font>
        <color rgb="FFFF0000"/>
      </font>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FFFFC5"/>
      <color rgb="FFE1FFE1"/>
      <color rgb="FFCCFFCC"/>
      <color rgb="FFE0D1FF"/>
      <color rgb="FFCAAFFF"/>
      <color rgb="FF9999FF"/>
      <color rgb="FFCC99FF"/>
      <color rgb="FFFFF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2" Type="http://schemas.openxmlformats.org/officeDocument/2006/relationships/hyperlink" Target="#&#30446;&#27425;!A1"/><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2" Type="http://schemas.openxmlformats.org/officeDocument/2006/relationships/hyperlink" Target="#&#30446;&#27425;!A1"/><Relationship Id="rId1" Type="http://schemas.openxmlformats.org/officeDocument/2006/relationships/image" Target="../media/image2.jpg"/></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xdr:from>
      <xdr:col>0</xdr:col>
      <xdr:colOff>74543</xdr:colOff>
      <xdr:row>34</xdr:row>
      <xdr:rowOff>182213</xdr:rowOff>
    </xdr:from>
    <xdr:to>
      <xdr:col>45</xdr:col>
      <xdr:colOff>132522</xdr:colOff>
      <xdr:row>38</xdr:row>
      <xdr:rowOff>173934</xdr:rowOff>
    </xdr:to>
    <xdr:sp macro="" textlink="">
      <xdr:nvSpPr>
        <xdr:cNvPr id="2" name="四角形: 角を丸くする 1">
          <a:extLst>
            <a:ext uri="{FF2B5EF4-FFF2-40B4-BE49-F238E27FC236}">
              <a16:creationId xmlns:a16="http://schemas.microsoft.com/office/drawing/2014/main" id="{B73E2FCF-FB70-32F6-1AE7-C29533DA8746}"/>
            </a:ext>
          </a:extLst>
        </xdr:cNvPr>
        <xdr:cNvSpPr/>
      </xdr:nvSpPr>
      <xdr:spPr>
        <a:xfrm>
          <a:off x="74543" y="6468713"/>
          <a:ext cx="9003196" cy="753721"/>
        </a:xfrm>
        <a:prstGeom prst="roundRect">
          <a:avLst>
            <a:gd name="adj" fmla="val 10735"/>
          </a:avLst>
        </a:prstGeom>
        <a:solidFill>
          <a:srgbClr val="E1FFE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1200" spc="-100" baseline="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spc="-100" baseline="0">
              <a:solidFill>
                <a:sysClr val="windowText" lastClr="000000"/>
              </a:solidFill>
              <a:latin typeface="BIZ UDゴシック" panose="020B0400000000000000" pitchFamily="49" charset="-128"/>
              <a:ea typeface="BIZ UDゴシック" panose="020B0400000000000000" pitchFamily="49" charset="-128"/>
            </a:rPr>
            <a:t>この調書は「社会福祉法人指導監査実施要綱の制定について」（平成</a:t>
          </a:r>
          <a:r>
            <a:rPr kumimoji="1" lang="en-US" altLang="ja-JP" sz="1200" spc="-100" baseline="0">
              <a:solidFill>
                <a:sysClr val="windowText" lastClr="000000"/>
              </a:solidFill>
              <a:latin typeface="BIZ UDゴシック" panose="020B0400000000000000" pitchFamily="49" charset="-128"/>
              <a:ea typeface="BIZ UDゴシック" panose="020B0400000000000000" pitchFamily="49" charset="-128"/>
            </a:rPr>
            <a:t>29</a:t>
          </a:r>
          <a:r>
            <a:rPr kumimoji="1" lang="ja-JP" altLang="en-US" sz="1200" spc="-100" baseline="0">
              <a:solidFill>
                <a:sysClr val="windowText" lastClr="000000"/>
              </a:solidFill>
              <a:latin typeface="BIZ UDゴシック" panose="020B0400000000000000" pitchFamily="49" charset="-128"/>
              <a:ea typeface="BIZ UDゴシック" panose="020B0400000000000000" pitchFamily="49" charset="-128"/>
            </a:rPr>
            <a:t>年</a:t>
          </a:r>
          <a:r>
            <a:rPr kumimoji="1" lang="en-US" altLang="ja-JP" sz="1200" spc="-100" baseline="0">
              <a:solidFill>
                <a:sysClr val="windowText" lastClr="000000"/>
              </a:solidFill>
              <a:latin typeface="BIZ UDゴシック" panose="020B0400000000000000" pitchFamily="49" charset="-128"/>
              <a:ea typeface="BIZ UDゴシック" panose="020B0400000000000000" pitchFamily="49" charset="-128"/>
            </a:rPr>
            <a:t>4</a:t>
          </a:r>
          <a:r>
            <a:rPr kumimoji="1" lang="ja-JP" altLang="en-US" sz="1200" spc="-100" baseline="0">
              <a:solidFill>
                <a:sysClr val="windowText" lastClr="000000"/>
              </a:solidFill>
              <a:latin typeface="BIZ UDゴシック" panose="020B0400000000000000" pitchFamily="49" charset="-128"/>
              <a:ea typeface="BIZ UDゴシック" panose="020B0400000000000000" pitchFamily="49" charset="-128"/>
            </a:rPr>
            <a:t>月</a:t>
          </a:r>
          <a:r>
            <a:rPr kumimoji="1" lang="en-US" altLang="ja-JP" sz="1200" spc="-100" baseline="0">
              <a:solidFill>
                <a:sysClr val="windowText" lastClr="000000"/>
              </a:solidFill>
              <a:latin typeface="BIZ UDゴシック" panose="020B0400000000000000" pitchFamily="49" charset="-128"/>
              <a:ea typeface="BIZ UDゴシック" panose="020B0400000000000000" pitchFamily="49" charset="-128"/>
            </a:rPr>
            <a:t>27</a:t>
          </a:r>
          <a:r>
            <a:rPr kumimoji="1" lang="ja-JP" altLang="en-US" sz="1200" spc="-100" baseline="0">
              <a:solidFill>
                <a:sysClr val="windowText" lastClr="000000"/>
              </a:solidFill>
              <a:latin typeface="BIZ UDゴシック" panose="020B0400000000000000" pitchFamily="49" charset="-128"/>
              <a:ea typeface="BIZ UDゴシック" panose="020B0400000000000000" pitchFamily="49" charset="-128"/>
            </a:rPr>
            <a:t>日付け）別添「社会福祉法人指導監査実施要綱」別紙「指導監査ガイドライン」に基づき作成しています。</a:t>
          </a:r>
          <a:r>
            <a:rPr kumimoji="1" lang="en-US" altLang="ja-JP" sz="1200" spc="-100" baseline="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spc="-100" baseline="0">
              <a:solidFill>
                <a:sysClr val="windowText" lastClr="000000"/>
              </a:solidFill>
              <a:latin typeface="BIZ UDゴシック" panose="020B0400000000000000" pitchFamily="49" charset="-128"/>
              <a:ea typeface="BIZ UDゴシック" panose="020B0400000000000000" pitchFamily="49" charset="-128"/>
            </a:rPr>
            <a:t>着眼点</a:t>
          </a:r>
          <a:r>
            <a:rPr kumimoji="1" lang="en-US" altLang="ja-JP" sz="1200" spc="-100" baseline="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spc="-100" baseline="0">
              <a:solidFill>
                <a:sysClr val="windowText" lastClr="000000"/>
              </a:solidFill>
              <a:latin typeface="BIZ UDゴシック" panose="020B0400000000000000" pitchFamily="49" charset="-128"/>
              <a:ea typeface="BIZ UDゴシック" panose="020B0400000000000000" pitchFamily="49" charset="-128"/>
            </a:rPr>
            <a:t>等をよくご確認いただき、</a:t>
          </a:r>
          <a:r>
            <a:rPr kumimoji="1" lang="ja-JP" altLang="en-US" sz="1200" b="1" u="sng" spc="-100" baseline="0">
              <a:solidFill>
                <a:sysClr val="windowText" lastClr="000000"/>
              </a:solidFill>
              <a:latin typeface="BIZ UDゴシック" panose="020B0400000000000000" pitchFamily="49" charset="-128"/>
              <a:ea typeface="BIZ UDゴシック" panose="020B0400000000000000" pitchFamily="49" charset="-128"/>
            </a:rPr>
            <a:t>各監査項目について貴法人の状況をご回答ください</a:t>
          </a:r>
          <a:r>
            <a:rPr kumimoji="1" lang="ja-JP" altLang="en-US" sz="1200" spc="-100" baseline="0">
              <a:solidFill>
                <a:sysClr val="windowText" lastClr="000000"/>
              </a:solidFill>
              <a:latin typeface="BIZ UDゴシック" panose="020B0400000000000000" pitchFamily="49" charset="-128"/>
              <a:ea typeface="BIZ UDゴシック" panose="020B0400000000000000" pitchFamily="49" charset="-128"/>
            </a:rPr>
            <a:t>。</a:t>
          </a:r>
          <a:endParaRPr kumimoji="1" lang="en-US" altLang="ja-JP" sz="1200" spc="-100" baseline="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200" spc="-100" baseline="0">
              <a:solidFill>
                <a:sysClr val="windowText" lastClr="000000"/>
              </a:solidFill>
              <a:latin typeface="BIZ UDゴシック" panose="020B0400000000000000" pitchFamily="49" charset="-128"/>
              <a:ea typeface="BIZ UDゴシック" panose="020B0400000000000000" pitchFamily="49" charset="-128"/>
            </a:rPr>
            <a:t>　また、毎年の監査に限らず、日々の業務の自己点検にも本調書をご活用いただければと思います。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91109</xdr:colOff>
      <xdr:row>61</xdr:row>
      <xdr:rowOff>82824</xdr:rowOff>
    </xdr:from>
    <xdr:to>
      <xdr:col>48</xdr:col>
      <xdr:colOff>16565</xdr:colOff>
      <xdr:row>63</xdr:row>
      <xdr:rowOff>57977</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EC19ABB9-75BD-C986-1ED8-679BB33C6DBB}"/>
            </a:ext>
          </a:extLst>
        </xdr:cNvPr>
        <xdr:cNvSpPr/>
      </xdr:nvSpPr>
      <xdr:spPr>
        <a:xfrm>
          <a:off x="8042413" y="12134020"/>
          <a:ext cx="1118152" cy="356153"/>
        </a:xfrm>
        <a:prstGeom prst="rect">
          <a:avLst/>
        </a:prstGeom>
        <a:solidFill>
          <a:schemeClr val="accent2">
            <a:lumMod val="60000"/>
            <a:lumOff val="40000"/>
          </a:schemeClr>
        </a:solidFill>
        <a:ln>
          <a:solidFill>
            <a:schemeClr val="accent2">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1400" b="1">
              <a:solidFill>
                <a:schemeClr val="bg1"/>
              </a:solidFill>
              <a:latin typeface="BIZ UDPゴシック" panose="020B0400000000000000" pitchFamily="50" charset="-128"/>
              <a:ea typeface="BIZ UDPゴシック" panose="020B0400000000000000" pitchFamily="50" charset="-128"/>
            </a:rPr>
            <a:t>目次に戻る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40</xdr:col>
      <xdr:colOff>41413</xdr:colOff>
      <xdr:row>64</xdr:row>
      <xdr:rowOff>124240</xdr:rowOff>
    </xdr:from>
    <xdr:to>
      <xdr:col>45</xdr:col>
      <xdr:colOff>165652</xdr:colOff>
      <xdr:row>66</xdr:row>
      <xdr:rowOff>99393</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407DFD26-7BB1-4D1D-B77F-9E6EEC14186F}"/>
            </a:ext>
          </a:extLst>
        </xdr:cNvPr>
        <xdr:cNvSpPr/>
      </xdr:nvSpPr>
      <xdr:spPr>
        <a:xfrm>
          <a:off x="7992717" y="12316240"/>
          <a:ext cx="1118152" cy="356153"/>
        </a:xfrm>
        <a:prstGeom prst="rect">
          <a:avLst/>
        </a:prstGeom>
        <a:solidFill>
          <a:schemeClr val="accent2">
            <a:lumMod val="60000"/>
            <a:lumOff val="40000"/>
          </a:schemeClr>
        </a:solidFill>
        <a:ln>
          <a:solidFill>
            <a:schemeClr val="accent2">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1400" b="1">
              <a:solidFill>
                <a:schemeClr val="bg1"/>
              </a:solidFill>
              <a:latin typeface="BIZ UDPゴシック" panose="020B0400000000000000" pitchFamily="50" charset="-128"/>
              <a:ea typeface="BIZ UDPゴシック" panose="020B0400000000000000" pitchFamily="50" charset="-128"/>
            </a:rPr>
            <a:t>目次に戻る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74543</xdr:colOff>
      <xdr:row>32</xdr:row>
      <xdr:rowOff>140805</xdr:rowOff>
    </xdr:from>
    <xdr:to>
      <xdr:col>45</xdr:col>
      <xdr:colOff>198782</xdr:colOff>
      <xdr:row>34</xdr:row>
      <xdr:rowOff>115958</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A9CE0BB5-EB9D-431C-B3F9-F1F2B3CB3DF4}"/>
            </a:ext>
          </a:extLst>
        </xdr:cNvPr>
        <xdr:cNvSpPr/>
      </xdr:nvSpPr>
      <xdr:spPr>
        <a:xfrm>
          <a:off x="8025847" y="6236805"/>
          <a:ext cx="1118152" cy="356153"/>
        </a:xfrm>
        <a:prstGeom prst="rect">
          <a:avLst/>
        </a:prstGeom>
        <a:solidFill>
          <a:schemeClr val="accent2">
            <a:lumMod val="60000"/>
            <a:lumOff val="40000"/>
          </a:schemeClr>
        </a:solidFill>
        <a:ln>
          <a:solidFill>
            <a:schemeClr val="accent2">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1400" b="1">
              <a:solidFill>
                <a:schemeClr val="bg1"/>
              </a:solidFill>
              <a:latin typeface="BIZ UDPゴシック" panose="020B0400000000000000" pitchFamily="50" charset="-128"/>
              <a:ea typeface="BIZ UDPゴシック" panose="020B0400000000000000" pitchFamily="50" charset="-128"/>
            </a:rPr>
            <a:t>目次に戻る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40</xdr:col>
      <xdr:colOff>74543</xdr:colOff>
      <xdr:row>188</xdr:row>
      <xdr:rowOff>132522</xdr:rowOff>
    </xdr:from>
    <xdr:to>
      <xdr:col>45</xdr:col>
      <xdr:colOff>198782</xdr:colOff>
      <xdr:row>190</xdr:row>
      <xdr:rowOff>107675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FC9C7B6D-C3F0-40FC-BE9B-8F3AF7D1A599}"/>
            </a:ext>
          </a:extLst>
        </xdr:cNvPr>
        <xdr:cNvSpPr/>
      </xdr:nvSpPr>
      <xdr:spPr>
        <a:xfrm>
          <a:off x="8025847" y="35946522"/>
          <a:ext cx="1118152" cy="356153"/>
        </a:xfrm>
        <a:prstGeom prst="rect">
          <a:avLst/>
        </a:prstGeom>
        <a:solidFill>
          <a:schemeClr val="accent2">
            <a:lumMod val="60000"/>
            <a:lumOff val="40000"/>
          </a:schemeClr>
        </a:solidFill>
        <a:ln>
          <a:solidFill>
            <a:schemeClr val="accent2">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1400" b="1">
              <a:solidFill>
                <a:schemeClr val="bg1"/>
              </a:solidFill>
              <a:latin typeface="BIZ UDPゴシック" panose="020B0400000000000000" pitchFamily="50" charset="-128"/>
              <a:ea typeface="BIZ UDPゴシック" panose="020B0400000000000000" pitchFamily="50" charset="-128"/>
            </a:rPr>
            <a:t>目次に戻る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40</xdr:col>
      <xdr:colOff>66261</xdr:colOff>
      <xdr:row>95</xdr:row>
      <xdr:rowOff>140804</xdr:rowOff>
    </xdr:from>
    <xdr:to>
      <xdr:col>45</xdr:col>
      <xdr:colOff>190500</xdr:colOff>
      <xdr:row>97</xdr:row>
      <xdr:rowOff>115957</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D64A587E-6355-4506-A4C0-2C3A11ADAE48}"/>
            </a:ext>
          </a:extLst>
        </xdr:cNvPr>
        <xdr:cNvSpPr/>
      </xdr:nvSpPr>
      <xdr:spPr>
        <a:xfrm>
          <a:off x="8017565" y="18238304"/>
          <a:ext cx="1118152" cy="356153"/>
        </a:xfrm>
        <a:prstGeom prst="rect">
          <a:avLst/>
        </a:prstGeom>
        <a:solidFill>
          <a:schemeClr val="accent2">
            <a:lumMod val="60000"/>
            <a:lumOff val="40000"/>
          </a:schemeClr>
        </a:solidFill>
        <a:ln>
          <a:solidFill>
            <a:schemeClr val="accent2">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1400" b="1">
              <a:solidFill>
                <a:schemeClr val="bg1"/>
              </a:solidFill>
              <a:latin typeface="BIZ UDPゴシック" panose="020B0400000000000000" pitchFamily="50" charset="-128"/>
              <a:ea typeface="BIZ UDPゴシック" panose="020B0400000000000000" pitchFamily="50" charset="-128"/>
            </a:rPr>
            <a:t>目次に戻る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40</xdr:col>
      <xdr:colOff>74544</xdr:colOff>
      <xdr:row>95</xdr:row>
      <xdr:rowOff>115956</xdr:rowOff>
    </xdr:from>
    <xdr:to>
      <xdr:col>46</xdr:col>
      <xdr:colOff>0</xdr:colOff>
      <xdr:row>97</xdr:row>
      <xdr:rowOff>91109</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70E2C1A1-701A-4E02-BB7B-53D117673C87}"/>
            </a:ext>
          </a:extLst>
        </xdr:cNvPr>
        <xdr:cNvSpPr/>
      </xdr:nvSpPr>
      <xdr:spPr>
        <a:xfrm>
          <a:off x="8075544" y="18213456"/>
          <a:ext cx="1118152" cy="356153"/>
        </a:xfrm>
        <a:prstGeom prst="rect">
          <a:avLst/>
        </a:prstGeom>
        <a:solidFill>
          <a:schemeClr val="accent2">
            <a:lumMod val="60000"/>
            <a:lumOff val="40000"/>
          </a:schemeClr>
        </a:solidFill>
        <a:ln>
          <a:solidFill>
            <a:schemeClr val="accent2">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1400" b="1">
              <a:solidFill>
                <a:schemeClr val="bg1"/>
              </a:solidFill>
              <a:latin typeface="BIZ UDPゴシック" panose="020B0400000000000000" pitchFamily="50" charset="-128"/>
              <a:ea typeface="BIZ UDPゴシック" panose="020B0400000000000000" pitchFamily="50" charset="-128"/>
            </a:rPr>
            <a:t>目次に戻る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40</xdr:col>
      <xdr:colOff>82826</xdr:colOff>
      <xdr:row>219</xdr:row>
      <xdr:rowOff>107674</xdr:rowOff>
    </xdr:from>
    <xdr:to>
      <xdr:col>46</xdr:col>
      <xdr:colOff>8282</xdr:colOff>
      <xdr:row>221</xdr:row>
      <xdr:rowOff>82827</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48BC59B9-5BF2-4888-91B8-5A4A2DE6C275}"/>
            </a:ext>
          </a:extLst>
        </xdr:cNvPr>
        <xdr:cNvSpPr/>
      </xdr:nvSpPr>
      <xdr:spPr>
        <a:xfrm>
          <a:off x="8034130" y="41827174"/>
          <a:ext cx="1118152" cy="356153"/>
        </a:xfrm>
        <a:prstGeom prst="rect">
          <a:avLst/>
        </a:prstGeom>
        <a:solidFill>
          <a:schemeClr val="accent2">
            <a:lumMod val="60000"/>
            <a:lumOff val="40000"/>
          </a:schemeClr>
        </a:solidFill>
        <a:ln>
          <a:solidFill>
            <a:schemeClr val="accent2">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1400" b="1">
              <a:solidFill>
                <a:schemeClr val="bg1"/>
              </a:solidFill>
              <a:latin typeface="BIZ UDPゴシック" panose="020B0400000000000000" pitchFamily="50" charset="-128"/>
              <a:ea typeface="BIZ UDPゴシック" panose="020B0400000000000000" pitchFamily="50" charset="-128"/>
            </a:rPr>
            <a:t>目次に戻る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40</xdr:col>
      <xdr:colOff>82826</xdr:colOff>
      <xdr:row>32</xdr:row>
      <xdr:rowOff>124239</xdr:rowOff>
    </xdr:from>
    <xdr:to>
      <xdr:col>46</xdr:col>
      <xdr:colOff>8282</xdr:colOff>
      <xdr:row>34</xdr:row>
      <xdr:rowOff>99392</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9A0BBA21-0694-4B97-9422-6035DE2BE493}"/>
            </a:ext>
          </a:extLst>
        </xdr:cNvPr>
        <xdr:cNvSpPr/>
      </xdr:nvSpPr>
      <xdr:spPr>
        <a:xfrm>
          <a:off x="8034130" y="6220239"/>
          <a:ext cx="1118152" cy="356153"/>
        </a:xfrm>
        <a:prstGeom prst="rect">
          <a:avLst/>
        </a:prstGeom>
        <a:solidFill>
          <a:schemeClr val="accent2">
            <a:lumMod val="60000"/>
            <a:lumOff val="40000"/>
          </a:schemeClr>
        </a:solidFill>
        <a:ln>
          <a:solidFill>
            <a:schemeClr val="accent2">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1400" b="1">
              <a:solidFill>
                <a:schemeClr val="bg1"/>
              </a:solidFill>
              <a:latin typeface="BIZ UDPゴシック" panose="020B0400000000000000" pitchFamily="50" charset="-128"/>
              <a:ea typeface="BIZ UDPゴシック" panose="020B0400000000000000" pitchFamily="50" charset="-128"/>
            </a:rPr>
            <a:t>目次に戻る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40</xdr:col>
      <xdr:colOff>66261</xdr:colOff>
      <xdr:row>64</xdr:row>
      <xdr:rowOff>107674</xdr:rowOff>
    </xdr:from>
    <xdr:to>
      <xdr:col>45</xdr:col>
      <xdr:colOff>190500</xdr:colOff>
      <xdr:row>66</xdr:row>
      <xdr:rowOff>82827</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85D73DD9-A64C-47EF-9F71-86DE6A69B7FD}"/>
            </a:ext>
          </a:extLst>
        </xdr:cNvPr>
        <xdr:cNvSpPr/>
      </xdr:nvSpPr>
      <xdr:spPr>
        <a:xfrm>
          <a:off x="8017565" y="12299674"/>
          <a:ext cx="1118152" cy="356153"/>
        </a:xfrm>
        <a:prstGeom prst="rect">
          <a:avLst/>
        </a:prstGeom>
        <a:solidFill>
          <a:schemeClr val="accent2">
            <a:lumMod val="60000"/>
            <a:lumOff val="40000"/>
          </a:schemeClr>
        </a:solidFill>
        <a:ln>
          <a:solidFill>
            <a:schemeClr val="accent2">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1400" b="1">
              <a:solidFill>
                <a:schemeClr val="bg1"/>
              </a:solidFill>
              <a:latin typeface="BIZ UDPゴシック" panose="020B0400000000000000" pitchFamily="50" charset="-128"/>
              <a:ea typeface="BIZ UDPゴシック" panose="020B0400000000000000" pitchFamily="50" charset="-128"/>
            </a:rPr>
            <a:t>目次に戻る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40</xdr:col>
      <xdr:colOff>74543</xdr:colOff>
      <xdr:row>64</xdr:row>
      <xdr:rowOff>99391</xdr:rowOff>
    </xdr:from>
    <xdr:to>
      <xdr:col>45</xdr:col>
      <xdr:colOff>198782</xdr:colOff>
      <xdr:row>66</xdr:row>
      <xdr:rowOff>74544</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ABA04FCE-7322-4C1D-A7BF-2DD9789EA96A}"/>
            </a:ext>
          </a:extLst>
        </xdr:cNvPr>
        <xdr:cNvSpPr/>
      </xdr:nvSpPr>
      <xdr:spPr>
        <a:xfrm>
          <a:off x="8025847" y="12291391"/>
          <a:ext cx="1118152" cy="356153"/>
        </a:xfrm>
        <a:prstGeom prst="rect">
          <a:avLst/>
        </a:prstGeom>
        <a:solidFill>
          <a:schemeClr val="accent2">
            <a:lumMod val="60000"/>
            <a:lumOff val="40000"/>
          </a:schemeClr>
        </a:solidFill>
        <a:ln>
          <a:solidFill>
            <a:schemeClr val="accent2">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1400" b="1">
              <a:solidFill>
                <a:schemeClr val="bg1"/>
              </a:solidFill>
              <a:latin typeface="BIZ UDPゴシック" panose="020B0400000000000000" pitchFamily="50" charset="-128"/>
              <a:ea typeface="BIZ UDPゴシック" panose="020B0400000000000000" pitchFamily="50" charset="-128"/>
            </a:rPr>
            <a:t>目次に戻る</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190500</xdr:colOff>
      <xdr:row>12</xdr:row>
      <xdr:rowOff>177496</xdr:rowOff>
    </xdr:from>
    <xdr:to>
      <xdr:col>30</xdr:col>
      <xdr:colOff>49696</xdr:colOff>
      <xdr:row>28</xdr:row>
      <xdr:rowOff>182219</xdr:rowOff>
    </xdr:to>
    <xdr:pic>
      <xdr:nvPicPr>
        <xdr:cNvPr id="2" name="図 1">
          <a:extLst>
            <a:ext uri="{FF2B5EF4-FFF2-40B4-BE49-F238E27FC236}">
              <a16:creationId xmlns:a16="http://schemas.microsoft.com/office/drawing/2014/main" id="{79F1B1F0-C010-D6BC-FF8E-295B6860FB1F}"/>
            </a:ext>
          </a:extLst>
        </xdr:cNvPr>
        <xdr:cNvPicPr>
          <a:picLocks noChangeAspect="1"/>
        </xdr:cNvPicPr>
      </xdr:nvPicPr>
      <xdr:blipFill rotWithShape="1">
        <a:blip xmlns:r="http://schemas.openxmlformats.org/officeDocument/2006/relationships" r:embed="rId1"/>
        <a:srcRect l="5900" t="19709" r="24178" b="9676"/>
        <a:stretch/>
      </xdr:blipFill>
      <xdr:spPr>
        <a:xfrm>
          <a:off x="389283" y="2463496"/>
          <a:ext cx="5623891" cy="3052723"/>
        </a:xfrm>
        <a:prstGeom prst="rect">
          <a:avLst/>
        </a:prstGeom>
      </xdr:spPr>
    </xdr:pic>
    <xdr:clientData/>
  </xdr:twoCellAnchor>
  <xdr:twoCellAnchor>
    <xdr:from>
      <xdr:col>40</xdr:col>
      <xdr:colOff>66261</xdr:colOff>
      <xdr:row>33</xdr:row>
      <xdr:rowOff>107674</xdr:rowOff>
    </xdr:from>
    <xdr:to>
      <xdr:col>45</xdr:col>
      <xdr:colOff>190500</xdr:colOff>
      <xdr:row>35</xdr:row>
      <xdr:rowOff>82827</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8738A13C-7FED-4C44-AED4-42D13B80F615}"/>
            </a:ext>
          </a:extLst>
        </xdr:cNvPr>
        <xdr:cNvSpPr/>
      </xdr:nvSpPr>
      <xdr:spPr>
        <a:xfrm>
          <a:off x="8017565" y="6394174"/>
          <a:ext cx="1118152" cy="356153"/>
        </a:xfrm>
        <a:prstGeom prst="rect">
          <a:avLst/>
        </a:prstGeom>
        <a:solidFill>
          <a:schemeClr val="accent2">
            <a:lumMod val="60000"/>
            <a:lumOff val="40000"/>
          </a:schemeClr>
        </a:solidFill>
        <a:ln>
          <a:solidFill>
            <a:schemeClr val="accent2">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1400" b="1">
              <a:solidFill>
                <a:schemeClr val="bg1"/>
              </a:solidFill>
              <a:latin typeface="BIZ UDPゴシック" panose="020B0400000000000000" pitchFamily="50" charset="-128"/>
              <a:ea typeface="BIZ UDPゴシック" panose="020B0400000000000000" pitchFamily="50" charset="-128"/>
            </a:rPr>
            <a:t>目次に戻る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40</xdr:col>
      <xdr:colOff>74543</xdr:colOff>
      <xdr:row>33</xdr:row>
      <xdr:rowOff>99392</xdr:rowOff>
    </xdr:from>
    <xdr:to>
      <xdr:col>45</xdr:col>
      <xdr:colOff>198782</xdr:colOff>
      <xdr:row>35</xdr:row>
      <xdr:rowOff>74545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FFB1B421-3EBA-451C-8273-A7ED3348F17F}"/>
            </a:ext>
          </a:extLst>
        </xdr:cNvPr>
        <xdr:cNvSpPr/>
      </xdr:nvSpPr>
      <xdr:spPr>
        <a:xfrm>
          <a:off x="8025847" y="6385892"/>
          <a:ext cx="1118152" cy="356153"/>
        </a:xfrm>
        <a:prstGeom prst="rect">
          <a:avLst/>
        </a:prstGeom>
        <a:solidFill>
          <a:schemeClr val="accent2">
            <a:lumMod val="60000"/>
            <a:lumOff val="40000"/>
          </a:schemeClr>
        </a:solidFill>
        <a:ln>
          <a:solidFill>
            <a:schemeClr val="accent2">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1400" b="1">
              <a:solidFill>
                <a:schemeClr val="bg1"/>
              </a:solidFill>
              <a:latin typeface="BIZ UDPゴシック" panose="020B0400000000000000" pitchFamily="50" charset="-128"/>
              <a:ea typeface="BIZ UDPゴシック" panose="020B0400000000000000" pitchFamily="50" charset="-128"/>
            </a:rPr>
            <a:t>目次に戻る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40</xdr:col>
      <xdr:colOff>66261</xdr:colOff>
      <xdr:row>33</xdr:row>
      <xdr:rowOff>107674</xdr:rowOff>
    </xdr:from>
    <xdr:to>
      <xdr:col>45</xdr:col>
      <xdr:colOff>190500</xdr:colOff>
      <xdr:row>35</xdr:row>
      <xdr:rowOff>82827</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CC86AB7E-3FB0-4C5E-851F-52FB701583AF}"/>
            </a:ext>
          </a:extLst>
        </xdr:cNvPr>
        <xdr:cNvSpPr/>
      </xdr:nvSpPr>
      <xdr:spPr>
        <a:xfrm>
          <a:off x="8017565" y="6394174"/>
          <a:ext cx="1118152" cy="356153"/>
        </a:xfrm>
        <a:prstGeom prst="rect">
          <a:avLst/>
        </a:prstGeom>
        <a:solidFill>
          <a:schemeClr val="accent2">
            <a:lumMod val="60000"/>
            <a:lumOff val="40000"/>
          </a:schemeClr>
        </a:solidFill>
        <a:ln>
          <a:solidFill>
            <a:schemeClr val="accent2">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1400" b="1">
              <a:solidFill>
                <a:schemeClr val="bg1"/>
              </a:solidFill>
              <a:latin typeface="BIZ UDPゴシック" panose="020B0400000000000000" pitchFamily="50" charset="-128"/>
              <a:ea typeface="BIZ UDPゴシック" panose="020B0400000000000000" pitchFamily="50" charset="-128"/>
            </a:rPr>
            <a:t>目次に戻る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40</xdr:col>
      <xdr:colOff>99392</xdr:colOff>
      <xdr:row>33</xdr:row>
      <xdr:rowOff>124239</xdr:rowOff>
    </xdr:from>
    <xdr:to>
      <xdr:col>46</xdr:col>
      <xdr:colOff>24848</xdr:colOff>
      <xdr:row>35</xdr:row>
      <xdr:rowOff>99392</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5DC993A5-5394-4553-AB45-50F05E57E2C4}"/>
            </a:ext>
          </a:extLst>
        </xdr:cNvPr>
        <xdr:cNvSpPr/>
      </xdr:nvSpPr>
      <xdr:spPr>
        <a:xfrm>
          <a:off x="8050696" y="6410739"/>
          <a:ext cx="1118152" cy="356153"/>
        </a:xfrm>
        <a:prstGeom prst="rect">
          <a:avLst/>
        </a:prstGeom>
        <a:solidFill>
          <a:schemeClr val="accent2">
            <a:lumMod val="60000"/>
            <a:lumOff val="40000"/>
          </a:schemeClr>
        </a:solidFill>
        <a:ln>
          <a:solidFill>
            <a:schemeClr val="accent2">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1400" b="1">
              <a:solidFill>
                <a:schemeClr val="bg1"/>
              </a:solidFill>
              <a:latin typeface="BIZ UDPゴシック" panose="020B0400000000000000" pitchFamily="50" charset="-128"/>
              <a:ea typeface="BIZ UDPゴシック" panose="020B0400000000000000" pitchFamily="50" charset="-128"/>
            </a:rPr>
            <a:t>目次に戻る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40</xdr:col>
      <xdr:colOff>66261</xdr:colOff>
      <xdr:row>64</xdr:row>
      <xdr:rowOff>107674</xdr:rowOff>
    </xdr:from>
    <xdr:to>
      <xdr:col>45</xdr:col>
      <xdr:colOff>190500</xdr:colOff>
      <xdr:row>66</xdr:row>
      <xdr:rowOff>82827</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65C1CBC8-356C-4F69-845D-7566F8F9ADCB}"/>
            </a:ext>
          </a:extLst>
        </xdr:cNvPr>
        <xdr:cNvSpPr/>
      </xdr:nvSpPr>
      <xdr:spPr>
        <a:xfrm>
          <a:off x="8017565" y="12299674"/>
          <a:ext cx="1118152" cy="356153"/>
        </a:xfrm>
        <a:prstGeom prst="rect">
          <a:avLst/>
        </a:prstGeom>
        <a:solidFill>
          <a:schemeClr val="accent2">
            <a:lumMod val="60000"/>
            <a:lumOff val="40000"/>
          </a:schemeClr>
        </a:solidFill>
        <a:ln>
          <a:solidFill>
            <a:schemeClr val="accent2">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1400" b="1">
              <a:solidFill>
                <a:schemeClr val="bg1"/>
              </a:solidFill>
              <a:latin typeface="BIZ UDPゴシック" panose="020B0400000000000000" pitchFamily="50" charset="-128"/>
              <a:ea typeface="BIZ UDPゴシック" panose="020B0400000000000000" pitchFamily="50" charset="-128"/>
            </a:rPr>
            <a:t>目次に戻る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24865</xdr:colOff>
      <xdr:row>101</xdr:row>
      <xdr:rowOff>155766</xdr:rowOff>
    </xdr:from>
    <xdr:to>
      <xdr:col>42</xdr:col>
      <xdr:colOff>57992</xdr:colOff>
      <xdr:row>120</xdr:row>
      <xdr:rowOff>186280</xdr:rowOff>
    </xdr:to>
    <xdr:grpSp>
      <xdr:nvGrpSpPr>
        <xdr:cNvPr id="22" name="グループ化 21">
          <a:extLst>
            <a:ext uri="{FF2B5EF4-FFF2-40B4-BE49-F238E27FC236}">
              <a16:creationId xmlns:a16="http://schemas.microsoft.com/office/drawing/2014/main" id="{12BCA6F9-472C-8F7A-AB4E-044E46E7E2B2}"/>
            </a:ext>
          </a:extLst>
        </xdr:cNvPr>
        <xdr:cNvGrpSpPr/>
      </xdr:nvGrpSpPr>
      <xdr:grpSpPr>
        <a:xfrm>
          <a:off x="422430" y="19396266"/>
          <a:ext cx="7984432" cy="3650014"/>
          <a:chOff x="207066" y="19462529"/>
          <a:chExt cx="8407989" cy="3843640"/>
        </a:xfrm>
      </xdr:grpSpPr>
      <xdr:pic>
        <xdr:nvPicPr>
          <xdr:cNvPr id="2" name="図 1">
            <a:extLst>
              <a:ext uri="{FF2B5EF4-FFF2-40B4-BE49-F238E27FC236}">
                <a16:creationId xmlns:a16="http://schemas.microsoft.com/office/drawing/2014/main" id="{935001DE-E075-4CCA-B0FB-6A533B7C41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7066" y="19538674"/>
            <a:ext cx="8324022" cy="3767495"/>
          </a:xfrm>
          <a:prstGeom prst="rect">
            <a:avLst/>
          </a:prstGeom>
        </xdr:spPr>
      </xdr:pic>
      <xdr:sp macro="" textlink="">
        <xdr:nvSpPr>
          <xdr:cNvPr id="3" name="正方形/長方形 2">
            <a:extLst>
              <a:ext uri="{FF2B5EF4-FFF2-40B4-BE49-F238E27FC236}">
                <a16:creationId xmlns:a16="http://schemas.microsoft.com/office/drawing/2014/main" id="{DC48830E-604C-E645-87C5-6679BA612CEF}"/>
              </a:ext>
            </a:extLst>
          </xdr:cNvPr>
          <xdr:cNvSpPr/>
        </xdr:nvSpPr>
        <xdr:spPr>
          <a:xfrm>
            <a:off x="6895131" y="20635978"/>
            <a:ext cx="1719924" cy="46382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C6DA81E9-0976-45B4-940E-BC8C480D726F}"/>
              </a:ext>
            </a:extLst>
          </xdr:cNvPr>
          <xdr:cNvSpPr/>
        </xdr:nvSpPr>
        <xdr:spPr>
          <a:xfrm>
            <a:off x="7298865" y="21060847"/>
            <a:ext cx="340271" cy="222613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 name="直線矢印コネクタ 5">
            <a:extLst>
              <a:ext uri="{FF2B5EF4-FFF2-40B4-BE49-F238E27FC236}">
                <a16:creationId xmlns:a16="http://schemas.microsoft.com/office/drawing/2014/main" id="{05A1DAD6-3BEF-34B4-CBC4-A8EA273D5D1E}"/>
              </a:ext>
            </a:extLst>
          </xdr:cNvPr>
          <xdr:cNvCxnSpPr/>
        </xdr:nvCxnSpPr>
        <xdr:spPr>
          <a:xfrm flipV="1">
            <a:off x="7294122" y="20107603"/>
            <a:ext cx="0" cy="3159673"/>
          </a:xfrm>
          <a:prstGeom prst="straightConnector1">
            <a:avLst/>
          </a:prstGeom>
          <a:ln w="19050">
            <a:solidFill>
              <a:schemeClr val="accent5">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13" name="グループ化 12">
            <a:extLst>
              <a:ext uri="{FF2B5EF4-FFF2-40B4-BE49-F238E27FC236}">
                <a16:creationId xmlns:a16="http://schemas.microsoft.com/office/drawing/2014/main" id="{72367209-0D5F-A5C8-8DD8-FBA18A34330A}"/>
              </a:ext>
            </a:extLst>
          </xdr:cNvPr>
          <xdr:cNvGrpSpPr/>
        </xdr:nvGrpSpPr>
        <xdr:grpSpPr>
          <a:xfrm>
            <a:off x="6900971" y="19733174"/>
            <a:ext cx="1122549" cy="354724"/>
            <a:chOff x="6842789" y="19687191"/>
            <a:chExt cx="1112229" cy="354724"/>
          </a:xfrm>
          <a:solidFill>
            <a:schemeClr val="accent4">
              <a:lumMod val="60000"/>
              <a:lumOff val="40000"/>
            </a:schemeClr>
          </a:solidFill>
        </xdr:grpSpPr>
        <xdr:sp macro="" textlink="">
          <xdr:nvSpPr>
            <xdr:cNvPr id="9" name="正方形/長方形 8">
              <a:extLst>
                <a:ext uri="{FF2B5EF4-FFF2-40B4-BE49-F238E27FC236}">
                  <a16:creationId xmlns:a16="http://schemas.microsoft.com/office/drawing/2014/main" id="{B686191D-5A37-812D-8BBB-BE06FB7BB34E}"/>
                </a:ext>
              </a:extLst>
            </xdr:cNvPr>
            <xdr:cNvSpPr/>
          </xdr:nvSpPr>
          <xdr:spPr>
            <a:xfrm>
              <a:off x="6877708" y="19687191"/>
              <a:ext cx="1077310" cy="354724"/>
            </a:xfrm>
            <a:prstGeom prst="rect">
              <a:avLst/>
            </a:prstGeom>
            <a:grpFill/>
            <a:ln w="5715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D8DA2CE2-768A-60EB-7BBD-E6DF6A5244B8}"/>
                </a:ext>
              </a:extLst>
            </xdr:cNvPr>
            <xdr:cNvSpPr txBox="1"/>
          </xdr:nvSpPr>
          <xdr:spPr>
            <a:xfrm>
              <a:off x="6842789" y="19748248"/>
              <a:ext cx="110799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b="1">
                  <a:solidFill>
                    <a:sysClr val="windowText" lastClr="000000"/>
                  </a:solidFill>
                  <a:latin typeface="BIZ UDPゴシック" panose="020B0400000000000000" pitchFamily="50" charset="-128"/>
                  <a:ea typeface="BIZ UDPゴシック" panose="020B0400000000000000" pitchFamily="50" charset="-128"/>
                </a:rPr>
                <a:t>流動資産－流動負債</a:t>
              </a:r>
            </a:p>
          </xdr:txBody>
        </xdr:sp>
      </xdr:grpSp>
      <xdr:sp macro="" textlink="">
        <xdr:nvSpPr>
          <xdr:cNvPr id="16" name="テキスト ボックス 15">
            <a:extLst>
              <a:ext uri="{FF2B5EF4-FFF2-40B4-BE49-F238E27FC236}">
                <a16:creationId xmlns:a16="http://schemas.microsoft.com/office/drawing/2014/main" id="{AD4AFE34-0899-489F-9DE9-A721FD4107B3}"/>
              </a:ext>
            </a:extLst>
          </xdr:cNvPr>
          <xdr:cNvSpPr txBox="1"/>
        </xdr:nvSpPr>
        <xdr:spPr>
          <a:xfrm>
            <a:off x="6853202" y="19538729"/>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b="1">
                <a:latin typeface="BIZ UDPゴシック" panose="020B0400000000000000" pitchFamily="50" charset="-128"/>
                <a:ea typeface="BIZ UDPゴシック" panose="020B0400000000000000" pitchFamily="50" charset="-128"/>
              </a:rPr>
              <a:t>※</a:t>
            </a:r>
            <a:endParaRPr kumimoji="1" lang="ja-JP" altLang="en-US" sz="800" b="1">
              <a:latin typeface="BIZ UDPゴシック" panose="020B0400000000000000" pitchFamily="50" charset="-128"/>
              <a:ea typeface="BIZ UDPゴシック" panose="020B0400000000000000" pitchFamily="50" charset="-128"/>
            </a:endParaRPr>
          </a:p>
        </xdr:txBody>
      </xdr:sp>
      <xdr:sp macro="" textlink="">
        <xdr:nvSpPr>
          <xdr:cNvPr id="17" name="正方形/長方形 16">
            <a:extLst>
              <a:ext uri="{FF2B5EF4-FFF2-40B4-BE49-F238E27FC236}">
                <a16:creationId xmlns:a16="http://schemas.microsoft.com/office/drawing/2014/main" id="{AEC9BE4E-2B29-4CAD-AADF-48A40DAFE2C5}"/>
              </a:ext>
            </a:extLst>
          </xdr:cNvPr>
          <xdr:cNvSpPr/>
        </xdr:nvSpPr>
        <xdr:spPr>
          <a:xfrm>
            <a:off x="382714" y="19483551"/>
            <a:ext cx="6336080" cy="15108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3E941D2F-B0B2-4438-970D-57987F06CC71}"/>
              </a:ext>
            </a:extLst>
          </xdr:cNvPr>
          <xdr:cNvSpPr txBox="1"/>
        </xdr:nvSpPr>
        <xdr:spPr>
          <a:xfrm>
            <a:off x="5463037" y="19462529"/>
            <a:ext cx="761747"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latin typeface="HG丸ｺﾞｼｯｸM-PRO" panose="020F0600000000000000" pitchFamily="50" charset="-128"/>
                <a:ea typeface="HG丸ｺﾞｼｯｸM-PRO" panose="020F0600000000000000" pitchFamily="50" charset="-128"/>
              </a:rPr>
              <a:t>貸借対照表</a:t>
            </a:r>
          </a:p>
        </xdr:txBody>
      </xdr:sp>
      <xdr:sp macro="" textlink="">
        <xdr:nvSpPr>
          <xdr:cNvPr id="19" name="テキスト ボックス 18">
            <a:extLst>
              <a:ext uri="{FF2B5EF4-FFF2-40B4-BE49-F238E27FC236}">
                <a16:creationId xmlns:a16="http://schemas.microsoft.com/office/drawing/2014/main" id="{C838B288-6A2B-44FF-A3EC-A77BF0537B58}"/>
              </a:ext>
            </a:extLst>
          </xdr:cNvPr>
          <xdr:cNvSpPr txBox="1"/>
        </xdr:nvSpPr>
        <xdr:spPr>
          <a:xfrm>
            <a:off x="2939298" y="19462529"/>
            <a:ext cx="99257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latin typeface="HG丸ｺﾞｼｯｸM-PRO" panose="020F0600000000000000" pitchFamily="50" charset="-128"/>
                <a:ea typeface="HG丸ｺﾞｼｯｸM-PRO" panose="020F0600000000000000" pitchFamily="50" charset="-128"/>
              </a:rPr>
              <a:t>事業活動計算書</a:t>
            </a:r>
          </a:p>
        </xdr:txBody>
      </xdr:sp>
      <xdr:sp macro="" textlink="">
        <xdr:nvSpPr>
          <xdr:cNvPr id="20" name="テキスト ボックス 19">
            <a:extLst>
              <a:ext uri="{FF2B5EF4-FFF2-40B4-BE49-F238E27FC236}">
                <a16:creationId xmlns:a16="http://schemas.microsoft.com/office/drawing/2014/main" id="{98E5F02E-F5AE-46C3-8665-F4A67A34B152}"/>
              </a:ext>
            </a:extLst>
          </xdr:cNvPr>
          <xdr:cNvSpPr txBox="1"/>
        </xdr:nvSpPr>
        <xdr:spPr>
          <a:xfrm>
            <a:off x="635762" y="19462529"/>
            <a:ext cx="99257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latin typeface="HG丸ｺﾞｼｯｸM-PRO" panose="020F0600000000000000" pitchFamily="50" charset="-128"/>
                <a:ea typeface="HG丸ｺﾞｼｯｸM-PRO" panose="020F0600000000000000" pitchFamily="50" charset="-128"/>
              </a:rPr>
              <a:t>資金収支計算書</a:t>
            </a:r>
          </a:p>
        </xdr:txBody>
      </xdr:sp>
    </xdr:grpSp>
    <xdr:clientData/>
  </xdr:twoCellAnchor>
  <xdr:oneCellAnchor>
    <xdr:from>
      <xdr:col>0</xdr:col>
      <xdr:colOff>89224</xdr:colOff>
      <xdr:row>101</xdr:row>
      <xdr:rowOff>25987</xdr:rowOff>
    </xdr:from>
    <xdr:ext cx="1673535" cy="242374"/>
    <xdr:sp macro="" textlink="">
      <xdr:nvSpPr>
        <xdr:cNvPr id="21" name="テキスト ボックス 20">
          <a:extLst>
            <a:ext uri="{FF2B5EF4-FFF2-40B4-BE49-F238E27FC236}">
              <a16:creationId xmlns:a16="http://schemas.microsoft.com/office/drawing/2014/main" id="{5936CD11-C7FE-4950-B9F5-3A69952775CC}"/>
            </a:ext>
          </a:extLst>
        </xdr:cNvPr>
        <xdr:cNvSpPr txBox="1"/>
      </xdr:nvSpPr>
      <xdr:spPr>
        <a:xfrm>
          <a:off x="89224" y="19266487"/>
          <a:ext cx="167353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1">
              <a:latin typeface="BIZ UDPゴシック" panose="020B0400000000000000" pitchFamily="50" charset="-128"/>
              <a:ea typeface="BIZ UDPゴシック" panose="020B0400000000000000" pitchFamily="50" charset="-128"/>
            </a:rPr>
            <a:t>＜各計算書類間のつながり＞</a:t>
          </a:r>
        </a:p>
      </xdr:txBody>
    </xdr:sp>
    <xdr:clientData/>
  </xdr:oneCellAnchor>
  <xdr:twoCellAnchor>
    <xdr:from>
      <xdr:col>40</xdr:col>
      <xdr:colOff>82826</xdr:colOff>
      <xdr:row>468</xdr:row>
      <xdr:rowOff>124240</xdr:rowOff>
    </xdr:from>
    <xdr:to>
      <xdr:col>46</xdr:col>
      <xdr:colOff>8282</xdr:colOff>
      <xdr:row>470</xdr:row>
      <xdr:rowOff>99393</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E0B236AF-00A7-428E-8038-8C8AC8988CFA}"/>
            </a:ext>
          </a:extLst>
        </xdr:cNvPr>
        <xdr:cNvSpPr/>
      </xdr:nvSpPr>
      <xdr:spPr>
        <a:xfrm>
          <a:off x="8034130" y="89137436"/>
          <a:ext cx="1118152" cy="356153"/>
        </a:xfrm>
        <a:prstGeom prst="rect">
          <a:avLst/>
        </a:prstGeom>
        <a:solidFill>
          <a:schemeClr val="accent2">
            <a:lumMod val="60000"/>
            <a:lumOff val="40000"/>
          </a:schemeClr>
        </a:solidFill>
        <a:ln>
          <a:solidFill>
            <a:schemeClr val="accent2">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1400" b="1">
              <a:solidFill>
                <a:schemeClr val="bg1"/>
              </a:solidFill>
              <a:latin typeface="BIZ UDPゴシック" panose="020B0400000000000000" pitchFamily="50" charset="-128"/>
              <a:ea typeface="BIZ UDPゴシック" panose="020B0400000000000000" pitchFamily="50" charset="-128"/>
            </a:rPr>
            <a:t>目次に戻る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40</xdr:col>
      <xdr:colOff>66263</xdr:colOff>
      <xdr:row>95</xdr:row>
      <xdr:rowOff>124239</xdr:rowOff>
    </xdr:from>
    <xdr:to>
      <xdr:col>45</xdr:col>
      <xdr:colOff>190502</xdr:colOff>
      <xdr:row>97</xdr:row>
      <xdr:rowOff>99392</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D801FEA1-0769-4D5D-AFCF-2EAD0347D6E4}"/>
            </a:ext>
          </a:extLst>
        </xdr:cNvPr>
        <xdr:cNvSpPr/>
      </xdr:nvSpPr>
      <xdr:spPr>
        <a:xfrm>
          <a:off x="8017567" y="18221739"/>
          <a:ext cx="1118152" cy="356153"/>
        </a:xfrm>
        <a:prstGeom prst="rect">
          <a:avLst/>
        </a:prstGeom>
        <a:solidFill>
          <a:schemeClr val="accent2">
            <a:lumMod val="60000"/>
            <a:lumOff val="40000"/>
          </a:schemeClr>
        </a:solidFill>
        <a:ln>
          <a:solidFill>
            <a:schemeClr val="accent2">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1400" b="1">
              <a:solidFill>
                <a:schemeClr val="bg1"/>
              </a:solidFill>
              <a:latin typeface="BIZ UDPゴシック" panose="020B0400000000000000" pitchFamily="50" charset="-128"/>
              <a:ea typeface="BIZ UDPゴシック" panose="020B0400000000000000" pitchFamily="50" charset="-128"/>
            </a:rPr>
            <a:t>目次に戻る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40</xdr:col>
      <xdr:colOff>74544</xdr:colOff>
      <xdr:row>64</xdr:row>
      <xdr:rowOff>91101</xdr:rowOff>
    </xdr:from>
    <xdr:to>
      <xdr:col>46</xdr:col>
      <xdr:colOff>0</xdr:colOff>
      <xdr:row>66</xdr:row>
      <xdr:rowOff>66254</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DCFEE6C3-D5D1-47A1-9A7D-C252BC5B29D1}"/>
            </a:ext>
          </a:extLst>
        </xdr:cNvPr>
        <xdr:cNvSpPr/>
      </xdr:nvSpPr>
      <xdr:spPr>
        <a:xfrm>
          <a:off x="8025848" y="12283101"/>
          <a:ext cx="1118152" cy="356153"/>
        </a:xfrm>
        <a:prstGeom prst="rect">
          <a:avLst/>
        </a:prstGeom>
        <a:solidFill>
          <a:schemeClr val="accent2">
            <a:lumMod val="60000"/>
            <a:lumOff val="40000"/>
          </a:schemeClr>
        </a:solidFill>
        <a:ln>
          <a:solidFill>
            <a:schemeClr val="accent2">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1400" b="1">
              <a:solidFill>
                <a:schemeClr val="bg1"/>
              </a:solidFill>
              <a:latin typeface="BIZ UDPゴシック" panose="020B0400000000000000" pitchFamily="50" charset="-128"/>
              <a:ea typeface="BIZ UDPゴシック" panose="020B0400000000000000" pitchFamily="50" charset="-128"/>
            </a:rPr>
            <a:t>目次に戻る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E5C88-2090-427A-B028-D4EA36BFD59D}">
  <sheetPr>
    <pageSetUpPr fitToPage="1"/>
  </sheetPr>
  <dimension ref="A1:AT65"/>
  <sheetViews>
    <sheetView view="pageBreakPreview" zoomScale="115" zoomScaleNormal="115" zoomScaleSheetLayoutView="115" workbookViewId="0">
      <selection activeCell="AT24" sqref="AT24"/>
    </sheetView>
  </sheetViews>
  <sheetFormatPr defaultColWidth="2.625" defaultRowHeight="15" customHeight="1" x14ac:dyDescent="0.4"/>
  <cols>
    <col min="1" max="16384" width="2.625" style="1"/>
  </cols>
  <sheetData>
    <row r="1" spans="1:46" ht="14.45" customHeight="1" x14ac:dyDescent="0.4">
      <c r="A1" s="11"/>
      <c r="B1" s="11"/>
      <c r="C1" s="11"/>
      <c r="D1" s="11"/>
      <c r="E1" s="11"/>
      <c r="F1" s="11"/>
      <c r="G1" s="11"/>
      <c r="H1" s="11"/>
      <c r="I1" s="11"/>
      <c r="J1" s="11"/>
      <c r="K1" s="11"/>
      <c r="L1" s="11"/>
      <c r="M1" s="511" t="s">
        <v>14</v>
      </c>
      <c r="N1" s="511"/>
      <c r="O1" s="511"/>
      <c r="P1" s="509">
        <v>7</v>
      </c>
      <c r="Q1" s="509"/>
      <c r="R1" s="507" t="s">
        <v>39</v>
      </c>
      <c r="S1" s="507"/>
      <c r="T1" s="507"/>
      <c r="U1" s="507" t="s">
        <v>0</v>
      </c>
      <c r="V1" s="507"/>
      <c r="W1" s="507"/>
      <c r="X1" s="507"/>
      <c r="Y1" s="507"/>
      <c r="Z1" s="507"/>
      <c r="AA1" s="507"/>
      <c r="AB1" s="507"/>
      <c r="AC1" s="507"/>
      <c r="AD1" s="507"/>
      <c r="AE1" s="507"/>
      <c r="AF1" s="507"/>
      <c r="AG1" s="507"/>
      <c r="AH1" s="507"/>
      <c r="AI1" s="507"/>
      <c r="AJ1" s="11"/>
      <c r="AK1" s="11"/>
      <c r="AL1" s="11"/>
      <c r="AM1" s="11"/>
      <c r="AN1" s="11"/>
      <c r="AO1" s="11"/>
      <c r="AP1" s="11"/>
    </row>
    <row r="2" spans="1:46" ht="14.45" customHeight="1" x14ac:dyDescent="0.4">
      <c r="A2" s="11"/>
      <c r="B2" s="11"/>
      <c r="C2" s="11"/>
      <c r="D2" s="11"/>
      <c r="E2" s="11"/>
      <c r="F2" s="11"/>
      <c r="G2" s="11"/>
      <c r="H2" s="11"/>
      <c r="I2" s="11"/>
      <c r="J2" s="11"/>
      <c r="K2" s="11"/>
      <c r="L2" s="11"/>
      <c r="M2" s="512"/>
      <c r="N2" s="512"/>
      <c r="O2" s="512"/>
      <c r="P2" s="510"/>
      <c r="Q2" s="510"/>
      <c r="R2" s="508"/>
      <c r="S2" s="508"/>
      <c r="T2" s="508"/>
      <c r="U2" s="508"/>
      <c r="V2" s="508"/>
      <c r="W2" s="508"/>
      <c r="X2" s="508"/>
      <c r="Y2" s="508"/>
      <c r="Z2" s="508"/>
      <c r="AA2" s="508"/>
      <c r="AB2" s="508"/>
      <c r="AC2" s="508"/>
      <c r="AD2" s="508"/>
      <c r="AE2" s="508"/>
      <c r="AF2" s="508"/>
      <c r="AG2" s="508"/>
      <c r="AH2" s="508"/>
      <c r="AI2" s="508"/>
      <c r="AJ2" s="11"/>
      <c r="AK2" s="11"/>
      <c r="AL2" s="11"/>
      <c r="AM2" s="11"/>
      <c r="AN2" s="11"/>
      <c r="AO2" s="11"/>
      <c r="AP2" s="11"/>
    </row>
    <row r="3" spans="1:46" ht="14.45" customHeight="1" x14ac:dyDescent="0.4">
      <c r="A3" s="448" t="s">
        <v>24</v>
      </c>
      <c r="B3" s="449"/>
      <c r="C3" s="449"/>
      <c r="D3" s="449"/>
      <c r="E3" s="449"/>
      <c r="F3" s="449"/>
      <c r="G3" s="449"/>
      <c r="H3" s="450"/>
      <c r="I3" s="475" t="s">
        <v>8</v>
      </c>
      <c r="J3" s="476"/>
      <c r="K3" s="476"/>
      <c r="L3" s="476"/>
      <c r="M3" s="476"/>
      <c r="N3" s="476"/>
      <c r="O3" s="496"/>
      <c r="P3" s="496"/>
      <c r="Q3" s="496"/>
      <c r="R3" s="496"/>
      <c r="S3" s="496"/>
      <c r="T3" s="496"/>
      <c r="U3" s="496"/>
      <c r="V3" s="496"/>
      <c r="W3" s="496"/>
      <c r="X3" s="496"/>
      <c r="Y3" s="466" t="s">
        <v>18</v>
      </c>
      <c r="Z3" s="467"/>
      <c r="AA3" s="467"/>
      <c r="AB3" s="467"/>
      <c r="AC3" s="467"/>
      <c r="AD3" s="467"/>
      <c r="AE3" s="467"/>
      <c r="AF3" s="467"/>
      <c r="AG3" s="467"/>
      <c r="AH3" s="467"/>
      <c r="AI3" s="467"/>
      <c r="AJ3" s="466" t="s">
        <v>19</v>
      </c>
      <c r="AK3" s="467"/>
      <c r="AL3" s="467"/>
      <c r="AM3" s="467"/>
      <c r="AN3" s="467"/>
      <c r="AO3" s="467"/>
      <c r="AP3" s="467"/>
      <c r="AQ3" s="467"/>
      <c r="AR3" s="467"/>
      <c r="AS3" s="467"/>
      <c r="AT3" s="468"/>
    </row>
    <row r="4" spans="1:46" ht="14.45" customHeight="1" x14ac:dyDescent="0.4">
      <c r="A4" s="451"/>
      <c r="B4" s="452"/>
      <c r="C4" s="452"/>
      <c r="D4" s="452"/>
      <c r="E4" s="452"/>
      <c r="F4" s="452"/>
      <c r="G4" s="452"/>
      <c r="H4" s="453"/>
      <c r="I4" s="477"/>
      <c r="J4" s="478"/>
      <c r="K4" s="478"/>
      <c r="L4" s="478"/>
      <c r="M4" s="478"/>
      <c r="N4" s="478"/>
      <c r="O4" s="497"/>
      <c r="P4" s="497"/>
      <c r="Q4" s="497"/>
      <c r="R4" s="497"/>
      <c r="S4" s="497"/>
      <c r="T4" s="497"/>
      <c r="U4" s="497"/>
      <c r="V4" s="497"/>
      <c r="W4" s="497"/>
      <c r="X4" s="497"/>
      <c r="Y4" s="499"/>
      <c r="Z4" s="500"/>
      <c r="AA4" s="494"/>
      <c r="AB4" s="494"/>
      <c r="AC4" s="491" t="s">
        <v>15</v>
      </c>
      <c r="AD4" s="494"/>
      <c r="AE4" s="494"/>
      <c r="AF4" s="491" t="s">
        <v>16</v>
      </c>
      <c r="AG4" s="494"/>
      <c r="AH4" s="494"/>
      <c r="AI4" s="488" t="s">
        <v>17</v>
      </c>
      <c r="AJ4" s="499"/>
      <c r="AK4" s="500"/>
      <c r="AL4" s="494"/>
      <c r="AM4" s="494"/>
      <c r="AN4" s="491" t="s">
        <v>15</v>
      </c>
      <c r="AO4" s="494"/>
      <c r="AP4" s="494"/>
      <c r="AQ4" s="491" t="s">
        <v>16</v>
      </c>
      <c r="AR4" s="494"/>
      <c r="AS4" s="494"/>
      <c r="AT4" s="488" t="s">
        <v>17</v>
      </c>
    </row>
    <row r="5" spans="1:46" ht="14.45" customHeight="1" x14ac:dyDescent="0.4">
      <c r="A5" s="454"/>
      <c r="B5" s="455"/>
      <c r="C5" s="455"/>
      <c r="D5" s="455"/>
      <c r="E5" s="455"/>
      <c r="F5" s="455"/>
      <c r="G5" s="455"/>
      <c r="H5" s="456"/>
      <c r="I5" s="479"/>
      <c r="J5" s="480"/>
      <c r="K5" s="480"/>
      <c r="L5" s="480"/>
      <c r="M5" s="480"/>
      <c r="N5" s="480"/>
      <c r="O5" s="498"/>
      <c r="P5" s="498"/>
      <c r="Q5" s="498"/>
      <c r="R5" s="498"/>
      <c r="S5" s="498"/>
      <c r="T5" s="498"/>
      <c r="U5" s="498"/>
      <c r="V5" s="498"/>
      <c r="W5" s="498"/>
      <c r="X5" s="498"/>
      <c r="Y5" s="501"/>
      <c r="Z5" s="502"/>
      <c r="AA5" s="495"/>
      <c r="AB5" s="495"/>
      <c r="AC5" s="493"/>
      <c r="AD5" s="495"/>
      <c r="AE5" s="495"/>
      <c r="AF5" s="493"/>
      <c r="AG5" s="495"/>
      <c r="AH5" s="495"/>
      <c r="AI5" s="489"/>
      <c r="AJ5" s="501"/>
      <c r="AK5" s="502"/>
      <c r="AL5" s="495"/>
      <c r="AM5" s="495"/>
      <c r="AN5" s="493"/>
      <c r="AO5" s="495"/>
      <c r="AP5" s="495"/>
      <c r="AQ5" s="493"/>
      <c r="AR5" s="495"/>
      <c r="AS5" s="495"/>
      <c r="AT5" s="489"/>
    </row>
    <row r="6" spans="1:46" ht="14.45" customHeight="1" x14ac:dyDescent="0.4">
      <c r="A6" s="457" t="s">
        <v>25</v>
      </c>
      <c r="B6" s="458"/>
      <c r="C6" s="458"/>
      <c r="D6" s="458"/>
      <c r="E6" s="458"/>
      <c r="F6" s="458"/>
      <c r="G6" s="458"/>
      <c r="H6" s="459"/>
      <c r="I6" s="466" t="s">
        <v>9</v>
      </c>
      <c r="J6" s="467"/>
      <c r="K6" s="467"/>
      <c r="L6" s="467"/>
      <c r="M6" s="467"/>
      <c r="N6" s="468"/>
      <c r="O6" s="466" t="s">
        <v>11</v>
      </c>
      <c r="P6" s="467"/>
      <c r="Q6" s="467"/>
      <c r="R6" s="467"/>
      <c r="S6" s="467"/>
      <c r="T6" s="467"/>
      <c r="U6" s="467"/>
      <c r="V6" s="467"/>
      <c r="W6" s="467"/>
      <c r="X6" s="468"/>
      <c r="Y6" s="466" t="s">
        <v>13</v>
      </c>
      <c r="Z6" s="467"/>
      <c r="AA6" s="467"/>
      <c r="AB6" s="467"/>
      <c r="AC6" s="467"/>
      <c r="AD6" s="467"/>
      <c r="AE6" s="467"/>
      <c r="AF6" s="467"/>
      <c r="AG6" s="467"/>
      <c r="AH6" s="467"/>
      <c r="AI6" s="467"/>
      <c r="AJ6" s="466" t="s">
        <v>12</v>
      </c>
      <c r="AK6" s="467"/>
      <c r="AL6" s="467"/>
      <c r="AM6" s="467"/>
      <c r="AN6" s="467"/>
      <c r="AO6" s="467"/>
      <c r="AP6" s="467"/>
      <c r="AQ6" s="467"/>
      <c r="AR6" s="467"/>
      <c r="AS6" s="467"/>
      <c r="AT6" s="468"/>
    </row>
    <row r="7" spans="1:46" ht="14.45" customHeight="1" x14ac:dyDescent="0.4">
      <c r="A7" s="460"/>
      <c r="B7" s="461"/>
      <c r="C7" s="461"/>
      <c r="D7" s="461"/>
      <c r="E7" s="461"/>
      <c r="F7" s="461"/>
      <c r="G7" s="461"/>
      <c r="H7" s="462"/>
      <c r="I7" s="469"/>
      <c r="J7" s="470"/>
      <c r="K7" s="470"/>
      <c r="L7" s="470"/>
      <c r="M7" s="470"/>
      <c r="N7" s="471"/>
      <c r="O7" s="469"/>
      <c r="P7" s="470"/>
      <c r="Q7" s="470"/>
      <c r="R7" s="470"/>
      <c r="S7" s="470"/>
      <c r="T7" s="470"/>
      <c r="U7" s="470"/>
      <c r="V7" s="470"/>
      <c r="W7" s="470"/>
      <c r="X7" s="471"/>
      <c r="Y7" s="490" t="s">
        <v>14</v>
      </c>
      <c r="Z7" s="491"/>
      <c r="AA7" s="494"/>
      <c r="AB7" s="494"/>
      <c r="AC7" s="491" t="s">
        <v>15</v>
      </c>
      <c r="AD7" s="494"/>
      <c r="AE7" s="494"/>
      <c r="AF7" s="491" t="s">
        <v>16</v>
      </c>
      <c r="AG7" s="494"/>
      <c r="AH7" s="494"/>
      <c r="AI7" s="488" t="s">
        <v>17</v>
      </c>
      <c r="AJ7" s="490" t="s">
        <v>14</v>
      </c>
      <c r="AK7" s="491"/>
      <c r="AL7" s="494"/>
      <c r="AM7" s="494"/>
      <c r="AN7" s="491" t="s">
        <v>15</v>
      </c>
      <c r="AO7" s="494"/>
      <c r="AP7" s="494"/>
      <c r="AQ7" s="491" t="s">
        <v>16</v>
      </c>
      <c r="AR7" s="494"/>
      <c r="AS7" s="494"/>
      <c r="AT7" s="488" t="s">
        <v>17</v>
      </c>
    </row>
    <row r="8" spans="1:46" ht="14.45" customHeight="1" x14ac:dyDescent="0.4">
      <c r="A8" s="463"/>
      <c r="B8" s="464"/>
      <c r="C8" s="464"/>
      <c r="D8" s="464"/>
      <c r="E8" s="464"/>
      <c r="F8" s="464"/>
      <c r="G8" s="464"/>
      <c r="H8" s="465"/>
      <c r="I8" s="472"/>
      <c r="J8" s="473"/>
      <c r="K8" s="473"/>
      <c r="L8" s="473"/>
      <c r="M8" s="473"/>
      <c r="N8" s="474"/>
      <c r="O8" s="472"/>
      <c r="P8" s="473"/>
      <c r="Q8" s="473"/>
      <c r="R8" s="473"/>
      <c r="S8" s="473"/>
      <c r="T8" s="473"/>
      <c r="U8" s="473"/>
      <c r="V8" s="473"/>
      <c r="W8" s="473"/>
      <c r="X8" s="474"/>
      <c r="Y8" s="492"/>
      <c r="Z8" s="493"/>
      <c r="AA8" s="495"/>
      <c r="AB8" s="495"/>
      <c r="AC8" s="493"/>
      <c r="AD8" s="495"/>
      <c r="AE8" s="495"/>
      <c r="AF8" s="493"/>
      <c r="AG8" s="495"/>
      <c r="AH8" s="495"/>
      <c r="AI8" s="489"/>
      <c r="AJ8" s="492"/>
      <c r="AK8" s="493"/>
      <c r="AL8" s="495"/>
      <c r="AM8" s="495"/>
      <c r="AN8" s="493"/>
      <c r="AO8" s="495"/>
      <c r="AP8" s="495"/>
      <c r="AQ8" s="493"/>
      <c r="AR8" s="495"/>
      <c r="AS8" s="495"/>
      <c r="AT8" s="489"/>
    </row>
    <row r="9" spans="1:46" ht="14.45" customHeight="1" x14ac:dyDescent="0.4">
      <c r="A9" s="448" t="s">
        <v>26</v>
      </c>
      <c r="B9" s="449"/>
      <c r="C9" s="449"/>
      <c r="D9" s="449"/>
      <c r="E9" s="449"/>
      <c r="F9" s="449"/>
      <c r="G9" s="449"/>
      <c r="H9" s="450"/>
      <c r="I9" s="466" t="s">
        <v>20</v>
      </c>
      <c r="J9" s="467"/>
      <c r="K9" s="467"/>
      <c r="L9" s="467"/>
      <c r="M9" s="467"/>
      <c r="N9" s="467"/>
      <c r="O9" s="467"/>
      <c r="P9" s="467"/>
      <c r="Q9" s="467"/>
      <c r="R9" s="467"/>
      <c r="S9" s="467"/>
      <c r="T9" s="467"/>
      <c r="U9" s="467"/>
      <c r="V9" s="467"/>
      <c r="W9" s="467"/>
      <c r="X9" s="467"/>
      <c r="Y9" s="467"/>
      <c r="Z9" s="467"/>
      <c r="AA9" s="467"/>
      <c r="AB9" s="467"/>
      <c r="AC9" s="467"/>
      <c r="AD9" s="467"/>
      <c r="AE9" s="467"/>
      <c r="AF9" s="467"/>
      <c r="AG9" s="467"/>
      <c r="AH9" s="467"/>
      <c r="AI9" s="467"/>
      <c r="AJ9" s="467"/>
      <c r="AK9" s="467"/>
      <c r="AL9" s="467"/>
      <c r="AM9" s="467"/>
      <c r="AN9" s="467"/>
      <c r="AO9" s="467"/>
      <c r="AP9" s="467"/>
      <c r="AQ9" s="467"/>
      <c r="AR9" s="467"/>
      <c r="AS9" s="467"/>
      <c r="AT9" s="468"/>
    </row>
    <row r="10" spans="1:46" ht="14.45" customHeight="1" x14ac:dyDescent="0.4">
      <c r="A10" s="451"/>
      <c r="B10" s="452"/>
      <c r="C10" s="452"/>
      <c r="D10" s="452"/>
      <c r="E10" s="452"/>
      <c r="F10" s="452"/>
      <c r="G10" s="452"/>
      <c r="H10" s="453"/>
      <c r="I10" s="503"/>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5"/>
    </row>
    <row r="11" spans="1:46" ht="14.45" customHeight="1" x14ac:dyDescent="0.4">
      <c r="A11" s="454"/>
      <c r="B11" s="455"/>
      <c r="C11" s="455"/>
      <c r="D11" s="455"/>
      <c r="E11" s="455"/>
      <c r="F11" s="455"/>
      <c r="G11" s="455"/>
      <c r="H11" s="456"/>
      <c r="I11" s="472"/>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73"/>
      <c r="AO11" s="473"/>
      <c r="AP11" s="473"/>
      <c r="AQ11" s="473"/>
      <c r="AR11" s="473"/>
      <c r="AS11" s="473"/>
      <c r="AT11" s="474"/>
    </row>
    <row r="12" spans="1:46" ht="14.45" customHeight="1" x14ac:dyDescent="0.4">
      <c r="A12" s="448" t="s">
        <v>28</v>
      </c>
      <c r="B12" s="449"/>
      <c r="C12" s="449"/>
      <c r="D12" s="449"/>
      <c r="E12" s="449"/>
      <c r="F12" s="449"/>
      <c r="G12" s="449"/>
      <c r="H12" s="450"/>
      <c r="I12" s="466" t="s">
        <v>29</v>
      </c>
      <c r="J12" s="467"/>
      <c r="K12" s="467"/>
      <c r="L12" s="467"/>
      <c r="M12" s="467"/>
      <c r="N12" s="467"/>
      <c r="O12" s="467"/>
      <c r="P12" s="467"/>
      <c r="Q12" s="467"/>
      <c r="R12" s="467"/>
      <c r="S12" s="467"/>
      <c r="T12" s="467"/>
      <c r="U12" s="467"/>
      <c r="V12" s="467"/>
      <c r="W12" s="467"/>
      <c r="X12" s="468"/>
      <c r="Y12" s="466" t="s">
        <v>30</v>
      </c>
      <c r="Z12" s="467"/>
      <c r="AA12" s="467"/>
      <c r="AB12" s="467"/>
      <c r="AC12" s="467"/>
      <c r="AD12" s="467"/>
      <c r="AE12" s="467"/>
      <c r="AF12" s="467"/>
      <c r="AG12" s="467"/>
      <c r="AH12" s="467"/>
      <c r="AI12" s="467"/>
      <c r="AJ12" s="467"/>
      <c r="AK12" s="467"/>
      <c r="AL12" s="467"/>
      <c r="AM12" s="467"/>
      <c r="AN12" s="467"/>
      <c r="AO12" s="467"/>
      <c r="AP12" s="467"/>
      <c r="AQ12" s="467"/>
      <c r="AR12" s="467"/>
      <c r="AS12" s="467"/>
      <c r="AT12" s="468"/>
    </row>
    <row r="13" spans="1:46" ht="14.45" customHeight="1" x14ac:dyDescent="0.4">
      <c r="A13" s="451"/>
      <c r="B13" s="452"/>
      <c r="C13" s="452"/>
      <c r="D13" s="452"/>
      <c r="E13" s="452"/>
      <c r="F13" s="452"/>
      <c r="G13" s="452"/>
      <c r="H13" s="453"/>
      <c r="I13" s="544"/>
      <c r="J13" s="545"/>
      <c r="K13" s="545"/>
      <c r="L13" s="545"/>
      <c r="M13" s="545"/>
      <c r="N13" s="545"/>
      <c r="O13" s="545"/>
      <c r="P13" s="545"/>
      <c r="Q13" s="545"/>
      <c r="R13" s="545"/>
      <c r="S13" s="545"/>
      <c r="T13" s="545"/>
      <c r="U13" s="545"/>
      <c r="V13" s="545"/>
      <c r="W13" s="545"/>
      <c r="X13" s="546"/>
      <c r="Y13" s="538"/>
      <c r="Z13" s="539"/>
      <c r="AA13" s="539"/>
      <c r="AB13" s="539"/>
      <c r="AC13" s="539"/>
      <c r="AD13" s="539"/>
      <c r="AE13" s="539"/>
      <c r="AF13" s="539"/>
      <c r="AG13" s="539"/>
      <c r="AH13" s="539"/>
      <c r="AI13" s="539"/>
      <c r="AJ13" s="539"/>
      <c r="AK13" s="539"/>
      <c r="AL13" s="539"/>
      <c r="AM13" s="539"/>
      <c r="AN13" s="539"/>
      <c r="AO13" s="539"/>
      <c r="AP13" s="539"/>
      <c r="AQ13" s="539"/>
      <c r="AR13" s="539"/>
      <c r="AS13" s="539"/>
      <c r="AT13" s="540"/>
    </row>
    <row r="14" spans="1:46" ht="14.45" customHeight="1" x14ac:dyDescent="0.4">
      <c r="A14" s="454"/>
      <c r="B14" s="455"/>
      <c r="C14" s="455"/>
      <c r="D14" s="455"/>
      <c r="E14" s="455"/>
      <c r="F14" s="455"/>
      <c r="G14" s="455"/>
      <c r="H14" s="456"/>
      <c r="I14" s="547"/>
      <c r="J14" s="548"/>
      <c r="K14" s="548"/>
      <c r="L14" s="548"/>
      <c r="M14" s="548"/>
      <c r="N14" s="548"/>
      <c r="O14" s="548"/>
      <c r="P14" s="548"/>
      <c r="Q14" s="548"/>
      <c r="R14" s="548"/>
      <c r="S14" s="548"/>
      <c r="T14" s="548"/>
      <c r="U14" s="548"/>
      <c r="V14" s="548"/>
      <c r="W14" s="548"/>
      <c r="X14" s="549"/>
      <c r="Y14" s="541"/>
      <c r="Z14" s="542"/>
      <c r="AA14" s="542"/>
      <c r="AB14" s="542"/>
      <c r="AC14" s="542"/>
      <c r="AD14" s="542"/>
      <c r="AE14" s="542"/>
      <c r="AF14" s="542"/>
      <c r="AG14" s="542"/>
      <c r="AH14" s="542"/>
      <c r="AI14" s="542"/>
      <c r="AJ14" s="542"/>
      <c r="AK14" s="542"/>
      <c r="AL14" s="542"/>
      <c r="AM14" s="542"/>
      <c r="AN14" s="542"/>
      <c r="AO14" s="542"/>
      <c r="AP14" s="542"/>
      <c r="AQ14" s="542"/>
      <c r="AR14" s="542"/>
      <c r="AS14" s="542"/>
      <c r="AT14" s="543"/>
    </row>
    <row r="15" spans="1:46" ht="14.45" customHeight="1" x14ac:dyDescent="0.4">
      <c r="A15" s="457" t="s">
        <v>27</v>
      </c>
      <c r="B15" s="458"/>
      <c r="C15" s="458"/>
      <c r="D15" s="458"/>
      <c r="E15" s="458"/>
      <c r="F15" s="458"/>
      <c r="G15" s="458"/>
      <c r="H15" s="459"/>
      <c r="I15" s="481" t="s">
        <v>1748</v>
      </c>
      <c r="J15" s="482"/>
      <c r="K15" s="482"/>
      <c r="L15" s="482"/>
      <c r="M15" s="482"/>
      <c r="N15" s="482"/>
      <c r="O15" s="482"/>
      <c r="P15" s="482"/>
      <c r="Q15" s="482"/>
      <c r="R15" s="482"/>
      <c r="S15" s="482"/>
      <c r="T15" s="482"/>
      <c r="U15" s="482"/>
      <c r="V15" s="482"/>
      <c r="W15" s="482"/>
      <c r="X15" s="483"/>
      <c r="Y15" s="466" t="s">
        <v>31</v>
      </c>
      <c r="Z15" s="467"/>
      <c r="AA15" s="467"/>
      <c r="AB15" s="467"/>
      <c r="AC15" s="467"/>
      <c r="AD15" s="467"/>
      <c r="AE15" s="467"/>
      <c r="AF15" s="467"/>
      <c r="AG15" s="467"/>
      <c r="AH15" s="467"/>
      <c r="AI15" s="467"/>
      <c r="AJ15" s="466" t="s">
        <v>32</v>
      </c>
      <c r="AK15" s="467"/>
      <c r="AL15" s="467"/>
      <c r="AM15" s="467"/>
      <c r="AN15" s="467"/>
      <c r="AO15" s="467"/>
      <c r="AP15" s="467"/>
      <c r="AQ15" s="467"/>
      <c r="AR15" s="467"/>
      <c r="AS15" s="467"/>
      <c r="AT15" s="468"/>
    </row>
    <row r="16" spans="1:46" ht="14.45" customHeight="1" x14ac:dyDescent="0.4">
      <c r="A16" s="460"/>
      <c r="B16" s="461"/>
      <c r="C16" s="461"/>
      <c r="D16" s="461"/>
      <c r="E16" s="461"/>
      <c r="F16" s="461"/>
      <c r="G16" s="461"/>
      <c r="H16" s="462"/>
      <c r="I16" s="484"/>
      <c r="J16" s="485"/>
      <c r="K16" s="485"/>
      <c r="L16" s="485"/>
      <c r="M16" s="485"/>
      <c r="N16" s="485"/>
      <c r="O16" s="485"/>
      <c r="P16" s="485"/>
      <c r="Q16" s="485"/>
      <c r="R16" s="485"/>
      <c r="S16" s="485"/>
      <c r="T16" s="485"/>
      <c r="U16" s="485"/>
      <c r="V16" s="485"/>
      <c r="W16" s="452" t="s">
        <v>21</v>
      </c>
      <c r="X16" s="453"/>
      <c r="Y16" s="490" t="s">
        <v>14</v>
      </c>
      <c r="Z16" s="491"/>
      <c r="AA16" s="494"/>
      <c r="AB16" s="494"/>
      <c r="AC16" s="491" t="s">
        <v>15</v>
      </c>
      <c r="AD16" s="494"/>
      <c r="AE16" s="494"/>
      <c r="AF16" s="491" t="s">
        <v>16</v>
      </c>
      <c r="AG16" s="494"/>
      <c r="AH16" s="494"/>
      <c r="AI16" s="488" t="s">
        <v>17</v>
      </c>
      <c r="AJ16" s="490" t="s">
        <v>14</v>
      </c>
      <c r="AK16" s="491"/>
      <c r="AL16" s="494"/>
      <c r="AM16" s="494"/>
      <c r="AN16" s="491" t="s">
        <v>15</v>
      </c>
      <c r="AO16" s="494"/>
      <c r="AP16" s="494"/>
      <c r="AQ16" s="491" t="s">
        <v>16</v>
      </c>
      <c r="AR16" s="494"/>
      <c r="AS16" s="494"/>
      <c r="AT16" s="488" t="s">
        <v>17</v>
      </c>
    </row>
    <row r="17" spans="1:46" ht="14.45" customHeight="1" x14ac:dyDescent="0.4">
      <c r="A17" s="463"/>
      <c r="B17" s="464"/>
      <c r="C17" s="464"/>
      <c r="D17" s="464"/>
      <c r="E17" s="464"/>
      <c r="F17" s="464"/>
      <c r="G17" s="464"/>
      <c r="H17" s="465"/>
      <c r="I17" s="486"/>
      <c r="J17" s="487"/>
      <c r="K17" s="487"/>
      <c r="L17" s="487"/>
      <c r="M17" s="487"/>
      <c r="N17" s="487"/>
      <c r="O17" s="487"/>
      <c r="P17" s="487"/>
      <c r="Q17" s="487"/>
      <c r="R17" s="487"/>
      <c r="S17" s="487"/>
      <c r="T17" s="487"/>
      <c r="U17" s="487"/>
      <c r="V17" s="487"/>
      <c r="W17" s="455"/>
      <c r="X17" s="456"/>
      <c r="Y17" s="492"/>
      <c r="Z17" s="493"/>
      <c r="AA17" s="495"/>
      <c r="AB17" s="495"/>
      <c r="AC17" s="493"/>
      <c r="AD17" s="495"/>
      <c r="AE17" s="495"/>
      <c r="AF17" s="493"/>
      <c r="AG17" s="495"/>
      <c r="AH17" s="495"/>
      <c r="AI17" s="489"/>
      <c r="AJ17" s="492"/>
      <c r="AK17" s="493"/>
      <c r="AL17" s="495"/>
      <c r="AM17" s="495"/>
      <c r="AN17" s="493"/>
      <c r="AO17" s="495"/>
      <c r="AP17" s="495"/>
      <c r="AQ17" s="493"/>
      <c r="AR17" s="495"/>
      <c r="AS17" s="495"/>
      <c r="AT17" s="489"/>
    </row>
    <row r="18" spans="1:46" ht="14.45" customHeight="1" x14ac:dyDescent="0.4">
      <c r="A18" s="448" t="s">
        <v>22</v>
      </c>
      <c r="B18" s="449"/>
      <c r="C18" s="449"/>
      <c r="D18" s="449"/>
      <c r="E18" s="449"/>
      <c r="F18" s="449"/>
      <c r="G18" s="449"/>
      <c r="H18" s="450"/>
      <c r="I18" s="527" t="s">
        <v>23</v>
      </c>
      <c r="J18" s="528"/>
      <c r="K18" s="528"/>
      <c r="L18" s="528"/>
      <c r="M18" s="528"/>
      <c r="N18" s="528"/>
      <c r="O18" s="529" t="s">
        <v>34</v>
      </c>
      <c r="P18" s="530"/>
      <c r="Q18" s="530"/>
      <c r="R18" s="530"/>
      <c r="S18" s="530"/>
      <c r="T18" s="530"/>
      <c r="U18" s="530"/>
      <c r="V18" s="530"/>
      <c r="W18" s="530"/>
      <c r="X18" s="530"/>
      <c r="Y18" s="530"/>
      <c r="Z18" s="530"/>
      <c r="AA18" s="530"/>
      <c r="AB18" s="530"/>
      <c r="AC18" s="530"/>
      <c r="AD18" s="530"/>
      <c r="AE18" s="530"/>
      <c r="AF18" s="530"/>
      <c r="AG18" s="530"/>
      <c r="AH18" s="530"/>
      <c r="AI18" s="530"/>
      <c r="AJ18" s="530"/>
      <c r="AK18" s="530"/>
      <c r="AL18" s="530"/>
      <c r="AM18" s="530"/>
      <c r="AN18" s="530"/>
      <c r="AO18" s="530"/>
      <c r="AP18" s="530"/>
      <c r="AQ18" s="530"/>
      <c r="AR18" s="530"/>
      <c r="AS18" s="530"/>
      <c r="AT18" s="531"/>
    </row>
    <row r="19" spans="1:46" ht="14.45" customHeight="1" x14ac:dyDescent="0.4">
      <c r="A19" s="451"/>
      <c r="B19" s="452"/>
      <c r="C19" s="452"/>
      <c r="D19" s="452"/>
      <c r="E19" s="452"/>
      <c r="F19" s="452"/>
      <c r="G19" s="452"/>
      <c r="H19" s="453"/>
      <c r="I19" s="469"/>
      <c r="J19" s="470"/>
      <c r="K19" s="470"/>
      <c r="L19" s="470"/>
      <c r="M19" s="470"/>
      <c r="N19" s="470"/>
      <c r="O19" s="532"/>
      <c r="P19" s="533"/>
      <c r="Q19" s="533"/>
      <c r="R19" s="533"/>
      <c r="S19" s="533"/>
      <c r="T19" s="533"/>
      <c r="U19" s="533"/>
      <c r="V19" s="533"/>
      <c r="W19" s="533"/>
      <c r="X19" s="533"/>
      <c r="Y19" s="533"/>
      <c r="Z19" s="533"/>
      <c r="AA19" s="533"/>
      <c r="AB19" s="533"/>
      <c r="AC19" s="533"/>
      <c r="AD19" s="533"/>
      <c r="AE19" s="533"/>
      <c r="AF19" s="533"/>
      <c r="AG19" s="533"/>
      <c r="AH19" s="533"/>
      <c r="AI19" s="533"/>
      <c r="AJ19" s="533"/>
      <c r="AK19" s="533"/>
      <c r="AL19" s="533"/>
      <c r="AM19" s="533"/>
      <c r="AN19" s="533"/>
      <c r="AO19" s="533"/>
      <c r="AP19" s="533"/>
      <c r="AQ19" s="533"/>
      <c r="AR19" s="533"/>
      <c r="AS19" s="533"/>
      <c r="AT19" s="534"/>
    </row>
    <row r="20" spans="1:46" ht="14.45" customHeight="1" x14ac:dyDescent="0.4">
      <c r="A20" s="454"/>
      <c r="B20" s="455"/>
      <c r="C20" s="455"/>
      <c r="D20" s="455"/>
      <c r="E20" s="455"/>
      <c r="F20" s="455"/>
      <c r="G20" s="455"/>
      <c r="H20" s="456"/>
      <c r="I20" s="472"/>
      <c r="J20" s="473"/>
      <c r="K20" s="473"/>
      <c r="L20" s="473"/>
      <c r="M20" s="473"/>
      <c r="N20" s="473"/>
      <c r="O20" s="535"/>
      <c r="P20" s="536"/>
      <c r="Q20" s="536"/>
      <c r="R20" s="536"/>
      <c r="S20" s="536"/>
      <c r="T20" s="536"/>
      <c r="U20" s="536"/>
      <c r="V20" s="536"/>
      <c r="W20" s="536"/>
      <c r="X20" s="536"/>
      <c r="Y20" s="536"/>
      <c r="Z20" s="536"/>
      <c r="AA20" s="536"/>
      <c r="AB20" s="536"/>
      <c r="AC20" s="536"/>
      <c r="AD20" s="536"/>
      <c r="AE20" s="536"/>
      <c r="AF20" s="536"/>
      <c r="AG20" s="536"/>
      <c r="AH20" s="536"/>
      <c r="AI20" s="536"/>
      <c r="AJ20" s="536"/>
      <c r="AK20" s="536"/>
      <c r="AL20" s="536"/>
      <c r="AM20" s="536"/>
      <c r="AN20" s="536"/>
      <c r="AO20" s="536"/>
      <c r="AP20" s="536"/>
      <c r="AQ20" s="536"/>
      <c r="AR20" s="536"/>
      <c r="AS20" s="536"/>
      <c r="AT20" s="537"/>
    </row>
    <row r="21" spans="1:46" ht="14.25" customHeight="1" x14ac:dyDescent="0.4">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row>
    <row r="22" spans="1:46" ht="14.45" customHeight="1" x14ac:dyDescent="0.4">
      <c r="A22" s="513" t="s">
        <v>33</v>
      </c>
      <c r="B22" s="514"/>
      <c r="C22" s="514"/>
      <c r="D22" s="514"/>
      <c r="E22" s="514"/>
      <c r="F22" s="514"/>
      <c r="G22" s="514"/>
      <c r="H22" s="514"/>
      <c r="I22" s="518" t="s">
        <v>9</v>
      </c>
      <c r="J22" s="519"/>
      <c r="K22" s="519"/>
      <c r="L22" s="519"/>
      <c r="M22" s="519"/>
      <c r="N22" s="520"/>
      <c r="O22" s="519" t="s">
        <v>11</v>
      </c>
      <c r="P22" s="519"/>
      <c r="Q22" s="519"/>
      <c r="R22" s="519"/>
      <c r="S22" s="519"/>
      <c r="T22" s="519"/>
      <c r="U22" s="519"/>
      <c r="V22" s="519"/>
      <c r="W22" s="519"/>
      <c r="X22" s="520"/>
      <c r="Y22" s="2"/>
      <c r="Z22" s="2"/>
      <c r="AA22" s="2"/>
      <c r="AB22" s="2"/>
      <c r="AC22" s="2"/>
      <c r="AD22" s="2"/>
      <c r="AE22" s="2"/>
      <c r="AF22" s="2"/>
      <c r="AG22" s="2"/>
      <c r="AH22" s="2"/>
      <c r="AI22" s="2"/>
      <c r="AJ22" s="2"/>
      <c r="AK22" s="2"/>
      <c r="AL22" s="2"/>
      <c r="AM22" s="2"/>
      <c r="AN22" s="2"/>
      <c r="AO22" s="2"/>
      <c r="AP22" s="2"/>
      <c r="AQ22" s="2"/>
      <c r="AR22" s="2"/>
      <c r="AS22" s="2"/>
      <c r="AT22" s="2"/>
    </row>
    <row r="23" spans="1:46" ht="14.45" customHeight="1" x14ac:dyDescent="0.4">
      <c r="A23" s="515"/>
      <c r="B23" s="461"/>
      <c r="C23" s="461"/>
      <c r="D23" s="461"/>
      <c r="E23" s="461"/>
      <c r="F23" s="461"/>
      <c r="G23" s="461"/>
      <c r="H23" s="461"/>
      <c r="I23" s="521"/>
      <c r="J23" s="522"/>
      <c r="K23" s="522"/>
      <c r="L23" s="522"/>
      <c r="M23" s="522"/>
      <c r="N23" s="523"/>
      <c r="O23" s="522"/>
      <c r="P23" s="522"/>
      <c r="Q23" s="522"/>
      <c r="R23" s="522"/>
      <c r="S23" s="522"/>
      <c r="T23" s="522"/>
      <c r="U23" s="522"/>
      <c r="V23" s="522"/>
      <c r="W23" s="522"/>
      <c r="X23" s="523"/>
      <c r="Y23" s="2"/>
      <c r="Z23" s="2"/>
      <c r="AA23" s="2"/>
      <c r="AB23" s="2"/>
      <c r="AC23" s="2"/>
      <c r="AD23" s="2"/>
      <c r="AE23" s="2"/>
      <c r="AF23" s="2"/>
      <c r="AG23" s="2"/>
      <c r="AH23" s="2"/>
      <c r="AI23" s="2"/>
      <c r="AJ23" s="2"/>
      <c r="AK23" s="2"/>
      <c r="AL23" s="2"/>
      <c r="AM23" s="2"/>
      <c r="AN23" s="2"/>
      <c r="AO23" s="2"/>
      <c r="AP23" s="2"/>
      <c r="AQ23" s="2"/>
      <c r="AR23" s="2"/>
      <c r="AS23" s="2"/>
      <c r="AT23" s="2"/>
    </row>
    <row r="24" spans="1:46" ht="14.45" customHeight="1" x14ac:dyDescent="0.4">
      <c r="A24" s="516"/>
      <c r="B24" s="517"/>
      <c r="C24" s="517"/>
      <c r="D24" s="517"/>
      <c r="E24" s="517"/>
      <c r="F24" s="517"/>
      <c r="G24" s="517"/>
      <c r="H24" s="517"/>
      <c r="I24" s="524"/>
      <c r="J24" s="525"/>
      <c r="K24" s="525"/>
      <c r="L24" s="525"/>
      <c r="M24" s="525"/>
      <c r="N24" s="526"/>
      <c r="O24" s="525"/>
      <c r="P24" s="525"/>
      <c r="Q24" s="525"/>
      <c r="R24" s="525"/>
      <c r="S24" s="525"/>
      <c r="T24" s="525"/>
      <c r="U24" s="525"/>
      <c r="V24" s="525"/>
      <c r="W24" s="525"/>
      <c r="X24" s="526"/>
      <c r="Y24" s="2"/>
      <c r="Z24" s="2"/>
      <c r="AA24" s="2"/>
      <c r="AB24" s="2"/>
      <c r="AC24" s="2"/>
      <c r="AD24" s="2"/>
      <c r="AE24" s="2"/>
      <c r="AF24" s="2"/>
      <c r="AG24" s="2"/>
      <c r="AH24" s="2"/>
      <c r="AI24" s="2"/>
      <c r="AJ24" s="2"/>
      <c r="AK24" s="2"/>
      <c r="AL24" s="2"/>
      <c r="AM24" s="2"/>
      <c r="AN24" s="2"/>
      <c r="AO24" s="2"/>
      <c r="AP24" s="2"/>
      <c r="AQ24" s="2"/>
      <c r="AR24" s="2"/>
      <c r="AS24" s="2"/>
      <c r="AT24" s="2"/>
    </row>
    <row r="26" spans="1:46" ht="15" customHeight="1" x14ac:dyDescent="0.4">
      <c r="A26" s="10" t="s">
        <v>7</v>
      </c>
    </row>
    <row r="27" spans="1:46" ht="15" customHeight="1" x14ac:dyDescent="0.4">
      <c r="A27" s="5" t="s">
        <v>1</v>
      </c>
      <c r="B27" s="432" t="s">
        <v>1831</v>
      </c>
      <c r="C27" s="432"/>
      <c r="D27" s="432"/>
    </row>
    <row r="28" spans="1:46" ht="15" customHeight="1" x14ac:dyDescent="0.4">
      <c r="A28" s="5" t="s">
        <v>2</v>
      </c>
      <c r="B28" s="432" t="s">
        <v>3</v>
      </c>
      <c r="C28" s="432"/>
      <c r="D28" s="432"/>
    </row>
    <row r="29" spans="1:46" ht="15" customHeight="1" x14ac:dyDescent="0.4">
      <c r="A29" s="5" t="s">
        <v>4</v>
      </c>
      <c r="B29" s="432" t="s">
        <v>5</v>
      </c>
      <c r="C29" s="432"/>
      <c r="D29" s="432"/>
    </row>
    <row r="30" spans="1:46" ht="15" customHeight="1" x14ac:dyDescent="0.4">
      <c r="A30" s="5"/>
      <c r="B30" s="432" t="s">
        <v>1832</v>
      </c>
      <c r="C30" s="432"/>
      <c r="D30" s="432"/>
    </row>
    <row r="31" spans="1:46" ht="15" customHeight="1" x14ac:dyDescent="0.4">
      <c r="A31" s="5" t="s">
        <v>6</v>
      </c>
      <c r="B31" s="432" t="s">
        <v>1833</v>
      </c>
      <c r="C31" s="432"/>
      <c r="D31" s="432"/>
    </row>
    <row r="32" spans="1:46" ht="15" customHeight="1" x14ac:dyDescent="0.4">
      <c r="A32" s="6"/>
      <c r="B32" s="432" t="s">
        <v>1955</v>
      </c>
      <c r="C32" s="432"/>
      <c r="D32" s="432"/>
    </row>
    <row r="33" spans="1:46" ht="15" customHeight="1" x14ac:dyDescent="0.4">
      <c r="A33" s="6"/>
    </row>
    <row r="34" spans="1:46" ht="15" customHeight="1" x14ac:dyDescent="0.4">
      <c r="A34" s="506" t="s">
        <v>35</v>
      </c>
      <c r="B34" s="506"/>
      <c r="C34" s="506"/>
      <c r="D34" s="506"/>
      <c r="E34" s="506"/>
      <c r="F34" s="506"/>
      <c r="G34" s="506"/>
      <c r="H34" s="506"/>
      <c r="I34" s="506"/>
      <c r="J34" s="506"/>
      <c r="K34" s="506"/>
      <c r="L34" s="506"/>
      <c r="M34" s="506"/>
      <c r="N34" s="506"/>
      <c r="O34" s="506"/>
      <c r="P34" s="506"/>
      <c r="Q34" s="506"/>
      <c r="R34" s="506"/>
      <c r="S34" s="506"/>
      <c r="T34" s="506"/>
      <c r="U34" s="506"/>
      <c r="V34" s="506"/>
      <c r="W34" s="506"/>
      <c r="X34" s="506"/>
      <c r="Y34" s="506"/>
      <c r="Z34" s="506"/>
      <c r="AA34" s="506"/>
      <c r="AB34" s="506"/>
      <c r="AC34" s="506"/>
      <c r="AD34" s="506"/>
      <c r="AE34" s="506"/>
      <c r="AF34" s="506"/>
      <c r="AG34" s="506"/>
      <c r="AH34" s="506"/>
      <c r="AI34" s="506"/>
      <c r="AJ34" s="506"/>
      <c r="AK34" s="506"/>
      <c r="AL34" s="506"/>
      <c r="AM34" s="506"/>
      <c r="AN34" s="506"/>
      <c r="AO34" s="506"/>
      <c r="AP34" s="506"/>
      <c r="AQ34" s="506"/>
      <c r="AR34" s="506"/>
      <c r="AS34" s="506"/>
      <c r="AT34" s="506"/>
    </row>
    <row r="35" spans="1:46" ht="15" customHeight="1" x14ac:dyDescent="0.4">
      <c r="A35" s="506"/>
      <c r="B35" s="506"/>
      <c r="C35" s="506"/>
      <c r="D35" s="506"/>
      <c r="E35" s="506"/>
      <c r="F35" s="506"/>
      <c r="G35" s="506"/>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row>
    <row r="40" spans="1:46" ht="15" customHeight="1" x14ac:dyDescent="0.4">
      <c r="A40" s="10" t="s">
        <v>1747</v>
      </c>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row>
    <row r="41" spans="1:46" ht="15" customHeight="1" x14ac:dyDescent="0.4">
      <c r="A41" s="9"/>
      <c r="B41" s="9" t="s">
        <v>36</v>
      </c>
      <c r="C41" s="9" t="s">
        <v>1814</v>
      </c>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row>
    <row r="42" spans="1:46" ht="15" customHeight="1" x14ac:dyDescent="0.4">
      <c r="A42" s="9"/>
      <c r="B42" s="9" t="s">
        <v>37</v>
      </c>
      <c r="C42" s="369" t="s">
        <v>1829</v>
      </c>
      <c r="D42" s="369"/>
      <c r="E42" s="369"/>
      <c r="F42" s="369"/>
      <c r="G42" s="369"/>
      <c r="H42" s="369"/>
      <c r="I42" s="369"/>
      <c r="J42" s="369"/>
      <c r="K42" s="369"/>
      <c r="L42" s="369"/>
      <c r="M42" s="369"/>
      <c r="N42" s="369"/>
      <c r="O42" s="369"/>
      <c r="P42" s="369"/>
      <c r="Q42" s="369"/>
      <c r="R42" s="369"/>
      <c r="S42" s="369"/>
      <c r="T42" s="369"/>
      <c r="U42" s="369"/>
      <c r="V42" s="369"/>
      <c r="W42" s="369"/>
      <c r="X42" s="369"/>
      <c r="Y42" s="369"/>
      <c r="Z42" s="369"/>
      <c r="AA42" s="369"/>
      <c r="AB42" s="9"/>
      <c r="AC42" s="9"/>
      <c r="AD42" s="9"/>
      <c r="AE42" s="9"/>
      <c r="AF42" s="9"/>
      <c r="AG42" s="9"/>
      <c r="AH42" s="9"/>
      <c r="AI42" s="9"/>
      <c r="AJ42" s="9"/>
      <c r="AK42" s="9"/>
      <c r="AL42" s="9"/>
      <c r="AM42" s="9"/>
      <c r="AN42" s="9"/>
      <c r="AO42" s="9"/>
      <c r="AP42" s="9"/>
      <c r="AQ42" s="9"/>
      <c r="AR42" s="9"/>
      <c r="AS42" s="9"/>
      <c r="AT42" s="9"/>
    </row>
    <row r="43" spans="1:46" ht="15" customHeight="1" x14ac:dyDescent="0.4">
      <c r="A43" s="9"/>
      <c r="B43" s="9" t="s">
        <v>38</v>
      </c>
      <c r="C43" s="446" t="s">
        <v>1828</v>
      </c>
      <c r="D43" s="446"/>
      <c r="E43" s="446"/>
      <c r="F43" s="446"/>
      <c r="G43" s="446"/>
      <c r="H43" s="446"/>
      <c r="I43" s="446"/>
      <c r="J43" s="446"/>
      <c r="K43" s="447" t="str">
        <f>M1&amp;DBCS(P1)&amp;"年度"</f>
        <v>令和７年度</v>
      </c>
      <c r="L43" s="447"/>
      <c r="M43" s="447"/>
      <c r="N43" s="447"/>
      <c r="O43" s="447"/>
      <c r="P43" s="9" t="s">
        <v>1826</v>
      </c>
      <c r="Q43" s="431" t="str">
        <f>"『前年度』は"</f>
        <v>『前年度』は</v>
      </c>
      <c r="R43" s="431"/>
      <c r="S43" s="431"/>
      <c r="T43" s="431"/>
      <c r="U43" s="431"/>
      <c r="V43" s="447" t="str">
        <f>M1&amp;DBCS(P1-1)&amp;"年度"</f>
        <v>令和６年度</v>
      </c>
      <c r="W43" s="447"/>
      <c r="X43" s="447"/>
      <c r="Y43" s="447"/>
      <c r="Z43" s="447"/>
      <c r="AA43" s="9" t="s">
        <v>1827</v>
      </c>
      <c r="AB43" s="9"/>
      <c r="AC43" s="9"/>
      <c r="AD43" s="9"/>
      <c r="AE43" s="9"/>
      <c r="AF43" s="9"/>
      <c r="AG43" s="9"/>
      <c r="AH43" s="9"/>
      <c r="AI43" s="9"/>
      <c r="AJ43" s="9"/>
      <c r="AK43" s="9"/>
      <c r="AL43" s="9"/>
      <c r="AM43" s="9"/>
      <c r="AN43" s="9"/>
      <c r="AO43" s="9"/>
      <c r="AP43" s="9"/>
      <c r="AQ43" s="9"/>
      <c r="AR43" s="9"/>
      <c r="AS43" s="9"/>
      <c r="AT43" s="9"/>
    </row>
    <row r="44" spans="1:46" ht="15" customHeight="1" x14ac:dyDescent="0.4">
      <c r="A44" s="9"/>
      <c r="B44" s="9" t="s">
        <v>1815</v>
      </c>
      <c r="C44" s="9" t="s">
        <v>1834</v>
      </c>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row>
    <row r="45" spans="1:46" ht="15" customHeight="1" x14ac:dyDescent="0.4">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row>
    <row r="46" spans="1:46" ht="15" customHeight="1" x14ac:dyDescent="0.4">
      <c r="A46" s="10" t="s">
        <v>40</v>
      </c>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row>
    <row r="47" spans="1:46" ht="15" customHeight="1" x14ac:dyDescent="0.4">
      <c r="B47" s="13" t="s">
        <v>50</v>
      </c>
      <c r="C47" s="12"/>
      <c r="D47" s="12" t="s">
        <v>41</v>
      </c>
      <c r="E47" s="12"/>
      <c r="F47" s="12"/>
      <c r="G47" s="12"/>
      <c r="H47" s="12"/>
      <c r="I47" s="12"/>
      <c r="J47" s="12"/>
      <c r="K47" s="12"/>
      <c r="L47" s="12"/>
      <c r="M47" s="12"/>
      <c r="N47" s="12"/>
      <c r="O47" s="13" t="s">
        <v>61</v>
      </c>
      <c r="P47" s="12"/>
      <c r="Q47" s="12" t="s">
        <v>42</v>
      </c>
      <c r="R47" s="12"/>
      <c r="S47" s="12"/>
      <c r="T47" s="12"/>
      <c r="U47" s="12"/>
      <c r="V47" s="12"/>
      <c r="W47" s="12"/>
      <c r="X47" s="12"/>
      <c r="Y47" s="12"/>
      <c r="Z47" s="12"/>
      <c r="AA47" s="12"/>
      <c r="AB47" s="12"/>
      <c r="AC47" s="12"/>
      <c r="AD47" s="13" t="s">
        <v>62</v>
      </c>
      <c r="AE47" s="12"/>
      <c r="AF47" s="12" t="s">
        <v>43</v>
      </c>
      <c r="AG47" s="12"/>
      <c r="AH47" s="12"/>
      <c r="AI47" s="12"/>
      <c r="AJ47" s="12"/>
      <c r="AK47" s="12"/>
      <c r="AL47" s="12"/>
      <c r="AM47" s="12"/>
      <c r="AN47" s="12"/>
      <c r="AO47" s="12"/>
      <c r="AP47" s="12"/>
      <c r="AQ47" s="12"/>
      <c r="AR47" s="12"/>
      <c r="AS47" s="12"/>
      <c r="AT47" s="12"/>
    </row>
    <row r="48" spans="1:46" ht="15" customHeight="1" x14ac:dyDescent="0.4">
      <c r="B48" s="13" t="s">
        <v>60</v>
      </c>
      <c r="C48" s="12"/>
      <c r="D48" s="12"/>
      <c r="E48" s="12"/>
      <c r="F48" s="12" t="s">
        <v>44</v>
      </c>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row>
    <row r="49" spans="2:46" ht="15" customHeight="1" x14ac:dyDescent="0.4">
      <c r="B49" s="13" t="s">
        <v>59</v>
      </c>
      <c r="C49" s="12"/>
      <c r="D49" s="12"/>
      <c r="E49" s="12"/>
      <c r="F49" s="12" t="s">
        <v>65</v>
      </c>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row>
    <row r="50" spans="2:46" ht="15" customHeight="1" x14ac:dyDescent="0.4">
      <c r="B50" s="13"/>
      <c r="C50" s="12"/>
      <c r="D50" s="12"/>
      <c r="E50" s="12"/>
      <c r="F50" s="12" t="s">
        <v>64</v>
      </c>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row>
    <row r="51" spans="2:46" ht="15" customHeight="1" x14ac:dyDescent="0.4">
      <c r="B51" s="13" t="s">
        <v>58</v>
      </c>
      <c r="C51" s="12"/>
      <c r="D51" s="12"/>
      <c r="E51" s="12"/>
      <c r="F51" s="12" t="s">
        <v>45</v>
      </c>
      <c r="G51" s="12"/>
      <c r="H51" s="12"/>
      <c r="I51" s="12"/>
      <c r="J51" s="12"/>
      <c r="K51" s="12"/>
      <c r="L51" s="12"/>
      <c r="M51" s="12"/>
      <c r="N51" s="12"/>
      <c r="O51" s="12"/>
      <c r="P51" s="12"/>
      <c r="Q51" s="12"/>
      <c r="R51" s="12"/>
      <c r="S51" s="13" t="s">
        <v>66</v>
      </c>
      <c r="T51" s="12"/>
      <c r="U51" s="12"/>
      <c r="V51" s="12" t="s">
        <v>46</v>
      </c>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row>
    <row r="52" spans="2:46" ht="15" customHeight="1" x14ac:dyDescent="0.4">
      <c r="B52" s="13" t="s">
        <v>57</v>
      </c>
      <c r="C52" s="12"/>
      <c r="D52" s="12"/>
      <c r="E52" s="12"/>
      <c r="F52" s="12" t="s">
        <v>67</v>
      </c>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row>
    <row r="53" spans="2:46" ht="15" customHeight="1" x14ac:dyDescent="0.4">
      <c r="B53" s="13"/>
      <c r="C53" s="12"/>
      <c r="D53" s="12"/>
      <c r="E53" s="12"/>
      <c r="F53" s="12" t="s">
        <v>68</v>
      </c>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row>
    <row r="54" spans="2:46" ht="15" customHeight="1" x14ac:dyDescent="0.4">
      <c r="B54" s="13" t="s">
        <v>56</v>
      </c>
      <c r="C54" s="12"/>
      <c r="D54" s="12"/>
      <c r="E54" s="12"/>
      <c r="F54" s="12" t="s">
        <v>69</v>
      </c>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row>
    <row r="55" spans="2:46" ht="15" customHeight="1" x14ac:dyDescent="0.4">
      <c r="B55" s="13"/>
      <c r="C55" s="12"/>
      <c r="D55" s="12"/>
      <c r="E55" s="12"/>
      <c r="F55" s="12" t="s">
        <v>71</v>
      </c>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row>
    <row r="56" spans="2:46" ht="15" customHeight="1" x14ac:dyDescent="0.4">
      <c r="B56" s="13"/>
      <c r="C56" s="12"/>
      <c r="D56" s="12"/>
      <c r="E56" s="12"/>
      <c r="F56" s="12" t="s">
        <v>70</v>
      </c>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row>
    <row r="57" spans="2:46" ht="15" customHeight="1" x14ac:dyDescent="0.4">
      <c r="B57" s="13" t="s">
        <v>55</v>
      </c>
      <c r="C57" s="12"/>
      <c r="D57" s="12"/>
      <c r="E57" s="12"/>
      <c r="F57" s="12" t="s">
        <v>63</v>
      </c>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row>
    <row r="58" spans="2:46" ht="15" customHeight="1" x14ac:dyDescent="0.4">
      <c r="B58" s="13" t="s">
        <v>54</v>
      </c>
      <c r="C58" s="12"/>
      <c r="D58" s="12"/>
      <c r="E58" s="12"/>
      <c r="F58" s="12"/>
      <c r="G58" s="12" t="s">
        <v>76</v>
      </c>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row>
    <row r="59" spans="2:46" ht="15" customHeight="1" x14ac:dyDescent="0.4">
      <c r="B59" s="13"/>
      <c r="C59" s="12"/>
      <c r="D59" s="12"/>
      <c r="E59" s="12"/>
      <c r="F59" s="12"/>
      <c r="G59" s="12" t="s">
        <v>75</v>
      </c>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row>
    <row r="60" spans="2:46" ht="15" customHeight="1" x14ac:dyDescent="0.4">
      <c r="B60" s="13" t="s">
        <v>53</v>
      </c>
      <c r="C60" s="12"/>
      <c r="D60" s="12"/>
      <c r="E60" s="12"/>
      <c r="F60" s="12" t="s">
        <v>72</v>
      </c>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row>
    <row r="61" spans="2:46" ht="15" customHeight="1" x14ac:dyDescent="0.4">
      <c r="B61" s="13"/>
      <c r="C61" s="12"/>
      <c r="D61" s="12"/>
      <c r="E61" s="12"/>
      <c r="F61" s="12" t="s">
        <v>74</v>
      </c>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row>
    <row r="62" spans="2:46" ht="15" customHeight="1" x14ac:dyDescent="0.4">
      <c r="B62" s="13"/>
      <c r="C62" s="12"/>
      <c r="D62" s="12"/>
      <c r="E62" s="12"/>
      <c r="F62" s="12" t="s">
        <v>73</v>
      </c>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row>
    <row r="63" spans="2:46" ht="15" customHeight="1" x14ac:dyDescent="0.4">
      <c r="B63" s="13" t="s">
        <v>51</v>
      </c>
      <c r="C63" s="12"/>
      <c r="D63" s="12"/>
      <c r="E63" s="12"/>
      <c r="F63" s="12"/>
      <c r="G63" s="12"/>
      <c r="H63" s="12" t="s">
        <v>47</v>
      </c>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row>
    <row r="64" spans="2:46" ht="15" customHeight="1" x14ac:dyDescent="0.4">
      <c r="B64" s="13" t="s">
        <v>52</v>
      </c>
      <c r="C64" s="12"/>
      <c r="D64" s="12"/>
      <c r="E64" s="12"/>
      <c r="F64" s="12"/>
      <c r="G64" s="12"/>
      <c r="H64" s="12" t="s">
        <v>48</v>
      </c>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row>
    <row r="65" spans="2:46" ht="15" customHeight="1" x14ac:dyDescent="0.4">
      <c r="B65" s="13" t="s">
        <v>1830</v>
      </c>
      <c r="C65" s="12"/>
      <c r="D65" s="12"/>
      <c r="E65" s="12"/>
      <c r="F65" s="12"/>
      <c r="G65" s="12"/>
      <c r="H65" s="12"/>
      <c r="I65" s="12" t="s">
        <v>49</v>
      </c>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row>
  </sheetData>
  <mergeCells count="84">
    <mergeCell ref="A34:AT35"/>
    <mergeCell ref="R1:T2"/>
    <mergeCell ref="U1:AI2"/>
    <mergeCell ref="P1:Q2"/>
    <mergeCell ref="M1:O2"/>
    <mergeCell ref="A22:H24"/>
    <mergeCell ref="I22:N22"/>
    <mergeCell ref="O22:X22"/>
    <mergeCell ref="I23:N24"/>
    <mergeCell ref="O23:X24"/>
    <mergeCell ref="I18:N20"/>
    <mergeCell ref="O18:AT20"/>
    <mergeCell ref="Y12:AT12"/>
    <mergeCell ref="Y13:AT14"/>
    <mergeCell ref="I12:X12"/>
    <mergeCell ref="I13:X14"/>
    <mergeCell ref="I10:AT11"/>
    <mergeCell ref="AO4:AP5"/>
    <mergeCell ref="AQ4:AQ5"/>
    <mergeCell ref="AR4:AS5"/>
    <mergeCell ref="AT4:AT5"/>
    <mergeCell ref="I9:AT9"/>
    <mergeCell ref="AL7:AM8"/>
    <mergeCell ref="AN7:AN8"/>
    <mergeCell ref="AQ7:AQ8"/>
    <mergeCell ref="AR7:AS8"/>
    <mergeCell ref="AT7:AT8"/>
    <mergeCell ref="AA7:AB8"/>
    <mergeCell ref="AD7:AE8"/>
    <mergeCell ref="AG7:AH8"/>
    <mergeCell ref="AO7:AP8"/>
    <mergeCell ref="Y7:Z8"/>
    <mergeCell ref="O3:X5"/>
    <mergeCell ref="Y3:AI3"/>
    <mergeCell ref="AJ3:AT3"/>
    <mergeCell ref="Y4:Z5"/>
    <mergeCell ref="AA4:AB5"/>
    <mergeCell ref="AC4:AC5"/>
    <mergeCell ref="AD4:AE5"/>
    <mergeCell ref="AF4:AF5"/>
    <mergeCell ref="AG4:AH5"/>
    <mergeCell ref="AI4:AI5"/>
    <mergeCell ref="AJ4:AK5"/>
    <mergeCell ref="AL4:AM5"/>
    <mergeCell ref="AN4:AN5"/>
    <mergeCell ref="AJ15:AT15"/>
    <mergeCell ref="Y16:Z17"/>
    <mergeCell ref="AA16:AB17"/>
    <mergeCell ref="AC16:AC17"/>
    <mergeCell ref="AD16:AE17"/>
    <mergeCell ref="AF16:AF17"/>
    <mergeCell ref="AG16:AH17"/>
    <mergeCell ref="AI16:AI17"/>
    <mergeCell ref="AJ16:AK17"/>
    <mergeCell ref="AL16:AM17"/>
    <mergeCell ref="AN16:AN17"/>
    <mergeCell ref="AO16:AP17"/>
    <mergeCell ref="AQ16:AQ17"/>
    <mergeCell ref="AR16:AS17"/>
    <mergeCell ref="AT16:AT17"/>
    <mergeCell ref="AI7:AI8"/>
    <mergeCell ref="Y6:AI6"/>
    <mergeCell ref="AJ7:AK8"/>
    <mergeCell ref="AJ6:AT6"/>
    <mergeCell ref="O6:X6"/>
    <mergeCell ref="O7:X8"/>
    <mergeCell ref="AC7:AC8"/>
    <mergeCell ref="AF7:AF8"/>
    <mergeCell ref="C43:J43"/>
    <mergeCell ref="K43:O43"/>
    <mergeCell ref="V43:Z43"/>
    <mergeCell ref="A3:H5"/>
    <mergeCell ref="A6:H8"/>
    <mergeCell ref="I6:N6"/>
    <mergeCell ref="I7:N8"/>
    <mergeCell ref="I3:N5"/>
    <mergeCell ref="A9:H11"/>
    <mergeCell ref="A12:H14"/>
    <mergeCell ref="A15:H17"/>
    <mergeCell ref="I15:X15"/>
    <mergeCell ref="I16:V17"/>
    <mergeCell ref="W16:X17"/>
    <mergeCell ref="Y15:AI15"/>
    <mergeCell ref="A18:H20"/>
  </mergeCells>
  <phoneticPr fontId="2"/>
  <dataValidations count="2">
    <dataValidation type="list" allowBlank="1" showInputMessage="1" showErrorMessage="1" sqref="Y4:Z5 AJ4:AK5" xr:uid="{D3EC6AF8-4221-4607-B026-38D2D551C12C}">
      <formula1>"昭和,平成,令和"</formula1>
    </dataValidation>
    <dataValidation type="list" allowBlank="1" showInputMessage="1" showErrorMessage="1" sqref="I18:N20" xr:uid="{BF5FA12F-50BE-4C19-87FF-EC929588979A}">
      <formula1>"該当,非該当"</formula1>
    </dataValidation>
  </dataValidations>
  <pageMargins left="0.70866141732283472" right="0.70866141732283472" top="0.59055118110236227" bottom="0.59055118110236227" header="0.31496062992125984" footer="0.31496062992125984"/>
  <pageSetup paperSize="9" scale="99" fitToHeight="0" orientation="landscape" r:id="rId1"/>
  <rowBreaks count="1" manualBreakCount="1">
    <brk id="33" max="4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83854-13B5-453E-BA6E-33A638012661}">
  <sheetPr>
    <pageSetUpPr fitToPage="1"/>
  </sheetPr>
  <dimension ref="A1:AT160"/>
  <sheetViews>
    <sheetView view="pageBreakPreview" topLeftCell="A61" zoomScale="115" zoomScaleNormal="115" zoomScaleSheetLayoutView="115" workbookViewId="0">
      <selection activeCell="AQ151" sqref="AQ151:AS151"/>
    </sheetView>
  </sheetViews>
  <sheetFormatPr defaultColWidth="2.625" defaultRowHeight="15" customHeight="1" x14ac:dyDescent="0.4"/>
  <cols>
    <col min="1" max="21" width="2.625" style="2"/>
    <col min="22" max="22" width="2.5" style="2" customWidth="1"/>
    <col min="23" max="16384" width="2.625" style="2"/>
  </cols>
  <sheetData>
    <row r="1" spans="1:46" ht="15" customHeight="1" x14ac:dyDescent="0.4">
      <c r="A1" s="506" t="s">
        <v>108</v>
      </c>
      <c r="B1" s="506"/>
      <c r="C1" s="506"/>
      <c r="D1" s="506"/>
      <c r="E1" s="506"/>
      <c r="F1" s="506"/>
      <c r="G1" s="506"/>
      <c r="H1" s="506"/>
      <c r="I1" s="506"/>
      <c r="J1" s="506"/>
      <c r="K1" s="506"/>
      <c r="L1" s="506"/>
      <c r="M1" s="506"/>
      <c r="N1" s="506"/>
      <c r="O1" s="506"/>
      <c r="P1" s="506"/>
      <c r="Q1" s="506"/>
      <c r="R1" s="506"/>
      <c r="S1" s="506"/>
      <c r="T1" s="506"/>
      <c r="U1" s="506"/>
      <c r="V1" s="506"/>
      <c r="W1" s="506"/>
      <c r="X1" s="506"/>
      <c r="Y1" s="506"/>
      <c r="Z1" s="506"/>
      <c r="AA1" s="506"/>
      <c r="AB1" s="506"/>
      <c r="AC1" s="506"/>
      <c r="AD1" s="506"/>
      <c r="AE1" s="506"/>
      <c r="AF1" s="506"/>
      <c r="AG1" s="506"/>
      <c r="AH1" s="506"/>
      <c r="AI1" s="506"/>
      <c r="AJ1" s="506"/>
      <c r="AK1" s="506"/>
      <c r="AL1" s="506"/>
      <c r="AM1" s="506"/>
      <c r="AN1" s="506"/>
      <c r="AO1" s="506"/>
      <c r="AP1" s="506"/>
      <c r="AQ1" s="506"/>
      <c r="AR1" s="506"/>
      <c r="AS1" s="506"/>
      <c r="AT1" s="506"/>
    </row>
    <row r="2" spans="1:46" ht="15" customHeight="1" x14ac:dyDescent="0.4">
      <c r="A2" s="506"/>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506"/>
      <c r="AO2" s="506"/>
      <c r="AP2" s="506"/>
      <c r="AQ2" s="506"/>
      <c r="AR2" s="506"/>
      <c r="AS2" s="506"/>
      <c r="AT2" s="506"/>
    </row>
    <row r="3" spans="1:46" ht="15.75" customHeight="1" x14ac:dyDescent="0.4">
      <c r="B3" s="7" t="s">
        <v>153</v>
      </c>
      <c r="C3" s="2" t="s">
        <v>1750</v>
      </c>
    </row>
    <row r="4" spans="1:46" ht="15.75" customHeight="1" x14ac:dyDescent="0.4">
      <c r="B4" s="7" t="s">
        <v>153</v>
      </c>
      <c r="C4" s="2" t="s">
        <v>1749</v>
      </c>
    </row>
    <row r="5" spans="1:46" ht="15.75" customHeight="1" x14ac:dyDescent="0.4">
      <c r="B5" s="15" t="s">
        <v>82</v>
      </c>
      <c r="AQ5" s="602" t="s">
        <v>109</v>
      </c>
      <c r="AR5" s="602"/>
      <c r="AS5" s="602"/>
    </row>
    <row r="6" spans="1:46" ht="15.75" customHeight="1" x14ac:dyDescent="0.4">
      <c r="B6" s="370" t="s">
        <v>243</v>
      </c>
      <c r="C6" s="557" t="s">
        <v>249</v>
      </c>
      <c r="D6" s="557"/>
      <c r="E6" s="557"/>
      <c r="F6" s="557"/>
      <c r="G6" s="557"/>
      <c r="H6" s="557"/>
      <c r="I6" s="557"/>
      <c r="J6" s="557"/>
      <c r="K6" s="557"/>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557"/>
      <c r="AL6" s="557"/>
      <c r="AM6" s="557"/>
      <c r="AN6" s="557"/>
      <c r="AO6" s="557"/>
      <c r="AP6" s="558"/>
      <c r="AQ6" s="560" t="str">
        <f>IF(COUNTIF(AQ7:AS9,"完了")=3,"完了","未")</f>
        <v>未</v>
      </c>
      <c r="AR6" s="561"/>
      <c r="AS6" s="562"/>
    </row>
    <row r="7" spans="1:46" ht="15" customHeight="1" x14ac:dyDescent="0.4">
      <c r="B7" s="53" t="s">
        <v>77</v>
      </c>
      <c r="C7" s="29" t="s">
        <v>78</v>
      </c>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596" t="str">
        <f>IF(COUNTIF(AQ8:AS68,"完了")=61,"完了","未")</f>
        <v>未</v>
      </c>
      <c r="AR7" s="597"/>
      <c r="AS7" s="598"/>
    </row>
    <row r="8" spans="1:46" ht="14.25" customHeight="1" x14ac:dyDescent="0.4">
      <c r="B8" s="28"/>
      <c r="C8" s="16" t="s">
        <v>125</v>
      </c>
      <c r="D8" s="17"/>
      <c r="E8" s="17" t="s">
        <v>126</v>
      </c>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563" t="str">
        <f>IF(COUNTIF(AQ9:AS11,"完了")=3,"完了","未")</f>
        <v>未</v>
      </c>
      <c r="AR8" s="564"/>
      <c r="AS8" s="565"/>
    </row>
    <row r="9" spans="1:46" ht="14.25" customHeight="1" x14ac:dyDescent="0.4">
      <c r="B9" s="28"/>
      <c r="C9" s="16"/>
      <c r="D9" s="36" t="s">
        <v>79</v>
      </c>
      <c r="E9" s="559" t="s">
        <v>88</v>
      </c>
      <c r="F9" s="559"/>
      <c r="G9" s="559"/>
      <c r="H9" s="559"/>
      <c r="I9" s="559"/>
      <c r="J9" s="559"/>
      <c r="K9" s="559"/>
      <c r="L9" s="559"/>
      <c r="M9" s="559"/>
      <c r="N9" s="559"/>
      <c r="O9" s="559"/>
      <c r="P9" s="559"/>
      <c r="Q9" s="559"/>
      <c r="R9" s="559"/>
      <c r="S9" s="559"/>
      <c r="T9" s="559"/>
      <c r="U9" s="376"/>
      <c r="V9" s="376"/>
      <c r="W9" s="375"/>
      <c r="X9" s="375"/>
      <c r="Y9" s="375"/>
      <c r="Z9" s="375"/>
      <c r="AA9" s="375"/>
      <c r="AB9" s="375"/>
      <c r="AC9" s="375"/>
      <c r="AD9" s="375"/>
      <c r="AE9" s="375"/>
      <c r="AF9" s="375"/>
      <c r="AG9" s="375"/>
      <c r="AH9" s="375"/>
      <c r="AI9" s="375"/>
      <c r="AJ9" s="375"/>
      <c r="AK9" s="375"/>
      <c r="AL9" s="375"/>
      <c r="AM9" s="375"/>
      <c r="AN9" s="375"/>
      <c r="AO9" s="375"/>
      <c r="AP9" s="375"/>
      <c r="AQ9" s="566" t="str">
        <f>IF(AND(COUNTBLANK('【Ⅰ】（第１）定款'!AO5)=0,COUNTIF('【Ⅰ】（第１）定款'!AL13:AM27,"未")=0,COUNTIF('【Ⅰ】（第１）定款'!X8:Y10,"未")=0),"完了","未")</f>
        <v>未</v>
      </c>
      <c r="AR9" s="567"/>
      <c r="AS9" s="568"/>
    </row>
    <row r="10" spans="1:46" ht="14.25" customHeight="1" x14ac:dyDescent="0.4">
      <c r="B10" s="28"/>
      <c r="C10" s="16"/>
      <c r="D10" s="38" t="s">
        <v>80</v>
      </c>
      <c r="E10" s="603" t="s">
        <v>89</v>
      </c>
      <c r="F10" s="603"/>
      <c r="G10" s="603"/>
      <c r="H10" s="603"/>
      <c r="I10" s="603"/>
      <c r="J10" s="603"/>
      <c r="K10" s="603"/>
      <c r="L10" s="603"/>
      <c r="M10" s="603"/>
      <c r="N10" s="603"/>
      <c r="O10" s="603"/>
      <c r="P10" s="603"/>
      <c r="Q10" s="603"/>
      <c r="R10" s="603"/>
      <c r="S10" s="603"/>
      <c r="T10" s="377"/>
      <c r="U10" s="377"/>
      <c r="V10" s="377"/>
      <c r="W10" s="377"/>
      <c r="X10" s="377"/>
      <c r="Y10" s="377"/>
      <c r="Z10" s="377"/>
      <c r="AA10" s="377"/>
      <c r="AB10" s="377"/>
      <c r="AC10" s="377"/>
      <c r="AD10" s="377"/>
      <c r="AE10" s="377"/>
      <c r="AF10" s="377"/>
      <c r="AG10" s="377"/>
      <c r="AH10" s="377"/>
      <c r="AI10" s="377"/>
      <c r="AJ10" s="377"/>
      <c r="AK10" s="377"/>
      <c r="AL10" s="377"/>
      <c r="AM10" s="377"/>
      <c r="AN10" s="377"/>
      <c r="AO10" s="377"/>
      <c r="AP10" s="377"/>
      <c r="AQ10" s="575" t="str">
        <f>IF(AND(COUNTBLANK('【Ⅰ】（第１）定款'!AO31:AO32)=0,COUNTIF('【Ⅰ】（第１）定款'!AS36:AT38,"未")=0),"完了","未")</f>
        <v>未</v>
      </c>
      <c r="AR10" s="576"/>
      <c r="AS10" s="577"/>
    </row>
    <row r="11" spans="1:46" ht="14.25" customHeight="1" x14ac:dyDescent="0.4">
      <c r="B11" s="28"/>
      <c r="C11" s="18"/>
      <c r="D11" s="40" t="s">
        <v>81</v>
      </c>
      <c r="E11" s="604" t="s">
        <v>90</v>
      </c>
      <c r="F11" s="604"/>
      <c r="G11" s="604"/>
      <c r="H11" s="604"/>
      <c r="I11" s="604"/>
      <c r="J11" s="604"/>
      <c r="K11" s="604"/>
      <c r="L11" s="604"/>
      <c r="M11" s="604"/>
      <c r="N11" s="604"/>
      <c r="O11" s="604"/>
      <c r="P11" s="604"/>
      <c r="Q11" s="604"/>
      <c r="R11" s="604"/>
      <c r="S11" s="604"/>
      <c r="T11" s="86"/>
      <c r="U11" s="86"/>
      <c r="V11" s="86"/>
      <c r="W11" s="86"/>
      <c r="X11" s="86"/>
      <c r="Y11" s="86"/>
      <c r="Z11" s="86"/>
      <c r="AA11" s="86"/>
      <c r="AB11" s="86"/>
      <c r="AC11" s="86"/>
      <c r="AD11" s="86"/>
      <c r="AE11" s="86"/>
      <c r="AF11" s="86"/>
      <c r="AG11" s="86"/>
      <c r="AH11" s="86"/>
      <c r="AI11" s="86"/>
      <c r="AJ11" s="86"/>
      <c r="AK11" s="86"/>
      <c r="AL11" s="86"/>
      <c r="AM11" s="86"/>
      <c r="AN11" s="86"/>
      <c r="AO11" s="86"/>
      <c r="AP11" s="86"/>
      <c r="AQ11" s="578" t="str">
        <f>IF(COUNTBLANK('【Ⅰ】（第１）定款'!AO41:AO43)=0,"完了","未")</f>
        <v>未</v>
      </c>
      <c r="AR11" s="579"/>
      <c r="AS11" s="580"/>
    </row>
    <row r="12" spans="1:46" ht="14.25" customHeight="1" x14ac:dyDescent="0.4">
      <c r="B12" s="28"/>
      <c r="C12" s="19" t="s">
        <v>127</v>
      </c>
      <c r="D12" s="20"/>
      <c r="E12" s="21" t="s">
        <v>91</v>
      </c>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563" t="str">
        <f>IF(COUNTIF(AQ13,"完了")=1,"完了","未")</f>
        <v>未</v>
      </c>
      <c r="AR12" s="564"/>
      <c r="AS12" s="565"/>
    </row>
    <row r="13" spans="1:46" ht="14.25" customHeight="1" x14ac:dyDescent="0.4">
      <c r="B13" s="28"/>
      <c r="C13" s="18"/>
      <c r="D13" s="14" t="s">
        <v>79</v>
      </c>
      <c r="E13" s="605" t="s">
        <v>92</v>
      </c>
      <c r="F13" s="605"/>
      <c r="G13" s="605"/>
      <c r="H13" s="605"/>
      <c r="I13" s="605"/>
      <c r="J13" s="605"/>
      <c r="K13" s="605"/>
      <c r="L13" s="605"/>
      <c r="M13" s="605"/>
      <c r="N13" s="605"/>
      <c r="O13" s="605"/>
      <c r="P13" s="605"/>
      <c r="Q13" s="605"/>
      <c r="R13" s="605"/>
      <c r="S13" s="605"/>
      <c r="T13" s="605"/>
      <c r="U13" s="605"/>
      <c r="V13" s="605"/>
      <c r="W13" s="605"/>
      <c r="X13" s="76"/>
      <c r="Y13" s="76"/>
      <c r="Z13" s="76"/>
      <c r="AA13" s="76"/>
      <c r="AB13" s="76"/>
      <c r="AC13" s="76"/>
      <c r="AD13" s="76"/>
      <c r="AE13" s="76"/>
      <c r="AF13" s="76"/>
      <c r="AG13" s="76"/>
      <c r="AH13" s="76"/>
      <c r="AI13" s="76"/>
      <c r="AJ13" s="76"/>
      <c r="AK13" s="76"/>
      <c r="AL13" s="76"/>
      <c r="AM13" s="76"/>
      <c r="AN13" s="76"/>
      <c r="AO13" s="76"/>
      <c r="AP13" s="76"/>
      <c r="AQ13" s="553" t="str">
        <f>IF(AND(COUNTBLANK('【Ⅰ】（第２）内部管理体制'!AO6:AO7)=0,COUNTIF('【Ⅰ】（第２）内部管理体制'!AM10:AN21,"未")=0),"完了","未")</f>
        <v>未</v>
      </c>
      <c r="AR13" s="554"/>
      <c r="AS13" s="555"/>
    </row>
    <row r="14" spans="1:46" ht="14.25" customHeight="1" x14ac:dyDescent="0.4">
      <c r="B14" s="28"/>
      <c r="C14" s="22" t="s">
        <v>128</v>
      </c>
      <c r="D14" s="21"/>
      <c r="E14" s="17" t="s">
        <v>93</v>
      </c>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563" t="str">
        <f>IF(COUNTIF(AQ15:AS23,"完了")=9,"完了","未")</f>
        <v>未</v>
      </c>
      <c r="AR14" s="564"/>
      <c r="AS14" s="565"/>
    </row>
    <row r="15" spans="1:46" ht="14.25" customHeight="1" x14ac:dyDescent="0.4">
      <c r="B15" s="28"/>
      <c r="C15" s="16"/>
      <c r="D15" s="25" t="s">
        <v>86</v>
      </c>
      <c r="E15" s="26"/>
      <c r="F15" s="26" t="s">
        <v>84</v>
      </c>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581" t="str">
        <f>IF(COUNTIF(AQ16:AS18,"完了")=3,"完了","未")</f>
        <v>未</v>
      </c>
      <c r="AR15" s="582"/>
      <c r="AS15" s="583"/>
    </row>
    <row r="16" spans="1:46" ht="14.25" customHeight="1" x14ac:dyDescent="0.4">
      <c r="B16" s="28"/>
      <c r="C16" s="16"/>
      <c r="D16" s="27"/>
      <c r="E16" s="36" t="s">
        <v>79</v>
      </c>
      <c r="F16" s="559" t="s">
        <v>94</v>
      </c>
      <c r="G16" s="559"/>
      <c r="H16" s="559"/>
      <c r="I16" s="559"/>
      <c r="J16" s="559"/>
      <c r="K16" s="559"/>
      <c r="L16" s="559"/>
      <c r="M16" s="559"/>
      <c r="N16" s="559"/>
      <c r="O16" s="559"/>
      <c r="P16" s="559"/>
      <c r="Q16" s="559"/>
      <c r="R16" s="559"/>
      <c r="S16" s="559"/>
      <c r="T16" s="559"/>
      <c r="U16" s="559"/>
      <c r="V16" s="559"/>
      <c r="W16" s="559"/>
      <c r="X16" s="559"/>
      <c r="Y16" s="378"/>
      <c r="Z16" s="378"/>
      <c r="AA16" s="378"/>
      <c r="AB16" s="378"/>
      <c r="AC16" s="378"/>
      <c r="AD16" s="378"/>
      <c r="AE16" s="378"/>
      <c r="AF16" s="378"/>
      <c r="AG16" s="378"/>
      <c r="AH16" s="378"/>
      <c r="AI16" s="378"/>
      <c r="AJ16" s="378"/>
      <c r="AK16" s="378"/>
      <c r="AL16" s="378"/>
      <c r="AM16" s="378"/>
      <c r="AN16" s="378"/>
      <c r="AO16" s="378"/>
      <c r="AP16" s="378"/>
      <c r="AQ16" s="566" t="str">
        <f>IF(AND(COUNTBLANK('【Ⅰ】（第３）評議員・評議員会'!AO6)=0,COUNTIF('【Ⅰ】（第３）評議員・評議員会'!AH9:AI11,"未")=0),"完了","未")</f>
        <v>未</v>
      </c>
      <c r="AR16" s="567"/>
      <c r="AS16" s="568"/>
    </row>
    <row r="17" spans="2:45" ht="14.25" customHeight="1" x14ac:dyDescent="0.4">
      <c r="B17" s="28"/>
      <c r="C17" s="16"/>
      <c r="D17" s="27"/>
      <c r="E17" s="38" t="s">
        <v>80</v>
      </c>
      <c r="F17" s="603" t="s">
        <v>95</v>
      </c>
      <c r="G17" s="603"/>
      <c r="H17" s="603"/>
      <c r="I17" s="603"/>
      <c r="J17" s="603"/>
      <c r="K17" s="603"/>
      <c r="L17" s="603"/>
      <c r="M17" s="603"/>
      <c r="N17" s="603"/>
      <c r="O17" s="603"/>
      <c r="P17" s="603"/>
      <c r="Q17" s="603"/>
      <c r="R17" s="603"/>
      <c r="S17" s="603"/>
      <c r="T17" s="603"/>
      <c r="U17" s="603"/>
      <c r="V17" s="603"/>
      <c r="W17" s="603"/>
      <c r="X17" s="603"/>
      <c r="Y17" s="603"/>
      <c r="Z17" s="603"/>
      <c r="AA17" s="603"/>
      <c r="AB17" s="603"/>
      <c r="AC17" s="83"/>
      <c r="AD17" s="83"/>
      <c r="AE17" s="83"/>
      <c r="AF17" s="83"/>
      <c r="AG17" s="83"/>
      <c r="AH17" s="83"/>
      <c r="AI17" s="83"/>
      <c r="AJ17" s="83"/>
      <c r="AK17" s="83"/>
      <c r="AL17" s="83"/>
      <c r="AM17" s="83"/>
      <c r="AN17" s="83"/>
      <c r="AO17" s="83"/>
      <c r="AP17" s="83"/>
      <c r="AQ17" s="575" t="str">
        <f>IF(COUNTBLANK('【Ⅰ】（第３）評議員・評議員会'!AO14:AO20)=0,"完了","未")</f>
        <v>未</v>
      </c>
      <c r="AR17" s="576"/>
      <c r="AS17" s="577"/>
    </row>
    <row r="18" spans="2:45" ht="14.25" customHeight="1" x14ac:dyDescent="0.4">
      <c r="B18" s="28"/>
      <c r="C18" s="23"/>
      <c r="D18" s="26"/>
      <c r="E18" s="40" t="s">
        <v>81</v>
      </c>
      <c r="F18" s="604" t="s">
        <v>96</v>
      </c>
      <c r="G18" s="604"/>
      <c r="H18" s="604"/>
      <c r="I18" s="604"/>
      <c r="J18" s="604"/>
      <c r="K18" s="604"/>
      <c r="L18" s="604"/>
      <c r="M18" s="604"/>
      <c r="N18" s="604"/>
      <c r="O18" s="604"/>
      <c r="P18" s="604"/>
      <c r="Q18" s="604"/>
      <c r="R18" s="604"/>
      <c r="S18" s="604"/>
      <c r="T18" s="604"/>
      <c r="U18" s="604"/>
      <c r="V18" s="604"/>
      <c r="W18" s="604"/>
      <c r="X18" s="86"/>
      <c r="Y18" s="86"/>
      <c r="Z18" s="86"/>
      <c r="AA18" s="86"/>
      <c r="AB18" s="86"/>
      <c r="AC18" s="86"/>
      <c r="AD18" s="86"/>
      <c r="AE18" s="86"/>
      <c r="AF18" s="86"/>
      <c r="AG18" s="86"/>
      <c r="AH18" s="86"/>
      <c r="AI18" s="86"/>
      <c r="AJ18" s="86"/>
      <c r="AK18" s="86"/>
      <c r="AL18" s="86"/>
      <c r="AM18" s="86"/>
      <c r="AN18" s="86"/>
      <c r="AO18" s="86"/>
      <c r="AP18" s="86"/>
      <c r="AQ18" s="578" t="str">
        <f>IF(AND(COUNTBLANK('【Ⅰ】（第３）評議員・評議員会'!AO36)=0,COUNTIF('【Ⅰ】（第３）評議員・評議員会'!AM39:AN40,"未")=0),"完了","未")</f>
        <v>未</v>
      </c>
      <c r="AR18" s="579"/>
      <c r="AS18" s="580"/>
    </row>
    <row r="19" spans="2:45" ht="14.25" customHeight="1" x14ac:dyDescent="0.4">
      <c r="B19" s="28"/>
      <c r="C19" s="23"/>
      <c r="D19" s="25" t="s">
        <v>87</v>
      </c>
      <c r="E19" s="26"/>
      <c r="F19" s="26" t="s">
        <v>85</v>
      </c>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581" t="str">
        <f>IF(COUNTIF(AQ20:AS23,"完了")=4,"完了","未")</f>
        <v>未</v>
      </c>
      <c r="AR19" s="582"/>
      <c r="AS19" s="583"/>
    </row>
    <row r="20" spans="2:45" ht="14.25" customHeight="1" x14ac:dyDescent="0.4">
      <c r="B20" s="28"/>
      <c r="C20" s="16"/>
      <c r="D20" s="27"/>
      <c r="E20" s="36" t="s">
        <v>79</v>
      </c>
      <c r="F20" s="559" t="s">
        <v>97</v>
      </c>
      <c r="G20" s="559"/>
      <c r="H20" s="559"/>
      <c r="I20" s="559"/>
      <c r="J20" s="559"/>
      <c r="K20" s="559"/>
      <c r="L20" s="559"/>
      <c r="M20" s="559"/>
      <c r="N20" s="559"/>
      <c r="O20" s="559"/>
      <c r="P20" s="559"/>
      <c r="Q20" s="559"/>
      <c r="R20" s="559"/>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566" t="str">
        <f>IF(AND(COUNTBLANK('【Ⅰ】（第３）評議員・評議員会'!AO44:AO46)=0,COUNTIF('【Ⅰ】（第３）評議員・評議員会'!AF49:AG61,"未")=0),"完了","未")</f>
        <v>未</v>
      </c>
      <c r="AR20" s="567"/>
      <c r="AS20" s="568"/>
    </row>
    <row r="21" spans="2:45" ht="14.25" customHeight="1" x14ac:dyDescent="0.4">
      <c r="B21" s="28"/>
      <c r="C21" s="16"/>
      <c r="D21" s="27"/>
      <c r="E21" s="38" t="s">
        <v>80</v>
      </c>
      <c r="F21" s="603" t="s">
        <v>98</v>
      </c>
      <c r="G21" s="603"/>
      <c r="H21" s="603"/>
      <c r="I21" s="603"/>
      <c r="J21" s="603"/>
      <c r="K21" s="603"/>
      <c r="L21" s="603"/>
      <c r="M21" s="603"/>
      <c r="N21" s="603"/>
      <c r="O21" s="60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575" t="str">
        <f>IF(AND(COUNTBLANK('【Ⅰ】（第３）評議員・評議員会'!AO67:AO71)=0,AND(COUNTIF('【Ⅰ】（第３）評議員・評議員会'!AF75:AG90,"未")=0,COUNTIF('【Ⅰ】（第３）評議員・評議員会'!V98,"未")=0,COUNTIF('【Ⅰ】（第３）評議員・評議員会'!AR101:AS105,"未")=0)),"完了","未")</f>
        <v>未</v>
      </c>
      <c r="AR21" s="576"/>
      <c r="AS21" s="577"/>
    </row>
    <row r="22" spans="2:45" ht="14.25" customHeight="1" x14ac:dyDescent="0.4">
      <c r="B22" s="28"/>
      <c r="C22" s="23"/>
      <c r="D22" s="27"/>
      <c r="E22" s="38" t="s">
        <v>81</v>
      </c>
      <c r="F22" s="603" t="s">
        <v>99</v>
      </c>
      <c r="G22" s="603"/>
      <c r="H22" s="603"/>
      <c r="I22" s="603"/>
      <c r="J22" s="603"/>
      <c r="K22" s="603"/>
      <c r="L22" s="603"/>
      <c r="M22" s="603"/>
      <c r="N22" s="603"/>
      <c r="O22" s="603"/>
      <c r="P22" s="603"/>
      <c r="Q22" s="603"/>
      <c r="R22" s="603"/>
      <c r="S22" s="603"/>
      <c r="T22" s="603"/>
      <c r="U22" s="603"/>
      <c r="V22" s="603"/>
      <c r="W22" s="603"/>
      <c r="X22" s="83"/>
      <c r="Y22" s="83"/>
      <c r="Z22" s="83"/>
      <c r="AA22" s="83"/>
      <c r="AB22" s="83"/>
      <c r="AC22" s="83"/>
      <c r="AD22" s="83"/>
      <c r="AE22" s="83"/>
      <c r="AF22" s="83"/>
      <c r="AG22" s="83"/>
      <c r="AH22" s="83"/>
      <c r="AI22" s="83"/>
      <c r="AJ22" s="83"/>
      <c r="AK22" s="83"/>
      <c r="AL22" s="83"/>
      <c r="AM22" s="83"/>
      <c r="AN22" s="83"/>
      <c r="AO22" s="83"/>
      <c r="AP22" s="83"/>
      <c r="AQ22" s="575" t="str">
        <f>IF(AND(COUNTBLANK('【Ⅰ】（第３）評議員・評議員会'!AO108:AO110)=0,COUNTIF('【Ⅰ】（第３）評議員・評議員会'!AN113:AO131,"未")=0),"完了","未")</f>
        <v>未</v>
      </c>
      <c r="AR22" s="576"/>
      <c r="AS22" s="577"/>
    </row>
    <row r="23" spans="2:45" ht="14.25" customHeight="1" x14ac:dyDescent="0.4">
      <c r="B23" s="28"/>
      <c r="C23" s="24"/>
      <c r="D23" s="26"/>
      <c r="E23" s="40" t="s">
        <v>83</v>
      </c>
      <c r="F23" s="604" t="s">
        <v>100</v>
      </c>
      <c r="G23" s="604"/>
      <c r="H23" s="604"/>
      <c r="I23" s="604"/>
      <c r="J23" s="604"/>
      <c r="K23" s="604"/>
      <c r="L23" s="604"/>
      <c r="M23" s="604"/>
      <c r="N23" s="604"/>
      <c r="O23" s="604"/>
      <c r="P23" s="604"/>
      <c r="Q23" s="604"/>
      <c r="R23" s="604"/>
      <c r="S23" s="604"/>
      <c r="T23" s="604"/>
      <c r="U23" s="604"/>
      <c r="V23" s="604"/>
      <c r="W23" s="604"/>
      <c r="X23" s="604"/>
      <c r="Y23" s="86"/>
      <c r="Z23" s="86"/>
      <c r="AA23" s="86"/>
      <c r="AB23" s="86"/>
      <c r="AC23" s="86"/>
      <c r="AD23" s="86"/>
      <c r="AE23" s="86"/>
      <c r="AF23" s="86"/>
      <c r="AG23" s="86"/>
      <c r="AH23" s="86"/>
      <c r="AI23" s="86"/>
      <c r="AJ23" s="86"/>
      <c r="AK23" s="86"/>
      <c r="AL23" s="86"/>
      <c r="AM23" s="86"/>
      <c r="AN23" s="86"/>
      <c r="AO23" s="86"/>
      <c r="AP23" s="86"/>
      <c r="AQ23" s="578" t="str">
        <f>IF(AND(COUNTBLANK('【Ⅰ】（第３）評議員・評議員会'!AO149:AO154)=0,COUNTIF('【Ⅰ】（第３）評議員・評議員会'!AG160:AH168,"未")=0),"完了","未")</f>
        <v>未</v>
      </c>
      <c r="AR23" s="579"/>
      <c r="AS23" s="580"/>
    </row>
    <row r="24" spans="2:45" ht="14.25" customHeight="1" x14ac:dyDescent="0.4">
      <c r="B24" s="28"/>
      <c r="C24" s="30" t="s">
        <v>129</v>
      </c>
      <c r="D24" s="21"/>
      <c r="E24" s="21" t="s">
        <v>101</v>
      </c>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563" t="str">
        <f>IF(COUNTIF(AQ25:AS33,"完了")=9,"完了","未")</f>
        <v>未</v>
      </c>
      <c r="AR24" s="564"/>
      <c r="AS24" s="565"/>
    </row>
    <row r="25" spans="2:45" ht="14.25" customHeight="1" x14ac:dyDescent="0.4">
      <c r="B25" s="28"/>
      <c r="C25" s="31"/>
      <c r="D25" s="32" t="s">
        <v>86</v>
      </c>
      <c r="E25" s="26"/>
      <c r="F25" s="26" t="s">
        <v>102</v>
      </c>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581" t="str">
        <f>IF(COUNTIF(AQ26,"完了")=1,"完了","未")</f>
        <v>未</v>
      </c>
      <c r="AR25" s="582"/>
      <c r="AS25" s="583"/>
    </row>
    <row r="26" spans="2:45" ht="14.25" customHeight="1" x14ac:dyDescent="0.4">
      <c r="B26" s="28"/>
      <c r="C26" s="31"/>
      <c r="D26" s="35"/>
      <c r="E26" s="14" t="s">
        <v>79</v>
      </c>
      <c r="F26" s="605" t="s">
        <v>579</v>
      </c>
      <c r="G26" s="605"/>
      <c r="H26" s="605"/>
      <c r="I26" s="605"/>
      <c r="J26" s="605"/>
      <c r="K26" s="605"/>
      <c r="L26" s="605"/>
      <c r="M26" s="605"/>
      <c r="N26" s="605"/>
      <c r="O26" s="605"/>
      <c r="P26" s="605"/>
      <c r="Q26" s="605"/>
      <c r="R26" s="605"/>
      <c r="S26" s="605"/>
      <c r="T26" s="605"/>
      <c r="U26" s="605"/>
      <c r="V26" s="605"/>
      <c r="W26" s="605"/>
      <c r="X26" s="605"/>
      <c r="Y26" s="605"/>
      <c r="Z26" s="605"/>
      <c r="AA26" s="605"/>
      <c r="AB26" s="605"/>
      <c r="AC26" s="605"/>
      <c r="AD26" s="605"/>
      <c r="AE26" s="605"/>
      <c r="AF26" s="605"/>
      <c r="AG26" s="76"/>
      <c r="AH26" s="76"/>
      <c r="AI26" s="76"/>
      <c r="AJ26" s="76"/>
      <c r="AK26" s="76"/>
      <c r="AL26" s="76"/>
      <c r="AM26" s="76"/>
      <c r="AN26" s="76"/>
      <c r="AO26" s="76"/>
      <c r="AP26" s="76"/>
      <c r="AQ26" s="553" t="str">
        <f>IF(COUNTBLANK('【Ⅰ】（第４）理事'!AO6:AO8)=0,"完了","未")</f>
        <v>未</v>
      </c>
      <c r="AR26" s="554"/>
      <c r="AS26" s="555"/>
    </row>
    <row r="27" spans="2:45" ht="14.25" customHeight="1" x14ac:dyDescent="0.4">
      <c r="B27" s="28"/>
      <c r="C27" s="31"/>
      <c r="D27" s="34" t="s">
        <v>87</v>
      </c>
      <c r="E27" s="26"/>
      <c r="F27" s="26" t="s">
        <v>103</v>
      </c>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581" t="str">
        <f>IF(COUNTIF(AQ28,"完了")=1,"完了","未")</f>
        <v>未</v>
      </c>
      <c r="AR27" s="582"/>
      <c r="AS27" s="583"/>
    </row>
    <row r="28" spans="2:45" ht="14.25" customHeight="1" x14ac:dyDescent="0.4">
      <c r="B28" s="28"/>
      <c r="C28" s="31"/>
      <c r="D28" s="35"/>
      <c r="E28" s="14" t="s">
        <v>79</v>
      </c>
      <c r="F28" s="605" t="s">
        <v>575</v>
      </c>
      <c r="G28" s="605"/>
      <c r="H28" s="605"/>
      <c r="I28" s="605"/>
      <c r="J28" s="605"/>
      <c r="K28" s="605"/>
      <c r="L28" s="605"/>
      <c r="M28" s="605"/>
      <c r="N28" s="605"/>
      <c r="O28" s="605"/>
      <c r="P28" s="605"/>
      <c r="Q28" s="605"/>
      <c r="R28" s="605"/>
      <c r="S28" s="605"/>
      <c r="T28" s="605"/>
      <c r="U28" s="605"/>
      <c r="V28" s="605"/>
      <c r="W28" s="605"/>
      <c r="X28" s="605"/>
      <c r="Y28" s="605"/>
      <c r="Z28" s="76"/>
      <c r="AA28" s="76"/>
      <c r="AB28" s="76"/>
      <c r="AC28" s="76"/>
      <c r="AD28" s="76"/>
      <c r="AE28" s="76"/>
      <c r="AF28" s="76"/>
      <c r="AG28" s="76"/>
      <c r="AH28" s="76"/>
      <c r="AI28" s="76"/>
      <c r="AJ28" s="76"/>
      <c r="AK28" s="76"/>
      <c r="AL28" s="76"/>
      <c r="AM28" s="76"/>
      <c r="AN28" s="76"/>
      <c r="AO28" s="76"/>
      <c r="AP28" s="76"/>
      <c r="AQ28" s="553" t="str">
        <f>IF(AND(COUNTBLANK('【Ⅰ】（第４）理事'!AO16:AO17)=0,COUNTIF('【Ⅰ】（第４）理事'!AH20:AI22,"未")=0,COUNTIF('【Ⅰ】（第４）理事'!AB25:AC28,"未")=0),"完了","未")</f>
        <v>未</v>
      </c>
      <c r="AR28" s="554"/>
      <c r="AS28" s="555"/>
    </row>
    <row r="29" spans="2:45" ht="14.25" customHeight="1" x14ac:dyDescent="0.4">
      <c r="B29" s="28"/>
      <c r="C29" s="31"/>
      <c r="D29" s="34" t="s">
        <v>106</v>
      </c>
      <c r="E29" s="26"/>
      <c r="F29" s="26" t="s">
        <v>104</v>
      </c>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581" t="str">
        <f>IF(COUNTIF(AQ30:AS31,"完了")=2,"完了","未")</f>
        <v>未</v>
      </c>
      <c r="AR29" s="582"/>
      <c r="AS29" s="583"/>
    </row>
    <row r="30" spans="2:45" ht="14.25" customHeight="1" x14ac:dyDescent="0.4">
      <c r="B30" s="28"/>
      <c r="C30" s="31"/>
      <c r="D30" s="33"/>
      <c r="E30" s="36" t="s">
        <v>79</v>
      </c>
      <c r="F30" s="559" t="s">
        <v>576</v>
      </c>
      <c r="G30" s="559"/>
      <c r="H30" s="559"/>
      <c r="I30" s="559"/>
      <c r="J30" s="559"/>
      <c r="K30" s="559"/>
      <c r="L30" s="559"/>
      <c r="M30" s="559"/>
      <c r="N30" s="559"/>
      <c r="O30" s="559"/>
      <c r="P30" s="559"/>
      <c r="Q30" s="559"/>
      <c r="R30" s="559"/>
      <c r="S30" s="559"/>
      <c r="T30" s="559"/>
      <c r="U30" s="559"/>
      <c r="V30" s="559"/>
      <c r="W30" s="559"/>
      <c r="X30" s="559"/>
      <c r="Y30" s="559"/>
      <c r="Z30" s="559"/>
      <c r="AA30" s="80"/>
      <c r="AB30" s="80"/>
      <c r="AC30" s="80"/>
      <c r="AD30" s="80"/>
      <c r="AE30" s="80"/>
      <c r="AF30" s="80"/>
      <c r="AG30" s="80"/>
      <c r="AH30" s="80"/>
      <c r="AI30" s="80"/>
      <c r="AJ30" s="80"/>
      <c r="AK30" s="80"/>
      <c r="AL30" s="80"/>
      <c r="AM30" s="80"/>
      <c r="AN30" s="80"/>
      <c r="AO30" s="80"/>
      <c r="AP30" s="80"/>
      <c r="AQ30" s="566" t="str">
        <f>IF(COUNTBLANK('【Ⅰ】（第４）理事'!AO37:AO42)=0,"完了","未")</f>
        <v>未</v>
      </c>
      <c r="AR30" s="567"/>
      <c r="AS30" s="568"/>
    </row>
    <row r="31" spans="2:45" ht="14.25" customHeight="1" x14ac:dyDescent="0.4">
      <c r="B31" s="28"/>
      <c r="C31" s="31"/>
      <c r="D31" s="35"/>
      <c r="E31" s="40" t="s">
        <v>80</v>
      </c>
      <c r="F31" s="604" t="s">
        <v>577</v>
      </c>
      <c r="G31" s="604"/>
      <c r="H31" s="604"/>
      <c r="I31" s="604"/>
      <c r="J31" s="604"/>
      <c r="K31" s="604"/>
      <c r="L31" s="604"/>
      <c r="M31" s="604"/>
      <c r="N31" s="604"/>
      <c r="O31" s="604"/>
      <c r="P31" s="604"/>
      <c r="Q31" s="604"/>
      <c r="R31" s="604"/>
      <c r="S31" s="604"/>
      <c r="T31" s="604"/>
      <c r="U31" s="604"/>
      <c r="V31" s="604"/>
      <c r="W31" s="604"/>
      <c r="X31" s="604"/>
      <c r="Y31" s="379"/>
      <c r="Z31" s="379"/>
      <c r="AA31" s="379"/>
      <c r="AB31" s="379"/>
      <c r="AC31" s="379"/>
      <c r="AD31" s="379"/>
      <c r="AE31" s="379"/>
      <c r="AF31" s="379"/>
      <c r="AG31" s="379"/>
      <c r="AH31" s="379"/>
      <c r="AI31" s="379"/>
      <c r="AJ31" s="379"/>
      <c r="AK31" s="379"/>
      <c r="AL31" s="379"/>
      <c r="AM31" s="379"/>
      <c r="AN31" s="379"/>
      <c r="AO31" s="379"/>
      <c r="AP31" s="379"/>
      <c r="AQ31" s="578" t="str">
        <f>IF(AND(COUNTBLANK('【Ⅰ】（第４）理事'!AO67:AO69)=0,COUNTIF('【Ⅰ】（第４）理事'!AF72:AG74,"未")=0),"完了","未")</f>
        <v>未</v>
      </c>
      <c r="AR31" s="579"/>
      <c r="AS31" s="580"/>
    </row>
    <row r="32" spans="2:45" ht="14.25" customHeight="1" x14ac:dyDescent="0.4">
      <c r="B32" s="28"/>
      <c r="C32" s="31"/>
      <c r="D32" s="34" t="s">
        <v>107</v>
      </c>
      <c r="E32" s="26"/>
      <c r="F32" s="26" t="s">
        <v>105</v>
      </c>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581" t="str">
        <f>IF(COUNTIF(AQ33,"完了")=1,"完了","未")</f>
        <v>未</v>
      </c>
      <c r="AR32" s="582"/>
      <c r="AS32" s="583"/>
    </row>
    <row r="33" spans="2:45" ht="14.25" customHeight="1" x14ac:dyDescent="0.4">
      <c r="B33" s="28"/>
      <c r="C33" s="31"/>
      <c r="D33" s="35"/>
      <c r="E33" s="75" t="s">
        <v>79</v>
      </c>
      <c r="F33" s="605" t="s">
        <v>578</v>
      </c>
      <c r="G33" s="605"/>
      <c r="H33" s="605"/>
      <c r="I33" s="605"/>
      <c r="J33" s="605"/>
      <c r="K33" s="605"/>
      <c r="L33" s="605"/>
      <c r="M33" s="605"/>
      <c r="N33" s="605"/>
      <c r="O33" s="605"/>
      <c r="P33" s="605"/>
      <c r="Q33" s="605"/>
      <c r="R33" s="605"/>
      <c r="S33" s="605"/>
      <c r="T33" s="605"/>
      <c r="U33" s="605"/>
      <c r="V33" s="76"/>
      <c r="W33" s="76"/>
      <c r="X33" s="76"/>
      <c r="Y33" s="76"/>
      <c r="Z33" s="76"/>
      <c r="AA33" s="76"/>
      <c r="AB33" s="76"/>
      <c r="AC33" s="76"/>
      <c r="AD33" s="76"/>
      <c r="AE33" s="76"/>
      <c r="AF33" s="76"/>
      <c r="AG33" s="76"/>
      <c r="AH33" s="76"/>
      <c r="AI33" s="76"/>
      <c r="AJ33" s="76"/>
      <c r="AK33" s="76"/>
      <c r="AL33" s="76"/>
      <c r="AM33" s="76"/>
      <c r="AN33" s="76"/>
      <c r="AO33" s="76"/>
      <c r="AP33" s="76"/>
      <c r="AQ33" s="553" t="str">
        <f>IF(AND(COUNTBLANK('【Ⅰ】（第４）理事'!AO78:AO79)=0,COUNTIF('【Ⅰ】（第４）理事'!AF82:AG91,"未")=0),"完了","未")</f>
        <v>未</v>
      </c>
      <c r="AR33" s="554"/>
      <c r="AS33" s="555"/>
    </row>
    <row r="34" spans="2:45" ht="15.75" customHeight="1" x14ac:dyDescent="0.4">
      <c r="B34" s="28"/>
      <c r="C34" s="30" t="s">
        <v>130</v>
      </c>
      <c r="D34" s="21"/>
      <c r="E34" s="21" t="s">
        <v>110</v>
      </c>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563" t="str">
        <f>IF(COUNTIF(AQ35:AS42,"完了")=8,"完了","未")</f>
        <v>未</v>
      </c>
      <c r="AR34" s="564"/>
      <c r="AS34" s="565"/>
    </row>
    <row r="35" spans="2:45" ht="15.75" customHeight="1" x14ac:dyDescent="0.4">
      <c r="B35" s="28"/>
      <c r="C35" s="31"/>
      <c r="D35" s="32" t="s">
        <v>86</v>
      </c>
      <c r="E35" s="26"/>
      <c r="F35" s="26" t="s">
        <v>102</v>
      </c>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581" t="str">
        <f>IF(COUNTIF(AQ36,"完了")=1,"完了","未")</f>
        <v>未</v>
      </c>
      <c r="AR35" s="582"/>
      <c r="AS35" s="583"/>
    </row>
    <row r="36" spans="2:45" ht="15.75" customHeight="1" x14ac:dyDescent="0.4">
      <c r="B36" s="28"/>
      <c r="C36" s="31"/>
      <c r="D36" s="35"/>
      <c r="E36" s="14" t="s">
        <v>79</v>
      </c>
      <c r="F36" s="605" t="s">
        <v>111</v>
      </c>
      <c r="G36" s="605"/>
      <c r="H36" s="605"/>
      <c r="I36" s="605"/>
      <c r="J36" s="605"/>
      <c r="K36" s="605"/>
      <c r="L36" s="605"/>
      <c r="M36" s="605"/>
      <c r="N36" s="605"/>
      <c r="O36" s="605"/>
      <c r="P36" s="605"/>
      <c r="Q36" s="605"/>
      <c r="R36" s="605"/>
      <c r="S36" s="605"/>
      <c r="T36" s="605"/>
      <c r="U36" s="605"/>
      <c r="V36" s="605"/>
      <c r="W36" s="605"/>
      <c r="X36" s="605"/>
      <c r="Y36" s="605"/>
      <c r="Z36" s="605"/>
      <c r="AA36" s="605"/>
      <c r="AB36" s="605"/>
      <c r="AC36" s="605"/>
      <c r="AD36" s="605"/>
      <c r="AE36" s="605"/>
      <c r="AF36" s="605"/>
      <c r="AG36" s="76"/>
      <c r="AH36" s="76"/>
      <c r="AI36" s="76"/>
      <c r="AJ36" s="76"/>
      <c r="AK36" s="76"/>
      <c r="AL36" s="76"/>
      <c r="AM36" s="76"/>
      <c r="AN36" s="76"/>
      <c r="AO36" s="76"/>
      <c r="AP36" s="76"/>
      <c r="AQ36" s="553" t="str">
        <f>IF(AND(COUNTBLANK('【Ⅰ】（第５）監事'!AO6:AO8)=0,COUNTIF('【Ⅰ】（第５）監事'!Q11:R12,"未")=0),"完了","未")</f>
        <v>未</v>
      </c>
      <c r="AR36" s="554"/>
      <c r="AS36" s="555"/>
    </row>
    <row r="37" spans="2:45" ht="15.75" customHeight="1" x14ac:dyDescent="0.4">
      <c r="B37" s="28"/>
      <c r="C37" s="31"/>
      <c r="D37" s="34" t="s">
        <v>87</v>
      </c>
      <c r="E37" s="26"/>
      <c r="F37" s="26" t="s">
        <v>103</v>
      </c>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581" t="str">
        <f>IF(COUNTIF(AQ38:AS40,"完了")=3,"完了","未")</f>
        <v>未</v>
      </c>
      <c r="AR37" s="582"/>
      <c r="AS37" s="583"/>
    </row>
    <row r="38" spans="2:45" ht="15.75" customHeight="1" x14ac:dyDescent="0.4">
      <c r="B38" s="28"/>
      <c r="C38" s="31"/>
      <c r="D38" s="33"/>
      <c r="E38" s="36" t="s">
        <v>79</v>
      </c>
      <c r="F38" s="559" t="s">
        <v>642</v>
      </c>
      <c r="G38" s="559"/>
      <c r="H38" s="559"/>
      <c r="I38" s="559"/>
      <c r="J38" s="559"/>
      <c r="K38" s="559"/>
      <c r="L38" s="559"/>
      <c r="M38" s="559"/>
      <c r="N38" s="559"/>
      <c r="O38" s="559"/>
      <c r="P38" s="559"/>
      <c r="Q38" s="559"/>
      <c r="R38" s="559"/>
      <c r="S38" s="559"/>
      <c r="T38" s="559"/>
      <c r="U38" s="559"/>
      <c r="V38" s="559"/>
      <c r="W38" s="559"/>
      <c r="X38" s="559"/>
      <c r="Y38" s="559"/>
      <c r="Z38" s="80"/>
      <c r="AA38" s="80"/>
      <c r="AB38" s="80"/>
      <c r="AC38" s="80"/>
      <c r="AD38" s="80"/>
      <c r="AE38" s="80"/>
      <c r="AF38" s="80"/>
      <c r="AG38" s="80"/>
      <c r="AH38" s="80"/>
      <c r="AI38" s="80"/>
      <c r="AJ38" s="80"/>
      <c r="AK38" s="80"/>
      <c r="AL38" s="80"/>
      <c r="AM38" s="80"/>
      <c r="AN38" s="80"/>
      <c r="AO38" s="80"/>
      <c r="AP38" s="80"/>
      <c r="AQ38" s="566" t="str">
        <f>IF(AND(COUNTBLANK('【Ⅰ】（第５）監事'!AO16:AO18)=0,COUNTIF('【Ⅰ】（第５）監事'!AH21:AI30,"未")=0),"完了","未")</f>
        <v>未</v>
      </c>
      <c r="AR38" s="567"/>
      <c r="AS38" s="568"/>
    </row>
    <row r="39" spans="2:45" ht="15.75" customHeight="1" x14ac:dyDescent="0.4">
      <c r="B39" s="28"/>
      <c r="C39" s="31"/>
      <c r="D39" s="33"/>
      <c r="E39" s="38" t="s">
        <v>80</v>
      </c>
      <c r="F39" s="603" t="s">
        <v>112</v>
      </c>
      <c r="G39" s="603"/>
      <c r="H39" s="603"/>
      <c r="I39" s="603"/>
      <c r="J39" s="603"/>
      <c r="K39" s="603"/>
      <c r="L39" s="603"/>
      <c r="M39" s="603"/>
      <c r="N39" s="603"/>
      <c r="O39" s="603"/>
      <c r="P39" s="603"/>
      <c r="Q39" s="603"/>
      <c r="R39" s="603"/>
      <c r="S39" s="603"/>
      <c r="T39" s="603"/>
      <c r="U39" s="603"/>
      <c r="V39" s="83"/>
      <c r="W39" s="83"/>
      <c r="X39" s="83"/>
      <c r="Y39" s="83"/>
      <c r="Z39" s="83"/>
      <c r="AA39" s="83"/>
      <c r="AB39" s="83"/>
      <c r="AC39" s="83"/>
      <c r="AD39" s="83"/>
      <c r="AE39" s="83"/>
      <c r="AF39" s="83"/>
      <c r="AG39" s="83"/>
      <c r="AH39" s="83"/>
      <c r="AI39" s="83"/>
      <c r="AJ39" s="83"/>
      <c r="AK39" s="83"/>
      <c r="AL39" s="83"/>
      <c r="AM39" s="83"/>
      <c r="AN39" s="83"/>
      <c r="AO39" s="83"/>
      <c r="AP39" s="83"/>
      <c r="AQ39" s="575" t="str">
        <f>IF(COUNTBLANK('【Ⅰ】（第５）監事'!AO36:AO42)=0,"完了","未")</f>
        <v>未</v>
      </c>
      <c r="AR39" s="576"/>
      <c r="AS39" s="577"/>
    </row>
    <row r="40" spans="2:45" ht="15.75" customHeight="1" x14ac:dyDescent="0.4">
      <c r="B40" s="28"/>
      <c r="C40" s="31"/>
      <c r="D40" s="35"/>
      <c r="E40" s="40" t="s">
        <v>81</v>
      </c>
      <c r="F40" s="604" t="s">
        <v>113</v>
      </c>
      <c r="G40" s="604"/>
      <c r="H40" s="604"/>
      <c r="I40" s="604"/>
      <c r="J40" s="604"/>
      <c r="K40" s="604"/>
      <c r="L40" s="604"/>
      <c r="M40" s="604"/>
      <c r="N40" s="604"/>
      <c r="O40" s="604"/>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578" t="str">
        <f>IF(AND(COUNTBLANK('【Ⅰ】（第５）監事'!AO67:AO67)=0,COUNTIF('【Ⅰ】（第５）監事'!T70:V71,"未")=0),"完了","未")</f>
        <v>未</v>
      </c>
      <c r="AR40" s="579"/>
      <c r="AS40" s="580"/>
    </row>
    <row r="41" spans="2:45" ht="15.75" customHeight="1" x14ac:dyDescent="0.4">
      <c r="B41" s="28"/>
      <c r="C41" s="31"/>
      <c r="D41" s="34" t="s">
        <v>106</v>
      </c>
      <c r="E41" s="26"/>
      <c r="F41" s="26" t="s">
        <v>114</v>
      </c>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581" t="str">
        <f>IF(COUNTIF(AQ42,"完了")=1,"完了","未")</f>
        <v>未</v>
      </c>
      <c r="AR41" s="582"/>
      <c r="AS41" s="583"/>
    </row>
    <row r="42" spans="2:45" ht="15.75" customHeight="1" x14ac:dyDescent="0.4">
      <c r="B42" s="28"/>
      <c r="C42" s="31"/>
      <c r="D42" s="35"/>
      <c r="E42" s="14" t="s">
        <v>79</v>
      </c>
      <c r="F42" s="605" t="s">
        <v>115</v>
      </c>
      <c r="G42" s="605"/>
      <c r="H42" s="605"/>
      <c r="I42" s="605"/>
      <c r="J42" s="605"/>
      <c r="K42" s="605"/>
      <c r="L42" s="605"/>
      <c r="M42" s="605"/>
      <c r="N42" s="605"/>
      <c r="O42" s="605"/>
      <c r="P42" s="605"/>
      <c r="Q42" s="605"/>
      <c r="R42" s="605"/>
      <c r="S42" s="605"/>
      <c r="T42" s="605"/>
      <c r="U42" s="76"/>
      <c r="V42" s="76"/>
      <c r="W42" s="76"/>
      <c r="X42" s="76"/>
      <c r="Y42" s="76"/>
      <c r="Z42" s="76"/>
      <c r="AA42" s="76"/>
      <c r="AB42" s="76"/>
      <c r="AC42" s="76"/>
      <c r="AD42" s="76"/>
      <c r="AE42" s="76"/>
      <c r="AF42" s="76"/>
      <c r="AG42" s="76"/>
      <c r="AH42" s="76"/>
      <c r="AI42" s="76"/>
      <c r="AJ42" s="76"/>
      <c r="AK42" s="76"/>
      <c r="AL42" s="76"/>
      <c r="AM42" s="76"/>
      <c r="AN42" s="76"/>
      <c r="AO42" s="76"/>
      <c r="AP42" s="76"/>
      <c r="AQ42" s="553" t="str">
        <f>IF(AND(COUNTBLANK('【Ⅰ】（第５）監事'!AO75:AO76)=0,COUNTIF('【Ⅰ】（第５）監事'!AO79:AP83,"未")=0,COUNTIF('【Ⅰ】（第５）監事'!AE87:AF95,"未")=0),"完了","未")</f>
        <v>未</v>
      </c>
      <c r="AR42" s="554"/>
      <c r="AS42" s="555"/>
    </row>
    <row r="43" spans="2:45" ht="15.75" customHeight="1" x14ac:dyDescent="0.4">
      <c r="B43" s="28"/>
      <c r="C43" s="30" t="s">
        <v>131</v>
      </c>
      <c r="D43" s="21"/>
      <c r="E43" s="21" t="s">
        <v>132</v>
      </c>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563" t="str">
        <f>IF(COUNTIF(AQ44:AS52,"完了")=9,"完了","未")</f>
        <v>未</v>
      </c>
      <c r="AR43" s="564"/>
      <c r="AS43" s="565"/>
    </row>
    <row r="44" spans="2:45" ht="15.75" customHeight="1" x14ac:dyDescent="0.4">
      <c r="B44" s="28"/>
      <c r="C44" s="23"/>
      <c r="D44" s="32" t="s">
        <v>86</v>
      </c>
      <c r="E44" s="26"/>
      <c r="F44" s="26" t="s">
        <v>116</v>
      </c>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581" t="str">
        <f>IF(COUNTIF(AQ45:AS48,"完了")=4,"完了","未")</f>
        <v>未</v>
      </c>
      <c r="AR44" s="582"/>
      <c r="AS44" s="583"/>
    </row>
    <row r="45" spans="2:45" ht="15.75" customHeight="1" x14ac:dyDescent="0.4">
      <c r="B45" s="28"/>
      <c r="C45" s="16"/>
      <c r="D45" s="27"/>
      <c r="E45" s="36" t="s">
        <v>79</v>
      </c>
      <c r="F45" s="559" t="s">
        <v>117</v>
      </c>
      <c r="G45" s="559"/>
      <c r="H45" s="559"/>
      <c r="I45" s="559"/>
      <c r="J45" s="559"/>
      <c r="K45" s="559"/>
      <c r="L45" s="559"/>
      <c r="M45" s="559"/>
      <c r="N45" s="559"/>
      <c r="O45" s="559"/>
      <c r="P45" s="559"/>
      <c r="Q45" s="559"/>
      <c r="R45" s="559"/>
      <c r="S45" s="559"/>
      <c r="T45" s="559"/>
      <c r="U45" s="559"/>
      <c r="V45" s="559"/>
      <c r="W45" s="80"/>
      <c r="X45" s="80"/>
      <c r="Y45" s="80"/>
      <c r="Z45" s="80"/>
      <c r="AA45" s="80"/>
      <c r="AB45" s="80"/>
      <c r="AC45" s="80"/>
      <c r="AD45" s="80"/>
      <c r="AE45" s="80"/>
      <c r="AF45" s="80"/>
      <c r="AG45" s="80"/>
      <c r="AH45" s="80"/>
      <c r="AI45" s="80"/>
      <c r="AJ45" s="80"/>
      <c r="AK45" s="80"/>
      <c r="AL45" s="80"/>
      <c r="AM45" s="80"/>
      <c r="AN45" s="80"/>
      <c r="AO45" s="80"/>
      <c r="AP45" s="80"/>
      <c r="AQ45" s="566" t="str">
        <f>IF(AND(COUNTBLANK('【Ⅰ】（第６）理事会'!AO6:AO8)=0,COUNTIF('【Ⅰ】（第６）理事会'!AH11:AI14,"未")=0),"完了","未")</f>
        <v>未</v>
      </c>
      <c r="AR45" s="567"/>
      <c r="AS45" s="568"/>
    </row>
    <row r="46" spans="2:45" ht="15.75" customHeight="1" x14ac:dyDescent="0.4">
      <c r="B46" s="28"/>
      <c r="C46" s="16"/>
      <c r="D46" s="27"/>
      <c r="E46" s="38" t="s">
        <v>80</v>
      </c>
      <c r="F46" s="603" t="s">
        <v>118</v>
      </c>
      <c r="G46" s="603"/>
      <c r="H46" s="603"/>
      <c r="I46" s="603"/>
      <c r="J46" s="603"/>
      <c r="K46" s="603"/>
      <c r="L46" s="603"/>
      <c r="M46" s="603"/>
      <c r="N46" s="603"/>
      <c r="O46" s="603"/>
      <c r="P46" s="603"/>
      <c r="Q46" s="603"/>
      <c r="R46" s="603"/>
      <c r="S46" s="603"/>
      <c r="T46" s="603"/>
      <c r="U46" s="603"/>
      <c r="V46" s="603"/>
      <c r="W46" s="603"/>
      <c r="X46" s="603"/>
      <c r="Y46" s="603"/>
      <c r="Z46" s="603"/>
      <c r="AA46" s="83"/>
      <c r="AB46" s="83"/>
      <c r="AC46" s="83"/>
      <c r="AD46" s="83"/>
      <c r="AE46" s="83"/>
      <c r="AF46" s="83"/>
      <c r="AG46" s="83"/>
      <c r="AH46" s="83"/>
      <c r="AI46" s="83"/>
      <c r="AJ46" s="83"/>
      <c r="AK46" s="83"/>
      <c r="AL46" s="83"/>
      <c r="AM46" s="83"/>
      <c r="AN46" s="83"/>
      <c r="AO46" s="83"/>
      <c r="AP46" s="83"/>
      <c r="AQ46" s="575" t="str">
        <f>IF(AND(COUNTBLANK('【Ⅰ】（第６）理事会'!AO17:AO21)=0,COUNTIF('【Ⅰ】（第６）理事会'!AF24:AG39,"未")=0,COUNTIF('【Ⅰ】（第６）理事会'!AP41:AQ48,"未")=0),"完了","未")</f>
        <v>未</v>
      </c>
      <c r="AR46" s="576"/>
      <c r="AS46" s="577"/>
    </row>
    <row r="47" spans="2:45" ht="15.75" customHeight="1" x14ac:dyDescent="0.4">
      <c r="B47" s="28"/>
      <c r="C47" s="23"/>
      <c r="D47" s="27"/>
      <c r="E47" s="38" t="s">
        <v>81</v>
      </c>
      <c r="F47" s="603" t="s">
        <v>119</v>
      </c>
      <c r="G47" s="603"/>
      <c r="H47" s="603"/>
      <c r="I47" s="603"/>
      <c r="J47" s="603"/>
      <c r="K47" s="603"/>
      <c r="L47" s="603"/>
      <c r="M47" s="603"/>
      <c r="N47" s="603"/>
      <c r="O47" s="603"/>
      <c r="P47" s="603"/>
      <c r="Q47" s="603"/>
      <c r="R47" s="603"/>
      <c r="S47" s="60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575" t="str">
        <f>IF(AND(COUNTBLANK('【Ⅰ】（第６）理事会'!AO51:AO52)=0,COUNTIF('【Ⅰ】（第６）理事会'!AP55:AQ83,"未")=0),"完了","未")</f>
        <v>未</v>
      </c>
      <c r="AR47" s="576"/>
      <c r="AS47" s="577"/>
    </row>
    <row r="48" spans="2:45" ht="15.75" customHeight="1" x14ac:dyDescent="0.4">
      <c r="B48" s="28"/>
      <c r="C48" s="23"/>
      <c r="D48" s="26"/>
      <c r="E48" s="40" t="s">
        <v>83</v>
      </c>
      <c r="F48" s="604" t="s">
        <v>120</v>
      </c>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379"/>
      <c r="AL48" s="379"/>
      <c r="AM48" s="379"/>
      <c r="AN48" s="379"/>
      <c r="AO48" s="379"/>
      <c r="AP48" s="379"/>
      <c r="AQ48" s="578" t="str">
        <f>IF(AND(COUNTBLANK('【Ⅰ】（第６）理事会'!AO86:AO86)=0,COUNTIF('【Ⅰ】（第６）理事会'!V89:W95,"未")=0),"完了","未")</f>
        <v>未</v>
      </c>
      <c r="AR48" s="579"/>
      <c r="AS48" s="580"/>
    </row>
    <row r="49" spans="2:45" ht="15.75" customHeight="1" x14ac:dyDescent="0.4">
      <c r="B49" s="28"/>
      <c r="C49" s="23"/>
      <c r="D49" s="34" t="s">
        <v>87</v>
      </c>
      <c r="E49" s="26"/>
      <c r="F49" s="26" t="s">
        <v>121</v>
      </c>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581" t="str">
        <f>IF(COUNTIF(AQ50,"完了")=1,"完了","未")</f>
        <v>未</v>
      </c>
      <c r="AR49" s="582"/>
      <c r="AS49" s="583"/>
    </row>
    <row r="50" spans="2:45" ht="15.75" customHeight="1" x14ac:dyDescent="0.4">
      <c r="B50" s="28"/>
      <c r="C50" s="31"/>
      <c r="D50" s="35"/>
      <c r="E50" s="14" t="s">
        <v>79</v>
      </c>
      <c r="F50" s="605" t="s">
        <v>122</v>
      </c>
      <c r="G50" s="605"/>
      <c r="H50" s="605"/>
      <c r="I50" s="605"/>
      <c r="J50" s="605"/>
      <c r="K50" s="605"/>
      <c r="L50" s="605"/>
      <c r="M50" s="605"/>
      <c r="N50" s="605"/>
      <c r="O50" s="605"/>
      <c r="P50" s="605"/>
      <c r="Q50" s="605"/>
      <c r="R50" s="605"/>
      <c r="S50" s="605"/>
      <c r="T50" s="605"/>
      <c r="U50" s="605"/>
      <c r="V50" s="605"/>
      <c r="W50" s="605"/>
      <c r="X50" s="605"/>
      <c r="Y50" s="605"/>
      <c r="Z50" s="76"/>
      <c r="AA50" s="76"/>
      <c r="AB50" s="76"/>
      <c r="AC50" s="76"/>
      <c r="AD50" s="76"/>
      <c r="AE50" s="76"/>
      <c r="AF50" s="76"/>
      <c r="AG50" s="76"/>
      <c r="AH50" s="76"/>
      <c r="AI50" s="76"/>
      <c r="AJ50" s="76"/>
      <c r="AK50" s="76"/>
      <c r="AL50" s="76"/>
      <c r="AM50" s="76"/>
      <c r="AN50" s="76"/>
      <c r="AO50" s="76"/>
      <c r="AP50" s="76"/>
      <c r="AQ50" s="553" t="str">
        <f>IF(AND(COUNTBLANK('【Ⅰ】（第６）理事会'!AO99:AO102)=0,COUNTIF('【Ⅰ】（第６）理事会'!AO105:AP112,"未")=0),"完了","未")</f>
        <v>未</v>
      </c>
      <c r="AR50" s="554"/>
      <c r="AS50" s="555"/>
    </row>
    <row r="51" spans="2:45" ht="15.75" customHeight="1" x14ac:dyDescent="0.4">
      <c r="B51" s="28"/>
      <c r="C51" s="31"/>
      <c r="D51" s="34" t="s">
        <v>106</v>
      </c>
      <c r="E51" s="26"/>
      <c r="F51" s="26" t="s">
        <v>123</v>
      </c>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581" t="str">
        <f>IF(COUNTIF(AQ52,"完了")=1,"完了","未")</f>
        <v>未</v>
      </c>
      <c r="AR51" s="582"/>
      <c r="AS51" s="583"/>
    </row>
    <row r="52" spans="2:45" ht="15.75" customHeight="1" x14ac:dyDescent="0.4">
      <c r="B52" s="28"/>
      <c r="C52" s="31"/>
      <c r="D52" s="35"/>
      <c r="E52" s="14" t="s">
        <v>79</v>
      </c>
      <c r="F52" s="605" t="s">
        <v>124</v>
      </c>
      <c r="G52" s="605"/>
      <c r="H52" s="605"/>
      <c r="I52" s="605"/>
      <c r="J52" s="605"/>
      <c r="K52" s="605"/>
      <c r="L52" s="605"/>
      <c r="M52" s="605"/>
      <c r="N52" s="605"/>
      <c r="O52" s="605"/>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553" t="str">
        <f>IF(AND(COUNTBLANK('【Ⅰ】（第６）理事会'!AO130:AO130)=0,COUNTIF('【Ⅰ】（第６）理事会'!AQ133:AR139,"未")=0),"完了","未")</f>
        <v>未</v>
      </c>
      <c r="AR52" s="554"/>
      <c r="AS52" s="555"/>
    </row>
    <row r="53" spans="2:45" ht="15.75" customHeight="1" x14ac:dyDescent="0.4">
      <c r="B53" s="28"/>
      <c r="C53" s="30" t="s">
        <v>133</v>
      </c>
      <c r="D53" s="21"/>
      <c r="E53" s="21" t="s">
        <v>134</v>
      </c>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563" t="str">
        <f>IF(COUNTIF(AQ54:AS56,"完了")=3,"完了","未")</f>
        <v>未</v>
      </c>
      <c r="AR53" s="564"/>
      <c r="AS53" s="565"/>
    </row>
    <row r="54" spans="2:45" ht="15.75" customHeight="1" x14ac:dyDescent="0.4">
      <c r="B54" s="28"/>
      <c r="C54" s="16"/>
      <c r="D54" s="36" t="s">
        <v>79</v>
      </c>
      <c r="E54" s="559" t="s">
        <v>135</v>
      </c>
      <c r="F54" s="559"/>
      <c r="G54" s="559"/>
      <c r="H54" s="559"/>
      <c r="I54" s="559"/>
      <c r="J54" s="559"/>
      <c r="K54" s="559"/>
      <c r="L54" s="559"/>
      <c r="M54" s="559"/>
      <c r="N54" s="559"/>
      <c r="O54" s="559"/>
      <c r="P54" s="559"/>
      <c r="Q54" s="559"/>
      <c r="R54" s="559"/>
      <c r="S54" s="559"/>
      <c r="T54" s="80"/>
      <c r="U54" s="80"/>
      <c r="V54" s="80"/>
      <c r="W54" s="80"/>
      <c r="X54" s="80"/>
      <c r="Y54" s="80"/>
      <c r="Z54" s="80"/>
      <c r="AA54" s="80"/>
      <c r="AB54" s="80"/>
      <c r="AC54" s="80"/>
      <c r="AD54" s="80"/>
      <c r="AE54" s="80"/>
      <c r="AF54" s="80"/>
      <c r="AG54" s="80"/>
      <c r="AH54" s="80"/>
      <c r="AI54" s="80"/>
      <c r="AJ54" s="80"/>
      <c r="AK54" s="80"/>
      <c r="AL54" s="80"/>
      <c r="AM54" s="80"/>
      <c r="AN54" s="80"/>
      <c r="AO54" s="80"/>
      <c r="AP54" s="80"/>
      <c r="AQ54" s="566" t="str">
        <f>IF(COUNTBLANK('【Ⅰ】（第７）会計監査人'!AO6:AO8)=0,"完了","未")</f>
        <v>未</v>
      </c>
      <c r="AR54" s="567"/>
      <c r="AS54" s="568"/>
    </row>
    <row r="55" spans="2:45" ht="15.75" customHeight="1" x14ac:dyDescent="0.4">
      <c r="B55" s="28"/>
      <c r="C55" s="16"/>
      <c r="D55" s="38" t="s">
        <v>80</v>
      </c>
      <c r="E55" s="603" t="s">
        <v>136</v>
      </c>
      <c r="F55" s="603"/>
      <c r="G55" s="603"/>
      <c r="H55" s="603"/>
      <c r="I55" s="603"/>
      <c r="J55" s="603"/>
      <c r="K55" s="603"/>
      <c r="L55" s="603"/>
      <c r="M55" s="603"/>
      <c r="N55" s="603"/>
      <c r="O55" s="603"/>
      <c r="P55" s="603"/>
      <c r="Q55" s="603"/>
      <c r="R55" s="60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575" t="str">
        <f>IF(COUNTBLANK('【Ⅰ】（第７）会計監査人'!AO11:AO11)=0,"完了","未")</f>
        <v>未</v>
      </c>
      <c r="AR55" s="576"/>
      <c r="AS55" s="577"/>
    </row>
    <row r="56" spans="2:45" ht="15.75" customHeight="1" x14ac:dyDescent="0.4">
      <c r="B56" s="28"/>
      <c r="C56" s="18"/>
      <c r="D56" s="40" t="s">
        <v>81</v>
      </c>
      <c r="E56" s="604" t="s">
        <v>137</v>
      </c>
      <c r="F56" s="604"/>
      <c r="G56" s="604"/>
      <c r="H56" s="604"/>
      <c r="I56" s="604"/>
      <c r="J56" s="604"/>
      <c r="K56" s="604"/>
      <c r="L56" s="604"/>
      <c r="M56" s="604"/>
      <c r="N56" s="604"/>
      <c r="O56" s="604"/>
      <c r="P56" s="604"/>
      <c r="Q56" s="604"/>
      <c r="R56" s="604"/>
      <c r="S56" s="604"/>
      <c r="T56" s="604"/>
      <c r="U56" s="379"/>
      <c r="V56" s="379"/>
      <c r="W56" s="379"/>
      <c r="X56" s="379"/>
      <c r="Y56" s="379"/>
      <c r="Z56" s="379"/>
      <c r="AA56" s="379"/>
      <c r="AB56" s="379"/>
      <c r="AC56" s="379"/>
      <c r="AD56" s="379"/>
      <c r="AE56" s="379"/>
      <c r="AF56" s="379"/>
      <c r="AG56" s="379"/>
      <c r="AH56" s="379"/>
      <c r="AI56" s="379"/>
      <c r="AJ56" s="379"/>
      <c r="AK56" s="379"/>
      <c r="AL56" s="379"/>
      <c r="AM56" s="379"/>
      <c r="AN56" s="379"/>
      <c r="AO56" s="379"/>
      <c r="AP56" s="379"/>
      <c r="AQ56" s="578" t="str">
        <f>IF(COUNTBLANK('【Ⅰ】（第７）会計監査人'!AO14:AO15)=0,"完了","未")</f>
        <v>未</v>
      </c>
      <c r="AR56" s="579"/>
      <c r="AS56" s="580"/>
    </row>
    <row r="57" spans="2:45" ht="15.75" customHeight="1" x14ac:dyDescent="0.4">
      <c r="B57" s="28"/>
      <c r="C57" s="30" t="s">
        <v>138</v>
      </c>
      <c r="D57" s="21"/>
      <c r="E57" s="21" t="s">
        <v>139</v>
      </c>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563" t="str">
        <f>IF(COUNTIF(AQ58:AS68,"完了")=11,"完了","未")</f>
        <v>未</v>
      </c>
      <c r="AR57" s="564"/>
      <c r="AS57" s="565"/>
    </row>
    <row r="58" spans="2:45" ht="15.75" customHeight="1" x14ac:dyDescent="0.4">
      <c r="B58" s="28"/>
      <c r="C58" s="23"/>
      <c r="D58" s="32" t="s">
        <v>86</v>
      </c>
      <c r="E58" s="26"/>
      <c r="F58" s="26" t="s">
        <v>140</v>
      </c>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581" t="str">
        <f>IF(COUNTIF(AQ59:AS62,"完了")=4,"完了","未")</f>
        <v>未</v>
      </c>
      <c r="AR58" s="582"/>
      <c r="AS58" s="583"/>
    </row>
    <row r="59" spans="2:45" ht="15.75" customHeight="1" x14ac:dyDescent="0.4">
      <c r="B59" s="28"/>
      <c r="C59" s="16"/>
      <c r="D59" s="27"/>
      <c r="E59" s="36" t="s">
        <v>79</v>
      </c>
      <c r="F59" s="559" t="s">
        <v>143</v>
      </c>
      <c r="G59" s="559"/>
      <c r="H59" s="559"/>
      <c r="I59" s="559"/>
      <c r="J59" s="559"/>
      <c r="K59" s="559"/>
      <c r="L59" s="559"/>
      <c r="M59" s="559"/>
      <c r="N59" s="559"/>
      <c r="O59" s="559"/>
      <c r="P59" s="559"/>
      <c r="Q59" s="559"/>
      <c r="R59" s="559"/>
      <c r="S59" s="559"/>
      <c r="T59" s="559"/>
      <c r="U59" s="559"/>
      <c r="V59" s="559"/>
      <c r="W59" s="559"/>
      <c r="X59" s="559"/>
      <c r="Y59" s="559"/>
      <c r="Z59" s="80"/>
      <c r="AA59" s="80"/>
      <c r="AB59" s="80"/>
      <c r="AC59" s="80"/>
      <c r="AD59" s="80"/>
      <c r="AE59" s="80"/>
      <c r="AF59" s="80"/>
      <c r="AG59" s="80"/>
      <c r="AH59" s="80"/>
      <c r="AI59" s="80"/>
      <c r="AJ59" s="80"/>
      <c r="AK59" s="80"/>
      <c r="AL59" s="80"/>
      <c r="AM59" s="80"/>
      <c r="AN59" s="80"/>
      <c r="AO59" s="80"/>
      <c r="AP59" s="80"/>
      <c r="AQ59" s="566" t="str">
        <f>IF(COUNTBLANK('【Ⅰ】（第８）報酬'!AO6:AO6)=0,"完了","未")</f>
        <v>未</v>
      </c>
      <c r="AR59" s="567"/>
      <c r="AS59" s="568"/>
    </row>
    <row r="60" spans="2:45" ht="15.75" customHeight="1" x14ac:dyDescent="0.4">
      <c r="B60" s="28"/>
      <c r="C60" s="16"/>
      <c r="D60" s="27"/>
      <c r="E60" s="38" t="s">
        <v>80</v>
      </c>
      <c r="F60" s="603" t="s">
        <v>144</v>
      </c>
      <c r="G60" s="603"/>
      <c r="H60" s="603"/>
      <c r="I60" s="603"/>
      <c r="J60" s="603"/>
      <c r="K60" s="603"/>
      <c r="L60" s="603"/>
      <c r="M60" s="603"/>
      <c r="N60" s="603"/>
      <c r="O60" s="603"/>
      <c r="P60" s="603"/>
      <c r="Q60" s="603"/>
      <c r="R60" s="603"/>
      <c r="S60" s="603"/>
      <c r="T60" s="603"/>
      <c r="U60" s="603"/>
      <c r="V60" s="603"/>
      <c r="W60" s="603"/>
      <c r="X60" s="603"/>
      <c r="Y60" s="603"/>
      <c r="Z60" s="83"/>
      <c r="AA60" s="83"/>
      <c r="AB60" s="83"/>
      <c r="AC60" s="83"/>
      <c r="AD60" s="83"/>
      <c r="AE60" s="83"/>
      <c r="AF60" s="83"/>
      <c r="AG60" s="83"/>
      <c r="AH60" s="83"/>
      <c r="AI60" s="83"/>
      <c r="AJ60" s="83"/>
      <c r="AK60" s="83"/>
      <c r="AL60" s="83"/>
      <c r="AM60" s="83"/>
      <c r="AN60" s="83"/>
      <c r="AO60" s="83"/>
      <c r="AP60" s="83"/>
      <c r="AQ60" s="575" t="str">
        <f>IF(COUNTBLANK('【Ⅰ】（第８）報酬'!AO9:AO9)=0,"完了","未")</f>
        <v>未</v>
      </c>
      <c r="AR60" s="576"/>
      <c r="AS60" s="577"/>
    </row>
    <row r="61" spans="2:45" ht="15.75" customHeight="1" x14ac:dyDescent="0.4">
      <c r="B61" s="28"/>
      <c r="C61" s="23"/>
      <c r="D61" s="27"/>
      <c r="E61" s="38" t="s">
        <v>81</v>
      </c>
      <c r="F61" s="603" t="s">
        <v>145</v>
      </c>
      <c r="G61" s="603"/>
      <c r="H61" s="603"/>
      <c r="I61" s="603"/>
      <c r="J61" s="603"/>
      <c r="K61" s="603"/>
      <c r="L61" s="603"/>
      <c r="M61" s="603"/>
      <c r="N61" s="603"/>
      <c r="O61" s="603"/>
      <c r="P61" s="603"/>
      <c r="Q61" s="603"/>
      <c r="R61" s="603"/>
      <c r="S61" s="603"/>
      <c r="T61" s="603"/>
      <c r="U61" s="603"/>
      <c r="V61" s="603"/>
      <c r="W61" s="603"/>
      <c r="X61" s="603"/>
      <c r="Y61" s="603"/>
      <c r="Z61" s="83"/>
      <c r="AA61" s="83"/>
      <c r="AB61" s="83"/>
      <c r="AC61" s="83"/>
      <c r="AD61" s="83"/>
      <c r="AE61" s="83"/>
      <c r="AF61" s="83"/>
      <c r="AG61" s="83"/>
      <c r="AH61" s="83"/>
      <c r="AI61" s="83"/>
      <c r="AJ61" s="83"/>
      <c r="AK61" s="83"/>
      <c r="AL61" s="83"/>
      <c r="AM61" s="83"/>
      <c r="AN61" s="83"/>
      <c r="AO61" s="83"/>
      <c r="AP61" s="83"/>
      <c r="AQ61" s="575" t="str">
        <f>IF(COUNTBLANK('【Ⅰ】（第８）報酬'!AO12:AO13)=0,"完了","未")</f>
        <v>未</v>
      </c>
      <c r="AR61" s="576"/>
      <c r="AS61" s="577"/>
    </row>
    <row r="62" spans="2:45" ht="15.75" customHeight="1" x14ac:dyDescent="0.4">
      <c r="B62" s="28"/>
      <c r="C62" s="23"/>
      <c r="D62" s="26"/>
      <c r="E62" s="40" t="s">
        <v>83</v>
      </c>
      <c r="F62" s="604" t="s">
        <v>146</v>
      </c>
      <c r="G62" s="604"/>
      <c r="H62" s="604"/>
      <c r="I62" s="604"/>
      <c r="J62" s="604"/>
      <c r="K62" s="604"/>
      <c r="L62" s="604"/>
      <c r="M62" s="604"/>
      <c r="N62" s="604"/>
      <c r="O62" s="604"/>
      <c r="P62" s="604"/>
      <c r="Q62" s="604"/>
      <c r="R62" s="604"/>
      <c r="S62" s="604"/>
      <c r="T62" s="604"/>
      <c r="U62" s="604"/>
      <c r="V62" s="604"/>
      <c r="W62" s="604"/>
      <c r="X62" s="604"/>
      <c r="Y62" s="604"/>
      <c r="Z62" s="604"/>
      <c r="AA62" s="604"/>
      <c r="AB62" s="86"/>
      <c r="AC62" s="86"/>
      <c r="AD62" s="86"/>
      <c r="AE62" s="86"/>
      <c r="AF62" s="86"/>
      <c r="AG62" s="86"/>
      <c r="AH62" s="86"/>
      <c r="AI62" s="86"/>
      <c r="AJ62" s="86"/>
      <c r="AK62" s="86"/>
      <c r="AL62" s="86"/>
      <c r="AM62" s="86"/>
      <c r="AN62" s="86"/>
      <c r="AO62" s="86"/>
      <c r="AP62" s="86"/>
      <c r="AQ62" s="578" t="str">
        <f>IF(COUNTBLANK('【Ⅰ】（第８）報酬'!AO16:AO16)=0,"完了","未")</f>
        <v>未</v>
      </c>
      <c r="AR62" s="579"/>
      <c r="AS62" s="580"/>
    </row>
    <row r="63" spans="2:45" ht="15.75" customHeight="1" x14ac:dyDescent="0.4">
      <c r="B63" s="28"/>
      <c r="C63" s="23"/>
      <c r="D63" s="34" t="s">
        <v>87</v>
      </c>
      <c r="E63" s="26"/>
      <c r="F63" s="26" t="s">
        <v>864</v>
      </c>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581" t="str">
        <f>IF(COUNTIF(AQ64,"完了")=1,"完了","未")</f>
        <v>未</v>
      </c>
      <c r="AR63" s="582"/>
      <c r="AS63" s="583"/>
    </row>
    <row r="64" spans="2:45" ht="15.75" customHeight="1" x14ac:dyDescent="0.4">
      <c r="B64" s="28"/>
      <c r="C64" s="31"/>
      <c r="D64" s="35"/>
      <c r="E64" s="14" t="s">
        <v>79</v>
      </c>
      <c r="F64" s="605" t="s">
        <v>147</v>
      </c>
      <c r="G64" s="605"/>
      <c r="H64" s="605"/>
      <c r="I64" s="605"/>
      <c r="J64" s="605"/>
      <c r="K64" s="605"/>
      <c r="L64" s="605"/>
      <c r="M64" s="605"/>
      <c r="N64" s="605"/>
      <c r="O64" s="605"/>
      <c r="P64" s="605"/>
      <c r="Q64" s="605"/>
      <c r="R64" s="605"/>
      <c r="S64" s="605"/>
      <c r="T64" s="605"/>
      <c r="U64" s="605"/>
      <c r="V64" s="605"/>
      <c r="W64" s="605"/>
      <c r="X64" s="605"/>
      <c r="Y64" s="605"/>
      <c r="Z64" s="605"/>
      <c r="AA64" s="605"/>
      <c r="AB64" s="605"/>
      <c r="AC64" s="605"/>
      <c r="AD64" s="605"/>
      <c r="AE64" s="605"/>
      <c r="AF64" s="605"/>
      <c r="AG64" s="605"/>
      <c r="AH64" s="605"/>
      <c r="AI64" s="605"/>
      <c r="AJ64" s="76"/>
      <c r="AK64" s="76"/>
      <c r="AL64" s="76"/>
      <c r="AM64" s="76"/>
      <c r="AN64" s="76"/>
      <c r="AO64" s="76"/>
      <c r="AP64" s="76"/>
      <c r="AQ64" s="553" t="str">
        <f>IF(AND(COUNTBLANK('【Ⅰ】（第８）報酬'!AO20:AO21)=0,COUNTIF('【Ⅰ】（第８）報酬'!AH24:AI29,"未")=0),"完了","未")</f>
        <v>未</v>
      </c>
      <c r="AR64" s="554"/>
      <c r="AS64" s="555"/>
    </row>
    <row r="65" spans="2:45" ht="15.75" customHeight="1" x14ac:dyDescent="0.4">
      <c r="B65" s="28"/>
      <c r="C65" s="31"/>
      <c r="D65" s="32" t="s">
        <v>106</v>
      </c>
      <c r="E65" s="55"/>
      <c r="F65" s="55" t="s">
        <v>141</v>
      </c>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81" t="str">
        <f>IF(COUNTIF(AQ66,"完了")=1,"完了","未")</f>
        <v>未</v>
      </c>
      <c r="AR65" s="582"/>
      <c r="AS65" s="583"/>
    </row>
    <row r="66" spans="2:45" ht="15.75" customHeight="1" x14ac:dyDescent="0.4">
      <c r="B66" s="28"/>
      <c r="C66" s="31"/>
      <c r="D66" s="35"/>
      <c r="E66" s="14" t="s">
        <v>79</v>
      </c>
      <c r="F66" s="605" t="s">
        <v>148</v>
      </c>
      <c r="G66" s="605"/>
      <c r="H66" s="605"/>
      <c r="I66" s="605"/>
      <c r="J66" s="605"/>
      <c r="K66" s="605"/>
      <c r="L66" s="605"/>
      <c r="M66" s="605"/>
      <c r="N66" s="605"/>
      <c r="O66" s="605"/>
      <c r="P66" s="605"/>
      <c r="Q66" s="605"/>
      <c r="R66" s="605"/>
      <c r="S66" s="605"/>
      <c r="T66" s="605"/>
      <c r="U66" s="605"/>
      <c r="V66" s="605"/>
      <c r="W66" s="605"/>
      <c r="X66" s="605"/>
      <c r="Y66" s="605"/>
      <c r="Z66" s="605"/>
      <c r="AA66" s="605"/>
      <c r="AB66" s="76"/>
      <c r="AC66" s="76"/>
      <c r="AD66" s="76"/>
      <c r="AE66" s="76"/>
      <c r="AF66" s="76"/>
      <c r="AG66" s="76"/>
      <c r="AH66" s="76"/>
      <c r="AI66" s="76"/>
      <c r="AJ66" s="76"/>
      <c r="AK66" s="76"/>
      <c r="AL66" s="76"/>
      <c r="AM66" s="76"/>
      <c r="AN66" s="76"/>
      <c r="AO66" s="76"/>
      <c r="AP66" s="76"/>
      <c r="AQ66" s="553" t="str">
        <f>IF(COUNTBLANK('【Ⅰ】（第８）報酬'!AO37:AO38)=0,"完了","未")</f>
        <v>未</v>
      </c>
      <c r="AR66" s="554"/>
      <c r="AS66" s="555"/>
    </row>
    <row r="67" spans="2:45" ht="15.75" customHeight="1" x14ac:dyDescent="0.4">
      <c r="B67" s="28"/>
      <c r="C67" s="31"/>
      <c r="D67" s="34" t="s">
        <v>107</v>
      </c>
      <c r="E67" s="26"/>
      <c r="F67" s="26" t="s">
        <v>142</v>
      </c>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581" t="str">
        <f>IF(COUNTIF(AQ68,"完了")=1,"完了","未")</f>
        <v>未</v>
      </c>
      <c r="AR67" s="582"/>
      <c r="AS67" s="583"/>
    </row>
    <row r="68" spans="2:45" ht="15.75" customHeight="1" x14ac:dyDescent="0.4">
      <c r="B68" s="28"/>
      <c r="C68" s="31"/>
      <c r="D68" s="35"/>
      <c r="E68" s="14" t="s">
        <v>79</v>
      </c>
      <c r="F68" s="605" t="s">
        <v>149</v>
      </c>
      <c r="G68" s="605"/>
      <c r="H68" s="605"/>
      <c r="I68" s="605"/>
      <c r="J68" s="605"/>
      <c r="K68" s="605"/>
      <c r="L68" s="605"/>
      <c r="M68" s="605"/>
      <c r="N68" s="605"/>
      <c r="O68" s="605"/>
      <c r="P68" s="605"/>
      <c r="Q68" s="605"/>
      <c r="R68" s="605"/>
      <c r="S68" s="605"/>
      <c r="T68" s="605"/>
      <c r="U68" s="605"/>
      <c r="V68" s="605"/>
      <c r="W68" s="605"/>
      <c r="X68" s="605"/>
      <c r="Y68" s="605"/>
      <c r="Z68" s="605"/>
      <c r="AA68" s="605"/>
      <c r="AB68" s="605"/>
      <c r="AC68" s="76"/>
      <c r="AD68" s="76"/>
      <c r="AE68" s="76"/>
      <c r="AF68" s="76"/>
      <c r="AG68" s="76"/>
      <c r="AH68" s="76"/>
      <c r="AI68" s="76"/>
      <c r="AJ68" s="76"/>
      <c r="AK68" s="76"/>
      <c r="AL68" s="76"/>
      <c r="AM68" s="76"/>
      <c r="AN68" s="76"/>
      <c r="AO68" s="76"/>
      <c r="AP68" s="76"/>
      <c r="AQ68" s="553" t="str">
        <f>IF(COUNTBLANK('【Ⅰ】（第８）報酬'!AO64:AO64)=0,"完了","未")</f>
        <v>未</v>
      </c>
      <c r="AR68" s="554"/>
      <c r="AS68" s="555"/>
    </row>
    <row r="69" spans="2:45" ht="15.75" customHeight="1" x14ac:dyDescent="0.4">
      <c r="B69" s="53" t="s">
        <v>150</v>
      </c>
      <c r="C69" s="29" t="s">
        <v>151</v>
      </c>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596" t="str">
        <f>IF(COUNTIF(AQ70:AS80,"完了")=11,"完了","未")</f>
        <v>未</v>
      </c>
      <c r="AR69" s="597"/>
      <c r="AS69" s="598"/>
    </row>
    <row r="70" spans="2:45" ht="15.75" customHeight="1" x14ac:dyDescent="0.4">
      <c r="B70" s="28"/>
      <c r="C70" s="16" t="s">
        <v>125</v>
      </c>
      <c r="D70" s="17"/>
      <c r="E70" s="17" t="s">
        <v>152</v>
      </c>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563" t="str">
        <f>IF(COUNTIF(AQ71:AS72,"完了")=2,"完了","未")</f>
        <v>未</v>
      </c>
      <c r="AR70" s="564"/>
      <c r="AS70" s="565"/>
    </row>
    <row r="71" spans="2:45" ht="15.75" customHeight="1" x14ac:dyDescent="0.4">
      <c r="B71" s="28"/>
      <c r="C71" s="31"/>
      <c r="D71" s="36" t="s">
        <v>79</v>
      </c>
      <c r="E71" s="559" t="s">
        <v>154</v>
      </c>
      <c r="F71" s="559"/>
      <c r="G71" s="559"/>
      <c r="H71" s="559"/>
      <c r="I71" s="559"/>
      <c r="J71" s="559"/>
      <c r="K71" s="559"/>
      <c r="L71" s="559"/>
      <c r="M71" s="559"/>
      <c r="N71" s="559"/>
      <c r="O71" s="559"/>
      <c r="P71" s="559"/>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566" t="str">
        <f>IF(COUNTBLANK('【Ⅱ】（第１）事業一般'!AO5:AO6)=0,"完了","未")</f>
        <v>未</v>
      </c>
      <c r="AR71" s="567"/>
      <c r="AS71" s="568"/>
    </row>
    <row r="72" spans="2:45" ht="15.75" customHeight="1" x14ac:dyDescent="0.4">
      <c r="B72" s="28"/>
      <c r="C72" s="24"/>
      <c r="D72" s="40" t="s">
        <v>80</v>
      </c>
      <c r="E72" s="604" t="s">
        <v>155</v>
      </c>
      <c r="F72" s="604"/>
      <c r="G72" s="604"/>
      <c r="H72" s="604"/>
      <c r="I72" s="604"/>
      <c r="J72" s="604"/>
      <c r="K72" s="604"/>
      <c r="L72" s="604"/>
      <c r="M72" s="604"/>
      <c r="N72" s="604"/>
      <c r="O72" s="604"/>
      <c r="P72" s="604"/>
      <c r="Q72" s="604"/>
      <c r="R72" s="604"/>
      <c r="S72" s="604"/>
      <c r="T72" s="86"/>
      <c r="U72" s="86"/>
      <c r="V72" s="86"/>
      <c r="W72" s="86"/>
      <c r="X72" s="86"/>
      <c r="Y72" s="86"/>
      <c r="Z72" s="86"/>
      <c r="AA72" s="86"/>
      <c r="AB72" s="86"/>
      <c r="AC72" s="86"/>
      <c r="AD72" s="86"/>
      <c r="AE72" s="86"/>
      <c r="AF72" s="86"/>
      <c r="AG72" s="86"/>
      <c r="AH72" s="86"/>
      <c r="AI72" s="86"/>
      <c r="AJ72" s="86"/>
      <c r="AK72" s="86"/>
      <c r="AL72" s="86"/>
      <c r="AM72" s="86"/>
      <c r="AN72" s="86"/>
      <c r="AO72" s="86"/>
      <c r="AP72" s="86"/>
      <c r="AQ72" s="578" t="str">
        <f>IF(COUNTBLANK('【Ⅱ】（第１）事業一般'!AO36)=0,"完了","未")</f>
        <v>未</v>
      </c>
      <c r="AR72" s="579"/>
      <c r="AS72" s="580"/>
    </row>
    <row r="73" spans="2:45" ht="15.75" customHeight="1" x14ac:dyDescent="0.4">
      <c r="B73" s="28"/>
      <c r="C73" s="16" t="s">
        <v>127</v>
      </c>
      <c r="D73" s="17"/>
      <c r="E73" s="17" t="s">
        <v>158</v>
      </c>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563" t="str">
        <f>IF(COUNTIF(AQ74:AS75,"完了")=2,"完了","未")</f>
        <v>未</v>
      </c>
      <c r="AR73" s="564"/>
      <c r="AS73" s="565"/>
    </row>
    <row r="74" spans="2:45" ht="15.75" customHeight="1" x14ac:dyDescent="0.4">
      <c r="B74" s="28"/>
      <c r="C74" s="31"/>
      <c r="D74" s="36" t="s">
        <v>79</v>
      </c>
      <c r="E74" s="559" t="s">
        <v>156</v>
      </c>
      <c r="F74" s="559"/>
      <c r="G74" s="559"/>
      <c r="H74" s="559"/>
      <c r="I74" s="559"/>
      <c r="J74" s="559"/>
      <c r="K74" s="559"/>
      <c r="L74" s="559"/>
      <c r="M74" s="559"/>
      <c r="N74" s="559"/>
      <c r="O74" s="559"/>
      <c r="P74" s="559"/>
      <c r="Q74" s="559"/>
      <c r="R74" s="559"/>
      <c r="S74" s="559"/>
      <c r="T74" s="559"/>
      <c r="U74" s="559"/>
      <c r="V74" s="559"/>
      <c r="W74" s="559"/>
      <c r="X74" s="559"/>
      <c r="Y74" s="559"/>
      <c r="Z74" s="559"/>
      <c r="AA74" s="80"/>
      <c r="AB74" s="80"/>
      <c r="AC74" s="80"/>
      <c r="AD74" s="80"/>
      <c r="AE74" s="80"/>
      <c r="AF74" s="80"/>
      <c r="AG74" s="80"/>
      <c r="AH74" s="80"/>
      <c r="AI74" s="80"/>
      <c r="AJ74" s="80"/>
      <c r="AK74" s="80"/>
      <c r="AL74" s="80"/>
      <c r="AM74" s="80"/>
      <c r="AN74" s="80"/>
      <c r="AO74" s="80"/>
      <c r="AP74" s="80"/>
      <c r="AQ74" s="566" t="str">
        <f>IF(AND(COUNTBLANK('【Ⅱ】（第２）社会福祉事業'!AO5:AO6)=0,COUNTIF('【Ⅱ】（第２）社会福祉事業'!W10:X12,"未")=0),"完了","未")</f>
        <v>未</v>
      </c>
      <c r="AR74" s="567"/>
      <c r="AS74" s="568"/>
    </row>
    <row r="75" spans="2:45" ht="15.75" customHeight="1" x14ac:dyDescent="0.4">
      <c r="B75" s="28"/>
      <c r="C75" s="24"/>
      <c r="D75" s="40" t="s">
        <v>80</v>
      </c>
      <c r="E75" s="604" t="s">
        <v>157</v>
      </c>
      <c r="F75" s="604"/>
      <c r="G75" s="604"/>
      <c r="H75" s="604"/>
      <c r="I75" s="604"/>
      <c r="J75" s="604"/>
      <c r="K75" s="604"/>
      <c r="L75" s="604"/>
      <c r="M75" s="604"/>
      <c r="N75" s="604"/>
      <c r="O75" s="604"/>
      <c r="P75" s="604"/>
      <c r="Q75" s="604"/>
      <c r="R75" s="604"/>
      <c r="S75" s="604"/>
      <c r="T75" s="604"/>
      <c r="U75" s="379"/>
      <c r="V75" s="379"/>
      <c r="W75" s="379"/>
      <c r="X75" s="379"/>
      <c r="Y75" s="379"/>
      <c r="Z75" s="379"/>
      <c r="AA75" s="86"/>
      <c r="AB75" s="86"/>
      <c r="AC75" s="86"/>
      <c r="AD75" s="86"/>
      <c r="AE75" s="86"/>
      <c r="AF75" s="86"/>
      <c r="AG75" s="86"/>
      <c r="AH75" s="86"/>
      <c r="AI75" s="86"/>
      <c r="AJ75" s="86"/>
      <c r="AK75" s="86"/>
      <c r="AL75" s="86"/>
      <c r="AM75" s="86"/>
      <c r="AN75" s="86"/>
      <c r="AO75" s="86"/>
      <c r="AP75" s="86"/>
      <c r="AQ75" s="578" t="str">
        <f>IF(COUNTBLANK('【Ⅱ】（第２）社会福祉事業'!AO33:AO33)=0,"完了","未")</f>
        <v>未</v>
      </c>
      <c r="AR75" s="579"/>
      <c r="AS75" s="580"/>
    </row>
    <row r="76" spans="2:45" ht="15.75" customHeight="1" x14ac:dyDescent="0.4">
      <c r="B76" s="28"/>
      <c r="C76" s="16" t="s">
        <v>128</v>
      </c>
      <c r="D76" s="43"/>
      <c r="E76" s="17" t="s">
        <v>159</v>
      </c>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599" t="str">
        <f>IF(COUNTIF(AQ77,"完了")=1,"完了","未")</f>
        <v>未</v>
      </c>
      <c r="AR76" s="600"/>
      <c r="AS76" s="601"/>
    </row>
    <row r="77" spans="2:45" ht="15.75" customHeight="1" x14ac:dyDescent="0.4">
      <c r="B77" s="28"/>
      <c r="C77" s="43"/>
      <c r="D77" s="14" t="s">
        <v>79</v>
      </c>
      <c r="E77" s="605" t="s">
        <v>161</v>
      </c>
      <c r="F77" s="605"/>
      <c r="G77" s="605"/>
      <c r="H77" s="605"/>
      <c r="I77" s="605"/>
      <c r="J77" s="605"/>
      <c r="K77" s="605"/>
      <c r="L77" s="605"/>
      <c r="M77" s="605"/>
      <c r="N77" s="605"/>
      <c r="O77" s="605"/>
      <c r="P77" s="605"/>
      <c r="Q77" s="605"/>
      <c r="R77" s="605"/>
      <c r="S77" s="605"/>
      <c r="T77" s="605"/>
      <c r="U77" s="605"/>
      <c r="V77" s="605"/>
      <c r="W77" s="605"/>
      <c r="X77" s="605"/>
      <c r="Y77" s="605"/>
      <c r="Z77" s="605"/>
      <c r="AA77" s="605"/>
      <c r="AB77" s="605"/>
      <c r="AC77" s="605"/>
      <c r="AD77" s="605"/>
      <c r="AE77" s="85"/>
      <c r="AF77" s="85"/>
      <c r="AG77" s="85"/>
      <c r="AH77" s="85"/>
      <c r="AI77" s="85"/>
      <c r="AJ77" s="85"/>
      <c r="AK77" s="85"/>
      <c r="AL77" s="85"/>
      <c r="AM77" s="85"/>
      <c r="AN77" s="85"/>
      <c r="AO77" s="85"/>
      <c r="AP77" s="85"/>
      <c r="AQ77" s="553" t="str">
        <f>IF(COUNTBLANK('【Ⅱ】（第３）公益事業'!AO5:AO7)=0,"完了","未")</f>
        <v>未</v>
      </c>
      <c r="AR77" s="554"/>
      <c r="AS77" s="555"/>
    </row>
    <row r="78" spans="2:45" ht="15.75" customHeight="1" x14ac:dyDescent="0.4">
      <c r="B78" s="28"/>
      <c r="C78" s="16" t="s">
        <v>129</v>
      </c>
      <c r="D78" s="17"/>
      <c r="E78" s="17" t="s">
        <v>160</v>
      </c>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550" t="str">
        <f>IF(COUNTIF(AQ79:AS80,"完了")=2,"完了","未")</f>
        <v>未</v>
      </c>
      <c r="AR78" s="551"/>
      <c r="AS78" s="552"/>
    </row>
    <row r="79" spans="2:45" ht="15.75" customHeight="1" x14ac:dyDescent="0.4">
      <c r="B79" s="28"/>
      <c r="C79" s="31"/>
      <c r="D79" s="36" t="s">
        <v>79</v>
      </c>
      <c r="E79" s="559" t="s">
        <v>162</v>
      </c>
      <c r="F79" s="559"/>
      <c r="G79" s="559"/>
      <c r="H79" s="559"/>
      <c r="I79" s="559"/>
      <c r="J79" s="559"/>
      <c r="K79" s="559"/>
      <c r="L79" s="559"/>
      <c r="M79" s="559"/>
      <c r="N79" s="559"/>
      <c r="O79" s="559"/>
      <c r="P79" s="378"/>
      <c r="Q79" s="378"/>
      <c r="R79" s="378"/>
      <c r="S79" s="378"/>
      <c r="T79" s="378"/>
      <c r="U79" s="80"/>
      <c r="V79" s="80"/>
      <c r="W79" s="80"/>
      <c r="X79" s="80"/>
      <c r="Y79" s="80"/>
      <c r="Z79" s="80"/>
      <c r="AA79" s="80"/>
      <c r="AB79" s="80"/>
      <c r="AC79" s="80"/>
      <c r="AD79" s="80"/>
      <c r="AE79" s="80"/>
      <c r="AF79" s="80"/>
      <c r="AG79" s="80"/>
      <c r="AH79" s="80"/>
      <c r="AI79" s="80"/>
      <c r="AJ79" s="80"/>
      <c r="AK79" s="80"/>
      <c r="AL79" s="80"/>
      <c r="AM79" s="80"/>
      <c r="AN79" s="80"/>
      <c r="AO79" s="80"/>
      <c r="AP79" s="80"/>
      <c r="AQ79" s="566" t="str">
        <f>IF(COUNTBLANK('【Ⅱ】（第４）収益事業'!AO5:AO6)=0,"完了","未")</f>
        <v>未</v>
      </c>
      <c r="AR79" s="567"/>
      <c r="AS79" s="568"/>
    </row>
    <row r="80" spans="2:45" ht="15.75" customHeight="1" x14ac:dyDescent="0.4">
      <c r="B80" s="46"/>
      <c r="C80" s="24"/>
      <c r="D80" s="40" t="s">
        <v>80</v>
      </c>
      <c r="E80" s="604" t="s">
        <v>163</v>
      </c>
      <c r="F80" s="604"/>
      <c r="G80" s="604"/>
      <c r="H80" s="604"/>
      <c r="I80" s="604"/>
      <c r="J80" s="604"/>
      <c r="K80" s="604"/>
      <c r="L80" s="604"/>
      <c r="M80" s="604"/>
      <c r="N80" s="604"/>
      <c r="O80" s="604"/>
      <c r="P80" s="604"/>
      <c r="Q80" s="604"/>
      <c r="R80" s="604"/>
      <c r="S80" s="604"/>
      <c r="T80" s="604"/>
      <c r="U80" s="86"/>
      <c r="V80" s="86"/>
      <c r="W80" s="86"/>
      <c r="X80" s="86"/>
      <c r="Y80" s="86"/>
      <c r="Z80" s="86"/>
      <c r="AA80" s="86"/>
      <c r="AB80" s="86"/>
      <c r="AC80" s="86"/>
      <c r="AD80" s="86"/>
      <c r="AE80" s="86"/>
      <c r="AF80" s="86"/>
      <c r="AG80" s="86"/>
      <c r="AH80" s="86"/>
      <c r="AI80" s="86"/>
      <c r="AJ80" s="86"/>
      <c r="AK80" s="86"/>
      <c r="AL80" s="86"/>
      <c r="AM80" s="86"/>
      <c r="AN80" s="86"/>
      <c r="AO80" s="86"/>
      <c r="AP80" s="86"/>
      <c r="AQ80" s="578" t="str">
        <f>IF(COUNTBLANK('【Ⅱ】（第４）収益事業'!AO9:AO11)=0,"完了","未")</f>
        <v>未</v>
      </c>
      <c r="AR80" s="579"/>
      <c r="AS80" s="580"/>
    </row>
    <row r="81" spans="2:45" ht="15.75" customHeight="1" x14ac:dyDescent="0.4">
      <c r="B81" s="53" t="s">
        <v>241</v>
      </c>
      <c r="C81" s="29" t="s">
        <v>242</v>
      </c>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596" t="str">
        <f>IF(COUNTIF(AQ82:AS148,"完了")=67,"完了","未")</f>
        <v>未</v>
      </c>
      <c r="AR81" s="597"/>
      <c r="AS81" s="598"/>
    </row>
    <row r="82" spans="2:45" ht="15.75" customHeight="1" x14ac:dyDescent="0.4">
      <c r="B82" s="28"/>
      <c r="C82" s="16" t="s">
        <v>125</v>
      </c>
      <c r="D82" s="17"/>
      <c r="E82" s="17" t="s">
        <v>164</v>
      </c>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563" t="str">
        <f>IF(COUNTIF(AQ83,"完了")=1,"完了","未")</f>
        <v>未</v>
      </c>
      <c r="AR82" s="564"/>
      <c r="AS82" s="565"/>
    </row>
    <row r="83" spans="2:45" ht="15.75" customHeight="1" x14ac:dyDescent="0.4">
      <c r="B83" s="28"/>
      <c r="C83" s="24"/>
      <c r="D83" s="14" t="s">
        <v>79</v>
      </c>
      <c r="E83" s="605" t="s">
        <v>165</v>
      </c>
      <c r="F83" s="605"/>
      <c r="G83" s="605"/>
      <c r="H83" s="605"/>
      <c r="I83" s="605"/>
      <c r="J83" s="605"/>
      <c r="K83" s="605"/>
      <c r="L83" s="605"/>
      <c r="M83" s="605"/>
      <c r="N83" s="605"/>
      <c r="O83" s="605"/>
      <c r="P83" s="605"/>
      <c r="Q83" s="605"/>
      <c r="R83" s="605"/>
      <c r="S83" s="605"/>
      <c r="T83" s="605"/>
      <c r="U83" s="76"/>
      <c r="V83" s="76"/>
      <c r="W83" s="76"/>
      <c r="X83" s="76"/>
      <c r="Y83" s="76"/>
      <c r="Z83" s="76"/>
      <c r="AA83" s="76"/>
      <c r="AB83" s="76"/>
      <c r="AC83" s="76"/>
      <c r="AD83" s="76"/>
      <c r="AE83" s="76"/>
      <c r="AF83" s="76"/>
      <c r="AG83" s="76"/>
      <c r="AH83" s="76"/>
      <c r="AI83" s="76"/>
      <c r="AJ83" s="76"/>
      <c r="AK83" s="76"/>
      <c r="AL83" s="76"/>
      <c r="AM83" s="76"/>
      <c r="AN83" s="76"/>
      <c r="AO83" s="76"/>
      <c r="AP83" s="76"/>
      <c r="AQ83" s="553" t="str">
        <f>IF(AND(COUNTBLANK('【Ⅲ】（第１）人事管理'!AO5:AO6)=0,COUNTIF('【Ⅲ】（第１）人事管理'!AE9:AF20,"未")=0),"完了","未")</f>
        <v>未</v>
      </c>
      <c r="AR83" s="554"/>
      <c r="AS83" s="555"/>
    </row>
    <row r="84" spans="2:45" ht="15.75" customHeight="1" x14ac:dyDescent="0.4">
      <c r="B84" s="28"/>
      <c r="C84" s="22" t="s">
        <v>127</v>
      </c>
      <c r="D84" s="21"/>
      <c r="E84" s="17" t="s">
        <v>166</v>
      </c>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563" t="str">
        <f>IF(COUNTIF(AQ85:AS92,"完了")=8,"完了","未")</f>
        <v>未</v>
      </c>
      <c r="AR84" s="564"/>
      <c r="AS84" s="565"/>
    </row>
    <row r="85" spans="2:45" ht="15.75" customHeight="1" x14ac:dyDescent="0.4">
      <c r="B85" s="28"/>
      <c r="C85" s="16"/>
      <c r="D85" s="25" t="s">
        <v>86</v>
      </c>
      <c r="E85" s="26"/>
      <c r="F85" s="26" t="s">
        <v>167</v>
      </c>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581" t="str">
        <f>IF(COUNTIF(AQ86,"完了")=1,"完了","未")</f>
        <v>未</v>
      </c>
      <c r="AR85" s="582"/>
      <c r="AS85" s="583"/>
    </row>
    <row r="86" spans="2:45" ht="15.75" customHeight="1" x14ac:dyDescent="0.4">
      <c r="B86" s="28"/>
      <c r="C86" s="16"/>
      <c r="D86" s="47"/>
      <c r="E86" s="14" t="s">
        <v>79</v>
      </c>
      <c r="F86" s="605" t="s">
        <v>171</v>
      </c>
      <c r="G86" s="605"/>
      <c r="H86" s="605"/>
      <c r="I86" s="605"/>
      <c r="J86" s="605"/>
      <c r="K86" s="605"/>
      <c r="L86" s="605"/>
      <c r="M86" s="605"/>
      <c r="N86" s="605"/>
      <c r="O86" s="605"/>
      <c r="P86" s="605"/>
      <c r="Q86" s="605"/>
      <c r="R86" s="605"/>
      <c r="S86" s="605"/>
      <c r="T86" s="76"/>
      <c r="U86" s="76"/>
      <c r="V86" s="76"/>
      <c r="W86" s="76"/>
      <c r="X86" s="76"/>
      <c r="Y86" s="76"/>
      <c r="Z86" s="76"/>
      <c r="AA86" s="76"/>
      <c r="AB86" s="76"/>
      <c r="AC86" s="76"/>
      <c r="AD86" s="76"/>
      <c r="AE86" s="76"/>
      <c r="AF86" s="76"/>
      <c r="AG86" s="76"/>
      <c r="AH86" s="76"/>
      <c r="AI86" s="76"/>
      <c r="AJ86" s="76"/>
      <c r="AK86" s="76"/>
      <c r="AL86" s="76"/>
      <c r="AM86" s="76"/>
      <c r="AN86" s="76"/>
      <c r="AO86" s="76"/>
      <c r="AP86" s="76"/>
      <c r="AQ86" s="553" t="str">
        <f>IF(COUNTBLANK('【Ⅲ】（第２）資産管理'!AO6:AO10)=2,"完了","未")</f>
        <v>未</v>
      </c>
      <c r="AR86" s="554"/>
      <c r="AS86" s="555"/>
    </row>
    <row r="87" spans="2:45" ht="15.75" customHeight="1" x14ac:dyDescent="0.4">
      <c r="B87" s="28"/>
      <c r="C87" s="31"/>
      <c r="D87" s="34" t="s">
        <v>87</v>
      </c>
      <c r="E87" s="26"/>
      <c r="F87" s="26" t="s">
        <v>168</v>
      </c>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581" t="str">
        <f>IF(COUNTIF(AQ88,"完了")=1,"完了","未")</f>
        <v>未</v>
      </c>
      <c r="AR87" s="582"/>
      <c r="AS87" s="583"/>
    </row>
    <row r="88" spans="2:45" ht="15.75" customHeight="1" x14ac:dyDescent="0.4">
      <c r="B88" s="28"/>
      <c r="C88" s="31"/>
      <c r="D88" s="35"/>
      <c r="E88" s="14" t="s">
        <v>79</v>
      </c>
      <c r="F88" s="605" t="s">
        <v>172</v>
      </c>
      <c r="G88" s="605"/>
      <c r="H88" s="605"/>
      <c r="I88" s="605"/>
      <c r="J88" s="605"/>
      <c r="K88" s="605"/>
      <c r="L88" s="605"/>
      <c r="M88" s="605"/>
      <c r="N88" s="605"/>
      <c r="O88" s="605"/>
      <c r="P88" s="605"/>
      <c r="Q88" s="605"/>
      <c r="R88" s="605"/>
      <c r="S88" s="605"/>
      <c r="T88" s="605"/>
      <c r="U88" s="605"/>
      <c r="V88" s="605"/>
      <c r="W88" s="76"/>
      <c r="X88" s="76"/>
      <c r="Y88" s="76"/>
      <c r="Z88" s="76"/>
      <c r="AA88" s="76"/>
      <c r="AB88" s="76"/>
      <c r="AC88" s="76"/>
      <c r="AD88" s="76"/>
      <c r="AE88" s="76"/>
      <c r="AF88" s="76"/>
      <c r="AG88" s="76"/>
      <c r="AH88" s="76"/>
      <c r="AI88" s="76"/>
      <c r="AJ88" s="76"/>
      <c r="AK88" s="76"/>
      <c r="AL88" s="76"/>
      <c r="AM88" s="76"/>
      <c r="AN88" s="76"/>
      <c r="AO88" s="76"/>
      <c r="AP88" s="76"/>
      <c r="AQ88" s="553" t="str">
        <f>IF(COUNTBLANK('【Ⅲ】（第２）資産管理'!AO19:AO20)=0,"完了","未")</f>
        <v>未</v>
      </c>
      <c r="AR88" s="554"/>
      <c r="AS88" s="555"/>
    </row>
    <row r="89" spans="2:45" ht="15.75" customHeight="1" x14ac:dyDescent="0.4">
      <c r="B89" s="28"/>
      <c r="C89" s="31"/>
      <c r="D89" s="34" t="s">
        <v>106</v>
      </c>
      <c r="E89" s="26"/>
      <c r="F89" s="26" t="s">
        <v>169</v>
      </c>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581" t="str">
        <f>IF(COUNTIF(AQ90,"完了")=1,"完了","未")</f>
        <v>完了</v>
      </c>
      <c r="AR89" s="582"/>
      <c r="AS89" s="583"/>
    </row>
    <row r="90" spans="2:45" ht="15.75" customHeight="1" x14ac:dyDescent="0.4">
      <c r="B90" s="28"/>
      <c r="C90" s="31"/>
      <c r="D90" s="35"/>
      <c r="E90" s="14" t="s">
        <v>79</v>
      </c>
      <c r="F90" s="605" t="s">
        <v>173</v>
      </c>
      <c r="G90" s="605"/>
      <c r="H90" s="605"/>
      <c r="I90" s="605"/>
      <c r="J90" s="605"/>
      <c r="K90" s="605"/>
      <c r="L90" s="605"/>
      <c r="M90" s="605"/>
      <c r="N90" s="605"/>
      <c r="O90" s="605"/>
      <c r="P90" s="605"/>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553" t="str">
        <f>IF(AND(COUNTBLANK('【Ⅲ】（第２）資産管理'!AO24:AO25)=0,COUNTIF('【Ⅲ】（第２）資産管理'!AN36:AO47,"未")=0),"完了","未")</f>
        <v>完了</v>
      </c>
      <c r="AR90" s="554"/>
      <c r="AS90" s="555"/>
    </row>
    <row r="91" spans="2:45" ht="15.75" customHeight="1" x14ac:dyDescent="0.4">
      <c r="B91" s="28"/>
      <c r="C91" s="31"/>
      <c r="D91" s="34" t="s">
        <v>107</v>
      </c>
      <c r="E91" s="26"/>
      <c r="F91" s="26" t="s">
        <v>170</v>
      </c>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581" t="str">
        <f>IF(COUNTIF(AQ92,"完了")=1,"完了","未")</f>
        <v>完了</v>
      </c>
      <c r="AR91" s="582"/>
      <c r="AS91" s="583"/>
    </row>
    <row r="92" spans="2:45" ht="15.75" customHeight="1" x14ac:dyDescent="0.4">
      <c r="B92" s="28"/>
      <c r="C92" s="24"/>
      <c r="D92" s="35"/>
      <c r="E92" s="14" t="s">
        <v>79</v>
      </c>
      <c r="F92" s="605" t="s">
        <v>174</v>
      </c>
      <c r="G92" s="605"/>
      <c r="H92" s="605"/>
      <c r="I92" s="605"/>
      <c r="J92" s="605"/>
      <c r="K92" s="605"/>
      <c r="L92" s="605"/>
      <c r="M92" s="605"/>
      <c r="N92" s="605"/>
      <c r="O92" s="605"/>
      <c r="P92" s="605"/>
      <c r="Q92" s="605"/>
      <c r="R92" s="605"/>
      <c r="S92" s="605"/>
      <c r="T92" s="605"/>
      <c r="U92" s="605"/>
      <c r="V92" s="605"/>
      <c r="W92" s="76"/>
      <c r="X92" s="76"/>
      <c r="Y92" s="76"/>
      <c r="Z92" s="76"/>
      <c r="AA92" s="76"/>
      <c r="AB92" s="76"/>
      <c r="AC92" s="76"/>
      <c r="AD92" s="76"/>
      <c r="AE92" s="76"/>
      <c r="AF92" s="76"/>
      <c r="AG92" s="76"/>
      <c r="AH92" s="76"/>
      <c r="AI92" s="76"/>
      <c r="AJ92" s="76"/>
      <c r="AK92" s="76"/>
      <c r="AL92" s="76"/>
      <c r="AM92" s="76"/>
      <c r="AN92" s="76"/>
      <c r="AO92" s="76"/>
      <c r="AP92" s="76"/>
      <c r="AQ92" s="553" t="str">
        <f>IF(AND(COUNTBLANK('【Ⅲ】（第２）資産管理'!AO51:AO53)=1,COUNTIF('【Ⅲ】（第２）資産管理'!AN56:AO62,"未")=0),"完了","未")</f>
        <v>完了</v>
      </c>
      <c r="AR92" s="554"/>
      <c r="AS92" s="555"/>
    </row>
    <row r="93" spans="2:45" ht="15.75" customHeight="1" x14ac:dyDescent="0.4">
      <c r="B93" s="28"/>
      <c r="C93" s="22" t="s">
        <v>128</v>
      </c>
      <c r="D93" s="21"/>
      <c r="E93" s="17" t="s">
        <v>175</v>
      </c>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563" t="str">
        <f>IF(COUNTIF(AQ94:AS136,"完了")=43,"完了","未")</f>
        <v>未</v>
      </c>
      <c r="AR93" s="564"/>
      <c r="AS93" s="565"/>
    </row>
    <row r="94" spans="2:45" ht="15.75" customHeight="1" x14ac:dyDescent="0.4">
      <c r="B94" s="28"/>
      <c r="C94" s="16"/>
      <c r="D94" s="25" t="s">
        <v>86</v>
      </c>
      <c r="E94" s="26"/>
      <c r="F94" s="26" t="s">
        <v>176</v>
      </c>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581" t="str">
        <f>IF(COUNTIF(AQ95,"完了")=1,"完了","未")</f>
        <v>未</v>
      </c>
      <c r="AR94" s="582"/>
      <c r="AS94" s="583"/>
    </row>
    <row r="95" spans="2:45" ht="15.75" customHeight="1" x14ac:dyDescent="0.4">
      <c r="B95" s="28"/>
      <c r="C95" s="16"/>
      <c r="D95" s="47"/>
      <c r="E95" s="14" t="s">
        <v>79</v>
      </c>
      <c r="F95" s="605" t="s">
        <v>177</v>
      </c>
      <c r="G95" s="605"/>
      <c r="H95" s="605"/>
      <c r="I95" s="605"/>
      <c r="J95" s="605"/>
      <c r="K95" s="605"/>
      <c r="L95" s="605"/>
      <c r="M95" s="605"/>
      <c r="N95" s="605"/>
      <c r="O95" s="605"/>
      <c r="P95" s="605"/>
      <c r="Q95" s="605"/>
      <c r="R95" s="605"/>
      <c r="S95" s="605"/>
      <c r="T95" s="605"/>
      <c r="U95" s="605"/>
      <c r="V95" s="605"/>
      <c r="W95" s="605"/>
      <c r="X95" s="605"/>
      <c r="Y95" s="605"/>
      <c r="Z95" s="605"/>
      <c r="AA95" s="605"/>
      <c r="AB95" s="605"/>
      <c r="AC95" s="605"/>
      <c r="AD95" s="605"/>
      <c r="AE95" s="605"/>
      <c r="AF95" s="76"/>
      <c r="AG95" s="76"/>
      <c r="AH95" s="76"/>
      <c r="AI95" s="76"/>
      <c r="AJ95" s="76"/>
      <c r="AK95" s="76"/>
      <c r="AL95" s="76"/>
      <c r="AM95" s="76"/>
      <c r="AN95" s="76"/>
      <c r="AO95" s="76"/>
      <c r="AP95" s="76"/>
      <c r="AQ95" s="553" t="str">
        <f>IF(COUNTBLANK('【Ⅲ】（第３）会計管理'!AO5)=0,"完了","未")</f>
        <v>未</v>
      </c>
      <c r="AR95" s="554"/>
      <c r="AS95" s="555"/>
    </row>
    <row r="96" spans="2:45" ht="13.5" customHeight="1" x14ac:dyDescent="0.4">
      <c r="B96" s="28"/>
      <c r="C96" s="31"/>
      <c r="D96" s="32" t="s">
        <v>87</v>
      </c>
      <c r="E96" s="55"/>
      <c r="F96" s="55" t="s">
        <v>178</v>
      </c>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81" t="str">
        <f>IF(COUNTIF(AQ97:AS98,"完了")=2,"完了","未")</f>
        <v>未</v>
      </c>
      <c r="AR96" s="582"/>
      <c r="AS96" s="583"/>
    </row>
    <row r="97" spans="2:45" ht="13.5" customHeight="1" x14ac:dyDescent="0.4">
      <c r="B97" s="28"/>
      <c r="C97" s="31"/>
      <c r="D97" s="33"/>
      <c r="E97" s="36" t="s">
        <v>79</v>
      </c>
      <c r="F97" s="559" t="s">
        <v>179</v>
      </c>
      <c r="G97" s="559"/>
      <c r="H97" s="559"/>
      <c r="I97" s="559"/>
      <c r="J97" s="559"/>
      <c r="K97" s="559"/>
      <c r="L97" s="559"/>
      <c r="M97" s="559"/>
      <c r="N97" s="559"/>
      <c r="O97" s="378"/>
      <c r="P97" s="378"/>
      <c r="Q97" s="378"/>
      <c r="R97" s="378"/>
      <c r="S97" s="378"/>
      <c r="T97" s="378"/>
      <c r="U97" s="378"/>
      <c r="V97" s="378"/>
      <c r="W97" s="378"/>
      <c r="X97" s="378"/>
      <c r="Y97" s="80"/>
      <c r="Z97" s="80"/>
      <c r="AA97" s="80"/>
      <c r="AB97" s="80"/>
      <c r="AC97" s="80"/>
      <c r="AD97" s="80"/>
      <c r="AE97" s="80"/>
      <c r="AF97" s="80"/>
      <c r="AG97" s="80"/>
      <c r="AH97" s="80"/>
      <c r="AI97" s="80"/>
      <c r="AJ97" s="80"/>
      <c r="AK97" s="80"/>
      <c r="AL97" s="80"/>
      <c r="AM97" s="80"/>
      <c r="AN97" s="80"/>
      <c r="AO97" s="80"/>
      <c r="AP97" s="80"/>
      <c r="AQ97" s="566" t="str">
        <f>IF(AND(COUNTBLANK('【Ⅲ】（第３）会計管理'!AO28:AO29)=0,COUNTIF('【Ⅲ】（第３）会計管理'!U32:V33,"未")=0),"完了","未")</f>
        <v>未</v>
      </c>
      <c r="AR97" s="567"/>
      <c r="AS97" s="568"/>
    </row>
    <row r="98" spans="2:45" ht="13.5" customHeight="1" x14ac:dyDescent="0.4">
      <c r="B98" s="28"/>
      <c r="C98" s="31"/>
      <c r="D98" s="35"/>
      <c r="E98" s="40" t="s">
        <v>80</v>
      </c>
      <c r="F98" s="604" t="s">
        <v>180</v>
      </c>
      <c r="G98" s="604"/>
      <c r="H98" s="604"/>
      <c r="I98" s="604"/>
      <c r="J98" s="604"/>
      <c r="K98" s="604"/>
      <c r="L98" s="604"/>
      <c r="M98" s="604"/>
      <c r="N98" s="604"/>
      <c r="O98" s="604"/>
      <c r="P98" s="604"/>
      <c r="Q98" s="604"/>
      <c r="R98" s="604"/>
      <c r="S98" s="604"/>
      <c r="T98" s="604"/>
      <c r="U98" s="604"/>
      <c r="V98" s="604"/>
      <c r="W98" s="604"/>
      <c r="X98" s="604"/>
      <c r="Y98" s="86"/>
      <c r="Z98" s="86"/>
      <c r="AA98" s="86"/>
      <c r="AB98" s="86"/>
      <c r="AC98" s="86"/>
      <c r="AD98" s="86"/>
      <c r="AE98" s="86"/>
      <c r="AF98" s="86"/>
      <c r="AG98" s="86"/>
      <c r="AH98" s="86"/>
      <c r="AI98" s="86"/>
      <c r="AJ98" s="86"/>
      <c r="AK98" s="86"/>
      <c r="AL98" s="86"/>
      <c r="AM98" s="86"/>
      <c r="AN98" s="86"/>
      <c r="AO98" s="86"/>
      <c r="AP98" s="86"/>
      <c r="AQ98" s="578" t="str">
        <f>IF(COUNTBLANK('【Ⅲ】（第３）会計管理'!AO36:AO37)=0,"完了","未")</f>
        <v>未</v>
      </c>
      <c r="AR98" s="579"/>
      <c r="AS98" s="580"/>
    </row>
    <row r="99" spans="2:45" ht="13.5" customHeight="1" x14ac:dyDescent="0.4">
      <c r="B99" s="28"/>
      <c r="C99" s="31"/>
      <c r="D99" s="34" t="s">
        <v>106</v>
      </c>
      <c r="E99" s="26"/>
      <c r="F99" s="26" t="s">
        <v>183</v>
      </c>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581" t="str">
        <f>IF(COUNTIF(AQ100:AS130,"完了")=31,"完了","未")</f>
        <v>未</v>
      </c>
      <c r="AR99" s="582"/>
      <c r="AS99" s="583"/>
    </row>
    <row r="100" spans="2:45" ht="13.5" customHeight="1" x14ac:dyDescent="0.4">
      <c r="B100" s="28"/>
      <c r="C100" s="16"/>
      <c r="D100" s="27"/>
      <c r="E100" s="36" t="s">
        <v>79</v>
      </c>
      <c r="F100" s="559" t="s">
        <v>192</v>
      </c>
      <c r="G100" s="559"/>
      <c r="H100" s="559"/>
      <c r="I100" s="559"/>
      <c r="J100" s="559"/>
      <c r="K100" s="559"/>
      <c r="L100" s="559"/>
      <c r="M100" s="559"/>
      <c r="N100" s="559"/>
      <c r="O100" s="559"/>
      <c r="P100" s="559"/>
      <c r="Q100" s="559"/>
      <c r="R100" s="378"/>
      <c r="S100" s="378"/>
      <c r="T100" s="378"/>
      <c r="U100" s="378"/>
      <c r="V100" s="378"/>
      <c r="W100" s="378"/>
      <c r="X100" s="80"/>
      <c r="Y100" s="80"/>
      <c r="Z100" s="80"/>
      <c r="AA100" s="80"/>
      <c r="AB100" s="80"/>
      <c r="AC100" s="80"/>
      <c r="AD100" s="80"/>
      <c r="AE100" s="80"/>
      <c r="AF100" s="80"/>
      <c r="AG100" s="80"/>
      <c r="AH100" s="80"/>
      <c r="AI100" s="80"/>
      <c r="AJ100" s="80"/>
      <c r="AK100" s="80"/>
      <c r="AL100" s="80"/>
      <c r="AM100" s="80"/>
      <c r="AN100" s="80"/>
      <c r="AO100" s="80"/>
      <c r="AP100" s="80"/>
      <c r="AQ100" s="566" t="str">
        <f>IF(COUNTBLANK('【Ⅲ】（第３）会計管理'!AO68:AO70)=0,"完了","未")</f>
        <v>未</v>
      </c>
      <c r="AR100" s="567"/>
      <c r="AS100" s="568"/>
    </row>
    <row r="101" spans="2:45" ht="13.5" customHeight="1" x14ac:dyDescent="0.4">
      <c r="B101" s="28"/>
      <c r="C101" s="16"/>
      <c r="D101" s="27"/>
      <c r="E101" s="38" t="s">
        <v>80</v>
      </c>
      <c r="F101" s="603" t="s">
        <v>193</v>
      </c>
      <c r="G101" s="603"/>
      <c r="H101" s="603"/>
      <c r="I101" s="603"/>
      <c r="J101" s="603"/>
      <c r="K101" s="603"/>
      <c r="L101" s="603"/>
      <c r="M101" s="603"/>
      <c r="N101" s="603"/>
      <c r="O101" s="603"/>
      <c r="P101" s="603"/>
      <c r="Q101" s="603"/>
      <c r="R101" s="603"/>
      <c r="S101" s="603"/>
      <c r="T101" s="603"/>
      <c r="U101" s="603"/>
      <c r="V101" s="603"/>
      <c r="W101" s="603"/>
      <c r="X101" s="83"/>
      <c r="Y101" s="83"/>
      <c r="Z101" s="83"/>
      <c r="AA101" s="83"/>
      <c r="AB101" s="83"/>
      <c r="AC101" s="83"/>
      <c r="AD101" s="83"/>
      <c r="AE101" s="83"/>
      <c r="AF101" s="83"/>
      <c r="AG101" s="83"/>
      <c r="AH101" s="83"/>
      <c r="AI101" s="83"/>
      <c r="AJ101" s="83"/>
      <c r="AK101" s="83"/>
      <c r="AL101" s="83"/>
      <c r="AM101" s="83"/>
      <c r="AN101" s="83"/>
      <c r="AO101" s="83"/>
      <c r="AP101" s="83"/>
      <c r="AQ101" s="575" t="str">
        <f>IF(COUNTBLANK('【Ⅲ】（第３）会計管理'!AO73:AO79)=2,"完了","未")</f>
        <v>未</v>
      </c>
      <c r="AR101" s="576"/>
      <c r="AS101" s="577"/>
    </row>
    <row r="102" spans="2:45" ht="13.5" customHeight="1" x14ac:dyDescent="0.4">
      <c r="B102" s="28"/>
      <c r="C102" s="23"/>
      <c r="D102" s="27"/>
      <c r="E102" s="45" t="s">
        <v>81</v>
      </c>
      <c r="F102" s="604" t="s">
        <v>194</v>
      </c>
      <c r="G102" s="604"/>
      <c r="H102" s="604"/>
      <c r="I102" s="604"/>
      <c r="J102" s="604"/>
      <c r="K102" s="604"/>
      <c r="L102" s="604"/>
      <c r="M102" s="604"/>
      <c r="N102" s="604"/>
      <c r="O102" s="604"/>
      <c r="P102" s="604"/>
      <c r="Q102" s="604"/>
      <c r="R102" s="604"/>
      <c r="S102" s="604"/>
      <c r="T102" s="604"/>
      <c r="U102" s="380"/>
      <c r="V102" s="380"/>
      <c r="W102" s="380"/>
      <c r="X102" s="381"/>
      <c r="Y102" s="381"/>
      <c r="Z102" s="381"/>
      <c r="AA102" s="381"/>
      <c r="AB102" s="381"/>
      <c r="AC102" s="381"/>
      <c r="AD102" s="381"/>
      <c r="AE102" s="381"/>
      <c r="AF102" s="381"/>
      <c r="AG102" s="381"/>
      <c r="AH102" s="381"/>
      <c r="AI102" s="381"/>
      <c r="AJ102" s="381"/>
      <c r="AK102" s="381"/>
      <c r="AL102" s="381"/>
      <c r="AM102" s="381"/>
      <c r="AN102" s="381"/>
      <c r="AO102" s="381"/>
      <c r="AP102" s="381"/>
      <c r="AQ102" s="587" t="str">
        <f>IF(AND(COUNTBLANK('【Ⅲ】（第３）会計管理'!AO82)=0,COUNTIF('【Ⅲ】（第３）会計管理'!AS86:AT91,"未")=0),"完了","未")</f>
        <v>未</v>
      </c>
      <c r="AR102" s="588"/>
      <c r="AS102" s="589"/>
    </row>
    <row r="103" spans="2:45" ht="13.5" customHeight="1" x14ac:dyDescent="0.4">
      <c r="B103" s="28"/>
      <c r="C103" s="23"/>
      <c r="D103" s="27"/>
      <c r="E103" s="383" t="s">
        <v>323</v>
      </c>
      <c r="F103" s="50" t="s">
        <v>184</v>
      </c>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90" t="str">
        <f>IF(COUNTIF(AQ104:AS107,"完了")=4,"完了","未")</f>
        <v>未</v>
      </c>
      <c r="AR103" s="591"/>
      <c r="AS103" s="592"/>
    </row>
    <row r="104" spans="2:45" ht="13.5" customHeight="1" x14ac:dyDescent="0.4">
      <c r="B104" s="28"/>
      <c r="C104" s="23"/>
      <c r="D104" s="27"/>
      <c r="E104" s="49"/>
      <c r="F104" s="36" t="s">
        <v>79</v>
      </c>
      <c r="G104" s="559" t="s">
        <v>195</v>
      </c>
      <c r="H104" s="559"/>
      <c r="I104" s="559"/>
      <c r="J104" s="559"/>
      <c r="K104" s="559"/>
      <c r="L104" s="559"/>
      <c r="M104" s="559"/>
      <c r="N104" s="559"/>
      <c r="O104" s="559"/>
      <c r="P104" s="559"/>
      <c r="Q104" s="559"/>
      <c r="R104" s="384"/>
      <c r="S104" s="384"/>
      <c r="T104" s="384"/>
      <c r="U104" s="384"/>
      <c r="V104" s="384"/>
      <c r="W104" s="384"/>
      <c r="X104" s="384"/>
      <c r="Y104" s="384"/>
      <c r="Z104" s="384"/>
      <c r="AA104" s="384"/>
      <c r="AB104" s="384"/>
      <c r="AC104" s="384"/>
      <c r="AD104" s="384"/>
      <c r="AE104" s="382"/>
      <c r="AF104" s="382"/>
      <c r="AG104" s="382"/>
      <c r="AH104" s="382"/>
      <c r="AI104" s="382"/>
      <c r="AJ104" s="382"/>
      <c r="AK104" s="382"/>
      <c r="AL104" s="382"/>
      <c r="AM104" s="382"/>
      <c r="AN104" s="382"/>
      <c r="AO104" s="382"/>
      <c r="AP104" s="382"/>
      <c r="AQ104" s="593" t="str">
        <f>IF(AND(COUNTBLANK('【Ⅲ】（第３）会計管理'!AO98)=0,COUNTIF('【Ⅲ】（第３）会計管理'!AM129:AN134,"未")=0,COUNTIF('【Ⅲ】（第３）会計管理'!X138,"ＯＫ")=1),"完了","未")</f>
        <v>未</v>
      </c>
      <c r="AR104" s="594"/>
      <c r="AS104" s="595"/>
    </row>
    <row r="105" spans="2:45" ht="13.5" customHeight="1" x14ac:dyDescent="0.4">
      <c r="B105" s="28"/>
      <c r="C105" s="23"/>
      <c r="D105" s="27"/>
      <c r="E105" s="49"/>
      <c r="F105" s="38" t="s">
        <v>80</v>
      </c>
      <c r="G105" s="603" t="s">
        <v>196</v>
      </c>
      <c r="H105" s="603"/>
      <c r="I105" s="603"/>
      <c r="J105" s="603"/>
      <c r="K105" s="603"/>
      <c r="L105" s="603"/>
      <c r="M105" s="603"/>
      <c r="N105" s="603"/>
      <c r="O105" s="603"/>
      <c r="P105" s="603"/>
      <c r="Q105" s="603"/>
      <c r="R105" s="603"/>
      <c r="S105" s="603"/>
      <c r="T105" s="603"/>
      <c r="U105" s="603"/>
      <c r="V105" s="385"/>
      <c r="W105" s="385"/>
      <c r="X105" s="385"/>
      <c r="Y105" s="385"/>
      <c r="Z105" s="385"/>
      <c r="AA105" s="385"/>
      <c r="AB105" s="385"/>
      <c r="AC105" s="385"/>
      <c r="AD105" s="385"/>
      <c r="AE105" s="381"/>
      <c r="AF105" s="381"/>
      <c r="AG105" s="381"/>
      <c r="AH105" s="381"/>
      <c r="AI105" s="381"/>
      <c r="AJ105" s="381"/>
      <c r="AK105" s="381"/>
      <c r="AL105" s="381"/>
      <c r="AM105" s="381"/>
      <c r="AN105" s="381"/>
      <c r="AO105" s="381"/>
      <c r="AP105" s="381"/>
      <c r="AQ105" s="587" t="str">
        <f>IF(COUNTBLANK('【Ⅲ】（第３）会計管理'!AO99)=0,"完了","未")</f>
        <v>未</v>
      </c>
      <c r="AR105" s="588"/>
      <c r="AS105" s="589"/>
    </row>
    <row r="106" spans="2:45" ht="13.5" customHeight="1" x14ac:dyDescent="0.4">
      <c r="B106" s="28"/>
      <c r="C106" s="23"/>
      <c r="D106" s="27"/>
      <c r="E106" s="49"/>
      <c r="F106" s="38" t="s">
        <v>81</v>
      </c>
      <c r="G106" s="603" t="s">
        <v>197</v>
      </c>
      <c r="H106" s="603"/>
      <c r="I106" s="603"/>
      <c r="J106" s="603"/>
      <c r="K106" s="603"/>
      <c r="L106" s="603"/>
      <c r="M106" s="603"/>
      <c r="N106" s="603"/>
      <c r="O106" s="603"/>
      <c r="P106" s="603"/>
      <c r="Q106" s="603"/>
      <c r="R106" s="603"/>
      <c r="S106" s="603"/>
      <c r="T106" s="603"/>
      <c r="U106" s="603"/>
      <c r="V106" s="603"/>
      <c r="W106" s="603"/>
      <c r="X106" s="603"/>
      <c r="Y106" s="603"/>
      <c r="Z106" s="603"/>
      <c r="AA106" s="603"/>
      <c r="AB106" s="603"/>
      <c r="AC106" s="603"/>
      <c r="AD106" s="385"/>
      <c r="AE106" s="381"/>
      <c r="AF106" s="381"/>
      <c r="AG106" s="381"/>
      <c r="AH106" s="381"/>
      <c r="AI106" s="381"/>
      <c r="AJ106" s="381"/>
      <c r="AK106" s="381"/>
      <c r="AL106" s="381"/>
      <c r="AM106" s="381"/>
      <c r="AN106" s="381"/>
      <c r="AO106" s="381"/>
      <c r="AP106" s="381"/>
      <c r="AQ106" s="587" t="str">
        <f>IF(AND(COUNTBLANK('【Ⅲ】（第３）会計管理'!AO100:AO100)=0,COUNTIF('【Ⅲ】（第３）会計管理'!AR145:AS157,"未")=0),"完了","未")</f>
        <v>未</v>
      </c>
      <c r="AR106" s="588"/>
      <c r="AS106" s="589"/>
    </row>
    <row r="107" spans="2:45" ht="13.5" customHeight="1" x14ac:dyDescent="0.4">
      <c r="B107" s="28"/>
      <c r="C107" s="23"/>
      <c r="D107" s="27"/>
      <c r="E107" s="51"/>
      <c r="F107" s="40" t="s">
        <v>83</v>
      </c>
      <c r="G107" s="604" t="s">
        <v>198</v>
      </c>
      <c r="H107" s="604"/>
      <c r="I107" s="604"/>
      <c r="J107" s="604"/>
      <c r="K107" s="604"/>
      <c r="L107" s="604"/>
      <c r="M107" s="604"/>
      <c r="N107" s="604"/>
      <c r="O107" s="604"/>
      <c r="P107" s="604"/>
      <c r="Q107" s="604"/>
      <c r="R107" s="604"/>
      <c r="S107" s="604"/>
      <c r="T107" s="604"/>
      <c r="U107" s="604"/>
      <c r="V107" s="604"/>
      <c r="W107" s="604"/>
      <c r="X107" s="604"/>
      <c r="Y107" s="604"/>
      <c r="Z107" s="604"/>
      <c r="AA107" s="604"/>
      <c r="AB107" s="604"/>
      <c r="AC107" s="604"/>
      <c r="AD107" s="604"/>
      <c r="AE107" s="86"/>
      <c r="AF107" s="86"/>
      <c r="AG107" s="86"/>
      <c r="AH107" s="86"/>
      <c r="AI107" s="86"/>
      <c r="AJ107" s="86"/>
      <c r="AK107" s="86"/>
      <c r="AL107" s="86"/>
      <c r="AM107" s="86"/>
      <c r="AN107" s="86"/>
      <c r="AO107" s="86"/>
      <c r="AP107" s="86"/>
      <c r="AQ107" s="578" t="str">
        <f>IF(AND(COUNTBLANK('【Ⅲ】（第３）会計管理'!AO101)=0,COUNTIF('【Ⅲ】（第３）会計管理'!AR160:AS167,"未")=0),"完了","未")</f>
        <v>未</v>
      </c>
      <c r="AR107" s="579"/>
      <c r="AS107" s="580"/>
    </row>
    <row r="108" spans="2:45" ht="13.5" customHeight="1" x14ac:dyDescent="0.4">
      <c r="B108" s="28"/>
      <c r="C108" s="23"/>
      <c r="D108" s="27"/>
      <c r="E108" s="383" t="s">
        <v>460</v>
      </c>
      <c r="F108" s="50" t="s">
        <v>185</v>
      </c>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90" t="str">
        <f>IF(COUNTIF(AQ109:AS112,"完了")=4,"完了","未")</f>
        <v>未</v>
      </c>
      <c r="AR108" s="591"/>
      <c r="AS108" s="592"/>
    </row>
    <row r="109" spans="2:45" ht="13.5" customHeight="1" x14ac:dyDescent="0.4">
      <c r="B109" s="28"/>
      <c r="C109" s="23"/>
      <c r="D109" s="27"/>
      <c r="E109" s="49"/>
      <c r="F109" s="36" t="s">
        <v>79</v>
      </c>
      <c r="G109" s="559" t="s">
        <v>195</v>
      </c>
      <c r="H109" s="559"/>
      <c r="I109" s="559"/>
      <c r="J109" s="559"/>
      <c r="K109" s="559"/>
      <c r="L109" s="559"/>
      <c r="M109" s="559"/>
      <c r="N109" s="559"/>
      <c r="O109" s="559"/>
      <c r="P109" s="559"/>
      <c r="Q109" s="559"/>
      <c r="R109" s="384"/>
      <c r="S109" s="384"/>
      <c r="T109" s="384"/>
      <c r="U109" s="384"/>
      <c r="V109" s="384"/>
      <c r="W109" s="382"/>
      <c r="X109" s="382"/>
      <c r="Y109" s="382"/>
      <c r="Z109" s="382"/>
      <c r="AA109" s="382"/>
      <c r="AB109" s="382"/>
      <c r="AC109" s="382"/>
      <c r="AD109" s="382"/>
      <c r="AE109" s="382"/>
      <c r="AF109" s="382"/>
      <c r="AG109" s="382"/>
      <c r="AH109" s="382"/>
      <c r="AI109" s="382"/>
      <c r="AJ109" s="382"/>
      <c r="AK109" s="382"/>
      <c r="AL109" s="382"/>
      <c r="AM109" s="382"/>
      <c r="AN109" s="382"/>
      <c r="AO109" s="382"/>
      <c r="AP109" s="382"/>
      <c r="AQ109" s="593" t="str">
        <f>IF(AND(COUNTBLANK('【Ⅲ】（第３）会計管理'!AO170)=0,COUNTIF('【Ⅲ】（第３）会計管理'!AR176:AS177,"未")=0,COUNTIF('【Ⅲ】（第３）会計管理'!Q179,"ＯＫ")=1,COUNTIF('【Ⅲ】（第３）会計管理'!AK179,"ＯＫ")=1),"完了","未")</f>
        <v>未</v>
      </c>
      <c r="AR109" s="594"/>
      <c r="AS109" s="595"/>
    </row>
    <row r="110" spans="2:45" ht="13.5" customHeight="1" x14ac:dyDescent="0.4">
      <c r="B110" s="28"/>
      <c r="C110" s="23"/>
      <c r="D110" s="27"/>
      <c r="E110" s="49"/>
      <c r="F110" s="38" t="s">
        <v>80</v>
      </c>
      <c r="G110" s="603" t="s">
        <v>199</v>
      </c>
      <c r="H110" s="603"/>
      <c r="I110" s="603"/>
      <c r="J110" s="603"/>
      <c r="K110" s="603"/>
      <c r="L110" s="603"/>
      <c r="M110" s="603"/>
      <c r="N110" s="603"/>
      <c r="O110" s="603"/>
      <c r="P110" s="603"/>
      <c r="Q110" s="603"/>
      <c r="R110" s="603"/>
      <c r="S110" s="603"/>
      <c r="T110" s="603"/>
      <c r="U110" s="603"/>
      <c r="V110" s="385"/>
      <c r="W110" s="381"/>
      <c r="X110" s="381"/>
      <c r="Y110" s="381"/>
      <c r="Z110" s="381"/>
      <c r="AA110" s="381"/>
      <c r="AB110" s="381"/>
      <c r="AC110" s="381"/>
      <c r="AD110" s="381"/>
      <c r="AE110" s="381"/>
      <c r="AF110" s="381"/>
      <c r="AG110" s="381"/>
      <c r="AH110" s="381"/>
      <c r="AI110" s="381"/>
      <c r="AJ110" s="381"/>
      <c r="AK110" s="381"/>
      <c r="AL110" s="381"/>
      <c r="AM110" s="381"/>
      <c r="AN110" s="381"/>
      <c r="AO110" s="381"/>
      <c r="AP110" s="381"/>
      <c r="AQ110" s="587" t="str">
        <f>IF(COUNTBLANK('【Ⅲ】（第３）会計管理'!AO171)=0,"完了","未")</f>
        <v>未</v>
      </c>
      <c r="AR110" s="588"/>
      <c r="AS110" s="589"/>
    </row>
    <row r="111" spans="2:45" ht="13.5" customHeight="1" x14ac:dyDescent="0.4">
      <c r="B111" s="28"/>
      <c r="C111" s="23"/>
      <c r="D111" s="27"/>
      <c r="E111" s="49"/>
      <c r="F111" s="38" t="s">
        <v>81</v>
      </c>
      <c r="G111" s="603" t="s">
        <v>200</v>
      </c>
      <c r="H111" s="603"/>
      <c r="I111" s="603"/>
      <c r="J111" s="603"/>
      <c r="K111" s="603"/>
      <c r="L111" s="603"/>
      <c r="M111" s="603"/>
      <c r="N111" s="603"/>
      <c r="O111" s="603"/>
      <c r="P111" s="603"/>
      <c r="Q111" s="603"/>
      <c r="R111" s="603"/>
      <c r="S111" s="603"/>
      <c r="T111" s="603"/>
      <c r="U111" s="603"/>
      <c r="V111" s="603"/>
      <c r="W111" s="381"/>
      <c r="X111" s="381"/>
      <c r="Y111" s="381"/>
      <c r="Z111" s="381"/>
      <c r="AA111" s="381"/>
      <c r="AB111" s="381"/>
      <c r="AC111" s="381"/>
      <c r="AD111" s="381"/>
      <c r="AE111" s="381"/>
      <c r="AF111" s="381"/>
      <c r="AG111" s="381"/>
      <c r="AH111" s="381"/>
      <c r="AI111" s="381"/>
      <c r="AJ111" s="381"/>
      <c r="AK111" s="381"/>
      <c r="AL111" s="381"/>
      <c r="AM111" s="381"/>
      <c r="AN111" s="381"/>
      <c r="AO111" s="381"/>
      <c r="AP111" s="381"/>
      <c r="AQ111" s="587" t="str">
        <f>IF(COUNTBLANK('【Ⅲ】（第３）会計管理'!AO172)=0,"完了","未")</f>
        <v>未</v>
      </c>
      <c r="AR111" s="588"/>
      <c r="AS111" s="589"/>
    </row>
    <row r="112" spans="2:45" ht="13.5" customHeight="1" x14ac:dyDescent="0.4">
      <c r="B112" s="28"/>
      <c r="C112" s="23"/>
      <c r="D112" s="27"/>
      <c r="E112" s="51"/>
      <c r="F112" s="40" t="s">
        <v>83</v>
      </c>
      <c r="G112" s="604" t="s">
        <v>201</v>
      </c>
      <c r="H112" s="604"/>
      <c r="I112" s="604"/>
      <c r="J112" s="604"/>
      <c r="K112" s="604"/>
      <c r="L112" s="604"/>
      <c r="M112" s="604"/>
      <c r="N112" s="604"/>
      <c r="O112" s="604"/>
      <c r="P112" s="604"/>
      <c r="Q112" s="604"/>
      <c r="R112" s="604"/>
      <c r="S112" s="604"/>
      <c r="T112" s="386"/>
      <c r="U112" s="386"/>
      <c r="V112" s="386"/>
      <c r="W112" s="86"/>
      <c r="X112" s="86"/>
      <c r="Y112" s="86"/>
      <c r="Z112" s="86"/>
      <c r="AA112" s="86"/>
      <c r="AB112" s="86"/>
      <c r="AC112" s="86"/>
      <c r="AD112" s="86"/>
      <c r="AE112" s="86"/>
      <c r="AF112" s="86"/>
      <c r="AG112" s="86"/>
      <c r="AH112" s="86"/>
      <c r="AI112" s="86"/>
      <c r="AJ112" s="86"/>
      <c r="AK112" s="86"/>
      <c r="AL112" s="86"/>
      <c r="AM112" s="86"/>
      <c r="AN112" s="86"/>
      <c r="AO112" s="86"/>
      <c r="AP112" s="86"/>
      <c r="AQ112" s="578" t="str">
        <f>IF(AND(COUNTBLANK('【Ⅲ】（第３）会計管理'!AO173)=0,COUNTIF('【Ⅲ】（第３）会計管理'!AK183:AL187,"未")=0,COUNTIF('【Ⅲ】（第３）会計管理'!AR191:AS218,"未")=0),"完了","未")</f>
        <v>未</v>
      </c>
      <c r="AR112" s="579"/>
      <c r="AS112" s="580"/>
    </row>
    <row r="113" spans="2:45" ht="13.5" customHeight="1" x14ac:dyDescent="0.4">
      <c r="B113" s="28"/>
      <c r="C113" s="23"/>
      <c r="D113" s="27"/>
      <c r="E113" s="383" t="s">
        <v>324</v>
      </c>
      <c r="F113" s="50" t="s">
        <v>186</v>
      </c>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90" t="str">
        <f>IF(COUNTIF(AQ114:AS130,"完了")=17,"完了","未")</f>
        <v>未</v>
      </c>
      <c r="AR113" s="591"/>
      <c r="AS113" s="592"/>
    </row>
    <row r="114" spans="2:45" ht="13.5" customHeight="1" x14ac:dyDescent="0.4">
      <c r="B114" s="28"/>
      <c r="C114" s="23"/>
      <c r="D114" s="27"/>
      <c r="E114" s="49"/>
      <c r="F114" s="36" t="s">
        <v>79</v>
      </c>
      <c r="G114" s="559" t="s">
        <v>195</v>
      </c>
      <c r="H114" s="559"/>
      <c r="I114" s="559"/>
      <c r="J114" s="559"/>
      <c r="K114" s="559"/>
      <c r="L114" s="559"/>
      <c r="M114" s="559"/>
      <c r="N114" s="559"/>
      <c r="O114" s="559"/>
      <c r="P114" s="559"/>
      <c r="Q114" s="559"/>
      <c r="R114" s="384"/>
      <c r="S114" s="384"/>
      <c r="T114" s="384"/>
      <c r="U114" s="384"/>
      <c r="V114" s="384"/>
      <c r="W114" s="384"/>
      <c r="X114" s="384"/>
      <c r="Y114" s="384"/>
      <c r="Z114" s="382"/>
      <c r="AA114" s="382"/>
      <c r="AB114" s="382"/>
      <c r="AC114" s="382"/>
      <c r="AD114" s="382"/>
      <c r="AE114" s="382"/>
      <c r="AF114" s="382"/>
      <c r="AG114" s="382"/>
      <c r="AH114" s="382"/>
      <c r="AI114" s="382"/>
      <c r="AJ114" s="382"/>
      <c r="AK114" s="382"/>
      <c r="AL114" s="382"/>
      <c r="AM114" s="382"/>
      <c r="AN114" s="382"/>
      <c r="AO114" s="382"/>
      <c r="AP114" s="382"/>
      <c r="AQ114" s="593" t="str">
        <f>IF(AND(COUNTBLANK('【Ⅲ】（第３）会計管理'!AO222)=0,COUNTIF('【Ⅲ】（第３）会計管理'!AN241,"未")=0,COUNTIF('【Ⅲ】（第３）会計管理'!Z243,"ＯＫ")=1),"完了","未")</f>
        <v>未</v>
      </c>
      <c r="AR114" s="594"/>
      <c r="AS114" s="595"/>
    </row>
    <row r="115" spans="2:45" ht="13.5" customHeight="1" x14ac:dyDescent="0.4">
      <c r="B115" s="28"/>
      <c r="C115" s="23"/>
      <c r="D115" s="27"/>
      <c r="E115" s="49"/>
      <c r="F115" s="38" t="s">
        <v>80</v>
      </c>
      <c r="G115" s="603" t="s">
        <v>202</v>
      </c>
      <c r="H115" s="603"/>
      <c r="I115" s="603"/>
      <c r="J115" s="603"/>
      <c r="K115" s="603"/>
      <c r="L115" s="603"/>
      <c r="M115" s="603"/>
      <c r="N115" s="603"/>
      <c r="O115" s="603"/>
      <c r="P115" s="603"/>
      <c r="Q115" s="603"/>
      <c r="R115" s="603"/>
      <c r="S115" s="603"/>
      <c r="T115" s="603"/>
      <c r="U115" s="385"/>
      <c r="V115" s="385"/>
      <c r="W115" s="385"/>
      <c r="X115" s="385"/>
      <c r="Y115" s="385"/>
      <c r="Z115" s="381"/>
      <c r="AA115" s="381"/>
      <c r="AB115" s="381"/>
      <c r="AC115" s="381"/>
      <c r="AD115" s="381"/>
      <c r="AE115" s="381"/>
      <c r="AF115" s="381"/>
      <c r="AG115" s="381"/>
      <c r="AH115" s="381"/>
      <c r="AI115" s="381"/>
      <c r="AJ115" s="381"/>
      <c r="AK115" s="381"/>
      <c r="AL115" s="381"/>
      <c r="AM115" s="381"/>
      <c r="AN115" s="381"/>
      <c r="AO115" s="381"/>
      <c r="AP115" s="381"/>
      <c r="AQ115" s="587" t="str">
        <f>IF(COUNTBLANK('【Ⅲ】（第３）会計管理'!AO223)=0,"完了","未")</f>
        <v>未</v>
      </c>
      <c r="AR115" s="588"/>
      <c r="AS115" s="589"/>
    </row>
    <row r="116" spans="2:45" ht="13.5" customHeight="1" x14ac:dyDescent="0.4">
      <c r="B116" s="28"/>
      <c r="C116" s="23"/>
      <c r="D116" s="27"/>
      <c r="E116" s="49"/>
      <c r="F116" s="38" t="s">
        <v>81</v>
      </c>
      <c r="G116" s="603" t="s">
        <v>203</v>
      </c>
      <c r="H116" s="603"/>
      <c r="I116" s="603"/>
      <c r="J116" s="603"/>
      <c r="K116" s="603"/>
      <c r="L116" s="603"/>
      <c r="M116" s="603"/>
      <c r="N116" s="603"/>
      <c r="O116" s="385"/>
      <c r="P116" s="385"/>
      <c r="Q116" s="385"/>
      <c r="R116" s="385"/>
      <c r="S116" s="385"/>
      <c r="T116" s="385"/>
      <c r="U116" s="385"/>
      <c r="V116" s="385"/>
      <c r="W116" s="385"/>
      <c r="X116" s="385"/>
      <c r="Y116" s="385"/>
      <c r="Z116" s="381"/>
      <c r="AA116" s="381"/>
      <c r="AB116" s="381"/>
      <c r="AC116" s="381"/>
      <c r="AD116" s="381"/>
      <c r="AE116" s="381"/>
      <c r="AF116" s="381"/>
      <c r="AG116" s="381"/>
      <c r="AH116" s="381"/>
      <c r="AI116" s="381"/>
      <c r="AJ116" s="381"/>
      <c r="AK116" s="381"/>
      <c r="AL116" s="381"/>
      <c r="AM116" s="381"/>
      <c r="AN116" s="381"/>
      <c r="AO116" s="381"/>
      <c r="AP116" s="381"/>
      <c r="AQ116" s="587" t="str">
        <f>IF(AND(COUNTBLANK('【Ⅲ】（第３）会計管理'!AO224)=0,COUNTIF('【Ⅲ】（第３）会計管理'!AR253:AS258,"未")=0,COUNTIF('【Ⅲ】（第３）会計管理'!Q262:R264,"未")=0,COUNTIF('【Ⅲ】（第３）会計管理'!AR268:AS274,"未")=0,COUNTIF('【Ⅲ】（第３）会計管理'!Q278:R280,"未")=0,COUNTIF('【Ⅲ】（第３）会計管理'!AN283:AO284,"未")=0,COUNTIF('【Ⅲ】（第３）会計管理'!AN317:AO319,"未")=0),"完了","未")</f>
        <v>未</v>
      </c>
      <c r="AR116" s="588"/>
      <c r="AS116" s="589"/>
    </row>
    <row r="117" spans="2:45" ht="13.5" customHeight="1" x14ac:dyDescent="0.4">
      <c r="B117" s="28"/>
      <c r="C117" s="23"/>
      <c r="D117" s="27"/>
      <c r="E117" s="49"/>
      <c r="F117" s="38" t="s">
        <v>83</v>
      </c>
      <c r="G117" s="603" t="s">
        <v>204</v>
      </c>
      <c r="H117" s="603"/>
      <c r="I117" s="603"/>
      <c r="J117" s="603"/>
      <c r="K117" s="603"/>
      <c r="L117" s="603"/>
      <c r="M117" s="603"/>
      <c r="N117" s="603"/>
      <c r="O117" s="603"/>
      <c r="P117" s="603"/>
      <c r="Q117" s="603"/>
      <c r="R117" s="603"/>
      <c r="S117" s="603"/>
      <c r="T117" s="603"/>
      <c r="U117" s="603"/>
      <c r="V117" s="603"/>
      <c r="W117" s="603"/>
      <c r="X117" s="603"/>
      <c r="Y117" s="385"/>
      <c r="Z117" s="381"/>
      <c r="AA117" s="381"/>
      <c r="AB117" s="381"/>
      <c r="AC117" s="381"/>
      <c r="AD117" s="381"/>
      <c r="AE117" s="381"/>
      <c r="AF117" s="381"/>
      <c r="AG117" s="381"/>
      <c r="AH117" s="381"/>
      <c r="AI117" s="381"/>
      <c r="AJ117" s="381"/>
      <c r="AK117" s="381"/>
      <c r="AL117" s="381"/>
      <c r="AM117" s="381"/>
      <c r="AN117" s="381"/>
      <c r="AO117" s="381"/>
      <c r="AP117" s="381"/>
      <c r="AQ117" s="587" t="str">
        <f>IF(COUNTBLANK('【Ⅲ】（第３）会計管理'!AO225)=0,"完了","未")</f>
        <v>未</v>
      </c>
      <c r="AR117" s="588"/>
      <c r="AS117" s="589"/>
    </row>
    <row r="118" spans="2:45" ht="13.5" customHeight="1" x14ac:dyDescent="0.4">
      <c r="B118" s="28"/>
      <c r="C118" s="23"/>
      <c r="D118" s="27"/>
      <c r="E118" s="49"/>
      <c r="F118" s="38" t="s">
        <v>181</v>
      </c>
      <c r="G118" s="603" t="s">
        <v>205</v>
      </c>
      <c r="H118" s="603"/>
      <c r="I118" s="603"/>
      <c r="J118" s="603"/>
      <c r="K118" s="603"/>
      <c r="L118" s="603"/>
      <c r="M118" s="603"/>
      <c r="N118" s="603"/>
      <c r="O118" s="603"/>
      <c r="P118" s="603"/>
      <c r="Q118" s="603"/>
      <c r="R118" s="603"/>
      <c r="S118" s="603"/>
      <c r="T118" s="603"/>
      <c r="U118" s="603"/>
      <c r="V118" s="603"/>
      <c r="W118" s="603"/>
      <c r="X118" s="603"/>
      <c r="Y118" s="603"/>
      <c r="Z118" s="381"/>
      <c r="AA118" s="381"/>
      <c r="AB118" s="381"/>
      <c r="AC118" s="381"/>
      <c r="AD118" s="381"/>
      <c r="AE118" s="381"/>
      <c r="AF118" s="381"/>
      <c r="AG118" s="381"/>
      <c r="AH118" s="381"/>
      <c r="AI118" s="381"/>
      <c r="AJ118" s="381"/>
      <c r="AK118" s="381"/>
      <c r="AL118" s="381"/>
      <c r="AM118" s="381"/>
      <c r="AN118" s="381"/>
      <c r="AO118" s="381"/>
      <c r="AP118" s="381"/>
      <c r="AQ118" s="587" t="str">
        <f>IF(AND(COUNTBLANK('【Ⅲ】（第３）会計管理'!AO226)=0,COUNTIF('【Ⅲ】（第３）会計管理'!AN247:AO250,"未")=0),"完了","未")</f>
        <v>未</v>
      </c>
      <c r="AR118" s="588"/>
      <c r="AS118" s="589"/>
    </row>
    <row r="119" spans="2:45" ht="13.5" customHeight="1" x14ac:dyDescent="0.4">
      <c r="B119" s="28"/>
      <c r="C119" s="23"/>
      <c r="D119" s="27"/>
      <c r="E119" s="49"/>
      <c r="F119" s="38" t="s">
        <v>182</v>
      </c>
      <c r="G119" s="603" t="s">
        <v>214</v>
      </c>
      <c r="H119" s="603"/>
      <c r="I119" s="603"/>
      <c r="J119" s="603"/>
      <c r="K119" s="603"/>
      <c r="L119" s="603"/>
      <c r="M119" s="603"/>
      <c r="N119" s="603"/>
      <c r="O119" s="603"/>
      <c r="P119" s="603"/>
      <c r="Q119" s="603"/>
      <c r="R119" s="603"/>
      <c r="S119" s="603"/>
      <c r="T119" s="603"/>
      <c r="U119" s="385"/>
      <c r="V119" s="385"/>
      <c r="W119" s="385"/>
      <c r="X119" s="385"/>
      <c r="Y119" s="385"/>
      <c r="Z119" s="381"/>
      <c r="AA119" s="381"/>
      <c r="AB119" s="381"/>
      <c r="AC119" s="381"/>
      <c r="AD119" s="381"/>
      <c r="AE119" s="381"/>
      <c r="AF119" s="381"/>
      <c r="AG119" s="381"/>
      <c r="AH119" s="381"/>
      <c r="AI119" s="381"/>
      <c r="AJ119" s="381"/>
      <c r="AK119" s="381"/>
      <c r="AL119" s="381"/>
      <c r="AM119" s="381"/>
      <c r="AN119" s="381"/>
      <c r="AO119" s="381"/>
      <c r="AP119" s="381"/>
      <c r="AQ119" s="587" t="str">
        <f>IF(COUNTBLANK('【Ⅲ】（第３）会計管理'!AO227)=0,"完了","未")</f>
        <v>未</v>
      </c>
      <c r="AR119" s="588"/>
      <c r="AS119" s="589"/>
    </row>
    <row r="120" spans="2:45" ht="13.5" customHeight="1" x14ac:dyDescent="0.4">
      <c r="B120" s="28"/>
      <c r="C120" s="23"/>
      <c r="D120" s="27"/>
      <c r="E120" s="49"/>
      <c r="F120" s="38" t="s">
        <v>206</v>
      </c>
      <c r="G120" s="603" t="s">
        <v>215</v>
      </c>
      <c r="H120" s="603"/>
      <c r="I120" s="603"/>
      <c r="J120" s="603"/>
      <c r="K120" s="603"/>
      <c r="L120" s="603"/>
      <c r="M120" s="603"/>
      <c r="N120" s="603"/>
      <c r="O120" s="603"/>
      <c r="P120" s="603"/>
      <c r="Q120" s="603"/>
      <c r="R120" s="603"/>
      <c r="S120" s="603"/>
      <c r="T120" s="603"/>
      <c r="U120" s="603"/>
      <c r="V120" s="385"/>
      <c r="W120" s="385"/>
      <c r="X120" s="385"/>
      <c r="Y120" s="385"/>
      <c r="Z120" s="381"/>
      <c r="AA120" s="381"/>
      <c r="AB120" s="381"/>
      <c r="AC120" s="381"/>
      <c r="AD120" s="381"/>
      <c r="AE120" s="381"/>
      <c r="AF120" s="381"/>
      <c r="AG120" s="381"/>
      <c r="AH120" s="381"/>
      <c r="AI120" s="381"/>
      <c r="AJ120" s="381"/>
      <c r="AK120" s="381"/>
      <c r="AL120" s="381"/>
      <c r="AM120" s="381"/>
      <c r="AN120" s="381"/>
      <c r="AO120" s="381"/>
      <c r="AP120" s="381"/>
      <c r="AQ120" s="587" t="str">
        <f>IF(AND(COUNTBLANK('【Ⅲ】（第３）会計管理'!AO228)=0,COUNTIF('【Ⅲ】（第３）会計管理'!AN323:AO332,"未")=0),"完了","未")</f>
        <v>未</v>
      </c>
      <c r="AR120" s="588"/>
      <c r="AS120" s="589"/>
    </row>
    <row r="121" spans="2:45" ht="13.5" customHeight="1" x14ac:dyDescent="0.4">
      <c r="B121" s="28"/>
      <c r="C121" s="23"/>
      <c r="D121" s="27"/>
      <c r="E121" s="49"/>
      <c r="F121" s="38" t="s">
        <v>207</v>
      </c>
      <c r="G121" s="603" t="s">
        <v>216</v>
      </c>
      <c r="H121" s="603"/>
      <c r="I121" s="603"/>
      <c r="J121" s="603"/>
      <c r="K121" s="603"/>
      <c r="L121" s="603"/>
      <c r="M121" s="603"/>
      <c r="N121" s="603"/>
      <c r="O121" s="603"/>
      <c r="P121" s="603"/>
      <c r="Q121" s="603"/>
      <c r="R121" s="603"/>
      <c r="S121" s="603"/>
      <c r="T121" s="385"/>
      <c r="U121" s="385"/>
      <c r="V121" s="385"/>
      <c r="W121" s="385"/>
      <c r="X121" s="385"/>
      <c r="Y121" s="385"/>
      <c r="Z121" s="381"/>
      <c r="AA121" s="381"/>
      <c r="AB121" s="381"/>
      <c r="AC121" s="381"/>
      <c r="AD121" s="381"/>
      <c r="AE121" s="381"/>
      <c r="AF121" s="381"/>
      <c r="AG121" s="381"/>
      <c r="AH121" s="381"/>
      <c r="AI121" s="381"/>
      <c r="AJ121" s="381"/>
      <c r="AK121" s="381"/>
      <c r="AL121" s="381"/>
      <c r="AM121" s="381"/>
      <c r="AN121" s="381"/>
      <c r="AO121" s="381"/>
      <c r="AP121" s="381"/>
      <c r="AQ121" s="587" t="str">
        <f>IF(COUNTBLANK('【Ⅲ】（第３）会計管理'!AO229)=0,"完了","未")</f>
        <v>未</v>
      </c>
      <c r="AR121" s="588"/>
      <c r="AS121" s="589"/>
    </row>
    <row r="122" spans="2:45" ht="13.5" customHeight="1" x14ac:dyDescent="0.4">
      <c r="B122" s="28"/>
      <c r="C122" s="23"/>
      <c r="D122" s="27"/>
      <c r="E122" s="49"/>
      <c r="F122" s="38" t="s">
        <v>208</v>
      </c>
      <c r="G122" s="603" t="s">
        <v>217</v>
      </c>
      <c r="H122" s="603"/>
      <c r="I122" s="603"/>
      <c r="J122" s="603"/>
      <c r="K122" s="603"/>
      <c r="L122" s="603"/>
      <c r="M122" s="603"/>
      <c r="N122" s="603"/>
      <c r="O122" s="603"/>
      <c r="P122" s="603"/>
      <c r="Q122" s="603"/>
      <c r="R122" s="603"/>
      <c r="S122" s="603"/>
      <c r="T122" s="603"/>
      <c r="U122" s="603"/>
      <c r="V122" s="603"/>
      <c r="W122" s="385"/>
      <c r="X122" s="385"/>
      <c r="Y122" s="385"/>
      <c r="Z122" s="381"/>
      <c r="AA122" s="381"/>
      <c r="AB122" s="381"/>
      <c r="AC122" s="381"/>
      <c r="AD122" s="381"/>
      <c r="AE122" s="381"/>
      <c r="AF122" s="381"/>
      <c r="AG122" s="381"/>
      <c r="AH122" s="381"/>
      <c r="AI122" s="381"/>
      <c r="AJ122" s="381"/>
      <c r="AK122" s="381"/>
      <c r="AL122" s="381"/>
      <c r="AM122" s="381"/>
      <c r="AN122" s="381"/>
      <c r="AO122" s="381"/>
      <c r="AP122" s="381"/>
      <c r="AQ122" s="587" t="str">
        <f>IF(COUNTBLANK('【Ⅲ】（第３）会計管理'!AO230)=0,"完了","未")</f>
        <v>未</v>
      </c>
      <c r="AR122" s="588"/>
      <c r="AS122" s="589"/>
    </row>
    <row r="123" spans="2:45" ht="13.5" customHeight="1" x14ac:dyDescent="0.4">
      <c r="B123" s="28"/>
      <c r="C123" s="23"/>
      <c r="D123" s="27"/>
      <c r="E123" s="49"/>
      <c r="F123" s="38" t="s">
        <v>209</v>
      </c>
      <c r="G123" s="603" t="s">
        <v>218</v>
      </c>
      <c r="H123" s="603"/>
      <c r="I123" s="603"/>
      <c r="J123" s="603"/>
      <c r="K123" s="603"/>
      <c r="L123" s="603"/>
      <c r="M123" s="603"/>
      <c r="N123" s="603"/>
      <c r="O123" s="603"/>
      <c r="P123" s="603"/>
      <c r="Q123" s="603"/>
      <c r="R123" s="385"/>
      <c r="S123" s="385"/>
      <c r="T123" s="385"/>
      <c r="U123" s="385"/>
      <c r="V123" s="385"/>
      <c r="W123" s="385"/>
      <c r="X123" s="385"/>
      <c r="Y123" s="385"/>
      <c r="Z123" s="381"/>
      <c r="AA123" s="381"/>
      <c r="AB123" s="381"/>
      <c r="AC123" s="381"/>
      <c r="AD123" s="381"/>
      <c r="AE123" s="381"/>
      <c r="AF123" s="381"/>
      <c r="AG123" s="381"/>
      <c r="AH123" s="381"/>
      <c r="AI123" s="381"/>
      <c r="AJ123" s="381"/>
      <c r="AK123" s="381"/>
      <c r="AL123" s="381"/>
      <c r="AM123" s="381"/>
      <c r="AN123" s="381"/>
      <c r="AO123" s="381"/>
      <c r="AP123" s="381"/>
      <c r="AQ123" s="587" t="str">
        <f>IF(AND(COUNTBLANK('【Ⅲ】（第３）会計管理'!AO231)=0,COUNTIF('【Ⅲ】（第３）会計管理'!AN335:AO336,"未")=0),"完了","未")</f>
        <v>未</v>
      </c>
      <c r="AR123" s="588"/>
      <c r="AS123" s="589"/>
    </row>
    <row r="124" spans="2:45" ht="13.5" customHeight="1" x14ac:dyDescent="0.4">
      <c r="B124" s="28"/>
      <c r="C124" s="23"/>
      <c r="D124" s="27"/>
      <c r="E124" s="49"/>
      <c r="F124" s="38" t="s">
        <v>210</v>
      </c>
      <c r="G124" s="603" t="s">
        <v>219</v>
      </c>
      <c r="H124" s="603"/>
      <c r="I124" s="603"/>
      <c r="J124" s="603"/>
      <c r="K124" s="603"/>
      <c r="L124" s="603"/>
      <c r="M124" s="603"/>
      <c r="N124" s="603"/>
      <c r="O124" s="603"/>
      <c r="P124" s="603"/>
      <c r="Q124" s="603"/>
      <c r="R124" s="603"/>
      <c r="S124" s="603"/>
      <c r="T124" s="603"/>
      <c r="U124" s="603"/>
      <c r="V124" s="603"/>
      <c r="W124" s="603"/>
      <c r="X124" s="385"/>
      <c r="Y124" s="385"/>
      <c r="Z124" s="381"/>
      <c r="AA124" s="381"/>
      <c r="AB124" s="381"/>
      <c r="AC124" s="381"/>
      <c r="AD124" s="381"/>
      <c r="AE124" s="381"/>
      <c r="AF124" s="381"/>
      <c r="AG124" s="381"/>
      <c r="AH124" s="381"/>
      <c r="AI124" s="381"/>
      <c r="AJ124" s="381"/>
      <c r="AK124" s="381"/>
      <c r="AL124" s="381"/>
      <c r="AM124" s="381"/>
      <c r="AN124" s="381"/>
      <c r="AO124" s="381"/>
      <c r="AP124" s="381"/>
      <c r="AQ124" s="587" t="str">
        <f>IF(COUNTBLANK('【Ⅲ】（第３）会計管理'!AO232)=0,"完了","未")</f>
        <v>未</v>
      </c>
      <c r="AR124" s="588"/>
      <c r="AS124" s="589"/>
    </row>
    <row r="125" spans="2:45" ht="13.5" customHeight="1" x14ac:dyDescent="0.4">
      <c r="B125" s="28"/>
      <c r="C125" s="23"/>
      <c r="D125" s="27"/>
      <c r="E125" s="49"/>
      <c r="F125" s="38" t="s">
        <v>211</v>
      </c>
      <c r="G125" s="603" t="s">
        <v>220</v>
      </c>
      <c r="H125" s="603"/>
      <c r="I125" s="603"/>
      <c r="J125" s="603"/>
      <c r="K125" s="603"/>
      <c r="L125" s="603"/>
      <c r="M125" s="603"/>
      <c r="N125" s="603"/>
      <c r="O125" s="603"/>
      <c r="P125" s="603"/>
      <c r="Q125" s="603"/>
      <c r="R125" s="385"/>
      <c r="S125" s="385"/>
      <c r="T125" s="385"/>
      <c r="U125" s="385"/>
      <c r="V125" s="385"/>
      <c r="W125" s="385"/>
      <c r="X125" s="385"/>
      <c r="Y125" s="385"/>
      <c r="Z125" s="381"/>
      <c r="AA125" s="381"/>
      <c r="AB125" s="381"/>
      <c r="AC125" s="381"/>
      <c r="AD125" s="381"/>
      <c r="AE125" s="381"/>
      <c r="AF125" s="381"/>
      <c r="AG125" s="381"/>
      <c r="AH125" s="381"/>
      <c r="AI125" s="381"/>
      <c r="AJ125" s="381"/>
      <c r="AK125" s="381"/>
      <c r="AL125" s="381"/>
      <c r="AM125" s="381"/>
      <c r="AN125" s="381"/>
      <c r="AO125" s="381"/>
      <c r="AP125" s="381"/>
      <c r="AQ125" s="587" t="str">
        <f>IF(COUNTBLANK('【Ⅲ】（第３）会計管理'!AO233)=0,"完了","未")</f>
        <v>未</v>
      </c>
      <c r="AR125" s="588"/>
      <c r="AS125" s="589"/>
    </row>
    <row r="126" spans="2:45" ht="13.5" customHeight="1" x14ac:dyDescent="0.4">
      <c r="B126" s="28"/>
      <c r="C126" s="23"/>
      <c r="D126" s="27"/>
      <c r="E126" s="49"/>
      <c r="F126" s="38" t="s">
        <v>212</v>
      </c>
      <c r="G126" s="603" t="s">
        <v>221</v>
      </c>
      <c r="H126" s="603"/>
      <c r="I126" s="603"/>
      <c r="J126" s="603"/>
      <c r="K126" s="603"/>
      <c r="L126" s="603"/>
      <c r="M126" s="603"/>
      <c r="N126" s="603"/>
      <c r="O126" s="603"/>
      <c r="P126" s="603"/>
      <c r="Q126" s="603"/>
      <c r="R126" s="603"/>
      <c r="S126" s="603"/>
      <c r="T126" s="385"/>
      <c r="U126" s="385"/>
      <c r="V126" s="385"/>
      <c r="W126" s="385"/>
      <c r="X126" s="385"/>
      <c r="Y126" s="385"/>
      <c r="Z126" s="381"/>
      <c r="AA126" s="381"/>
      <c r="AB126" s="381"/>
      <c r="AC126" s="381"/>
      <c r="AD126" s="381"/>
      <c r="AE126" s="381"/>
      <c r="AF126" s="381"/>
      <c r="AG126" s="381"/>
      <c r="AH126" s="381"/>
      <c r="AI126" s="381"/>
      <c r="AJ126" s="381"/>
      <c r="AK126" s="381"/>
      <c r="AL126" s="381"/>
      <c r="AM126" s="381"/>
      <c r="AN126" s="381"/>
      <c r="AO126" s="381"/>
      <c r="AP126" s="381"/>
      <c r="AQ126" s="587" t="str">
        <f>IF(COUNTBLANK('【Ⅲ】（第３）会計管理'!AO234)=0,"完了","未")</f>
        <v>未</v>
      </c>
      <c r="AR126" s="588"/>
      <c r="AS126" s="589"/>
    </row>
    <row r="127" spans="2:45" ht="13.5" customHeight="1" x14ac:dyDescent="0.4">
      <c r="B127" s="28"/>
      <c r="C127" s="23"/>
      <c r="D127" s="27"/>
      <c r="E127" s="49"/>
      <c r="F127" s="38" t="s">
        <v>213</v>
      </c>
      <c r="G127" s="603" t="s">
        <v>224</v>
      </c>
      <c r="H127" s="603"/>
      <c r="I127" s="603"/>
      <c r="J127" s="603"/>
      <c r="K127" s="603"/>
      <c r="L127" s="603"/>
      <c r="M127" s="603"/>
      <c r="N127" s="603"/>
      <c r="O127" s="603"/>
      <c r="P127" s="603"/>
      <c r="Q127" s="603"/>
      <c r="R127" s="385"/>
      <c r="S127" s="385"/>
      <c r="T127" s="385"/>
      <c r="U127" s="385"/>
      <c r="V127" s="385"/>
      <c r="W127" s="385"/>
      <c r="X127" s="385"/>
      <c r="Y127" s="385"/>
      <c r="Z127" s="381"/>
      <c r="AA127" s="381"/>
      <c r="AB127" s="381"/>
      <c r="AC127" s="381"/>
      <c r="AD127" s="381"/>
      <c r="AE127" s="381"/>
      <c r="AF127" s="381"/>
      <c r="AG127" s="381"/>
      <c r="AH127" s="381"/>
      <c r="AI127" s="381"/>
      <c r="AJ127" s="381"/>
      <c r="AK127" s="381"/>
      <c r="AL127" s="381"/>
      <c r="AM127" s="381"/>
      <c r="AN127" s="381"/>
      <c r="AO127" s="381"/>
      <c r="AP127" s="381"/>
      <c r="AQ127" s="587" t="str">
        <f>IF(COUNTBLANK('【Ⅲ】（第３）会計管理'!AO235)=0,"完了","未")</f>
        <v>未</v>
      </c>
      <c r="AR127" s="588"/>
      <c r="AS127" s="589"/>
    </row>
    <row r="128" spans="2:45" ht="13.5" customHeight="1" x14ac:dyDescent="0.4">
      <c r="B128" s="28"/>
      <c r="C128" s="23"/>
      <c r="D128" s="27"/>
      <c r="E128" s="49"/>
      <c r="F128" s="38" t="s">
        <v>222</v>
      </c>
      <c r="G128" s="603" t="s">
        <v>225</v>
      </c>
      <c r="H128" s="603"/>
      <c r="I128" s="603"/>
      <c r="J128" s="603"/>
      <c r="K128" s="603"/>
      <c r="L128" s="603"/>
      <c r="M128" s="603"/>
      <c r="N128" s="603"/>
      <c r="O128" s="603"/>
      <c r="P128" s="603"/>
      <c r="Q128" s="603"/>
      <c r="R128" s="603"/>
      <c r="S128" s="603"/>
      <c r="T128" s="385"/>
      <c r="U128" s="385"/>
      <c r="V128" s="385"/>
      <c r="W128" s="385"/>
      <c r="X128" s="385"/>
      <c r="Y128" s="385"/>
      <c r="Z128" s="381"/>
      <c r="AA128" s="381"/>
      <c r="AB128" s="381"/>
      <c r="AC128" s="381"/>
      <c r="AD128" s="381"/>
      <c r="AE128" s="381"/>
      <c r="AF128" s="381"/>
      <c r="AG128" s="381"/>
      <c r="AH128" s="381"/>
      <c r="AI128" s="381"/>
      <c r="AJ128" s="381"/>
      <c r="AK128" s="381"/>
      <c r="AL128" s="381"/>
      <c r="AM128" s="381"/>
      <c r="AN128" s="381"/>
      <c r="AO128" s="381"/>
      <c r="AP128" s="381"/>
      <c r="AQ128" s="587" t="str">
        <f>IF(COUNTBLANK('【Ⅲ】（第３）会計管理'!AO236)=0,"完了","未")</f>
        <v>未</v>
      </c>
      <c r="AR128" s="588"/>
      <c r="AS128" s="589"/>
    </row>
    <row r="129" spans="2:45" ht="13.5" customHeight="1" x14ac:dyDescent="0.4">
      <c r="B129" s="28"/>
      <c r="C129" s="23"/>
      <c r="D129" s="27"/>
      <c r="E129" s="49"/>
      <c r="F129" s="38" t="s">
        <v>223</v>
      </c>
      <c r="G129" s="603" t="s">
        <v>226</v>
      </c>
      <c r="H129" s="603"/>
      <c r="I129" s="603"/>
      <c r="J129" s="603"/>
      <c r="K129" s="603"/>
      <c r="L129" s="603"/>
      <c r="M129" s="603"/>
      <c r="N129" s="603"/>
      <c r="O129" s="603"/>
      <c r="P129" s="603"/>
      <c r="Q129" s="603"/>
      <c r="R129" s="603"/>
      <c r="S129" s="603"/>
      <c r="T129" s="603"/>
      <c r="U129" s="603"/>
      <c r="V129" s="603"/>
      <c r="W129" s="603"/>
      <c r="X129" s="603"/>
      <c r="Y129" s="385"/>
      <c r="Z129" s="381"/>
      <c r="AA129" s="381"/>
      <c r="AB129" s="381"/>
      <c r="AC129" s="381"/>
      <c r="AD129" s="381"/>
      <c r="AE129" s="381"/>
      <c r="AF129" s="381"/>
      <c r="AG129" s="381"/>
      <c r="AH129" s="381"/>
      <c r="AI129" s="381"/>
      <c r="AJ129" s="381"/>
      <c r="AK129" s="381"/>
      <c r="AL129" s="381"/>
      <c r="AM129" s="381"/>
      <c r="AN129" s="381"/>
      <c r="AO129" s="381"/>
      <c r="AP129" s="381"/>
      <c r="AQ129" s="587" t="str">
        <f>IF(AND(COUNTBLANK('【Ⅲ】（第３）会計管理'!AO237)=0,COUNTIF('【Ⅲ】（第３）会計管理'!AR346:AS354,"未")=0),"完了","未")</f>
        <v>未</v>
      </c>
      <c r="AR129" s="588"/>
      <c r="AS129" s="589"/>
    </row>
    <row r="130" spans="2:45" ht="13.5" customHeight="1" x14ac:dyDescent="0.4">
      <c r="B130" s="28"/>
      <c r="C130" s="23"/>
      <c r="D130" s="35"/>
      <c r="E130" s="51"/>
      <c r="F130" s="40" t="s">
        <v>1612</v>
      </c>
      <c r="G130" s="604" t="s">
        <v>227</v>
      </c>
      <c r="H130" s="604"/>
      <c r="I130" s="604"/>
      <c r="J130" s="604"/>
      <c r="K130" s="604"/>
      <c r="L130" s="604"/>
      <c r="M130" s="604"/>
      <c r="N130" s="604"/>
      <c r="O130" s="604"/>
      <c r="P130" s="604"/>
      <c r="Q130" s="604"/>
      <c r="R130" s="604"/>
      <c r="S130" s="604"/>
      <c r="T130" s="604"/>
      <c r="U130" s="604"/>
      <c r="V130" s="386"/>
      <c r="W130" s="386"/>
      <c r="X130" s="386"/>
      <c r="Y130" s="386"/>
      <c r="Z130" s="86"/>
      <c r="AA130" s="86"/>
      <c r="AB130" s="86"/>
      <c r="AC130" s="86"/>
      <c r="AD130" s="86"/>
      <c r="AE130" s="86"/>
      <c r="AF130" s="86"/>
      <c r="AG130" s="86"/>
      <c r="AH130" s="86"/>
      <c r="AI130" s="86"/>
      <c r="AJ130" s="86"/>
      <c r="AK130" s="86"/>
      <c r="AL130" s="86"/>
      <c r="AM130" s="86"/>
      <c r="AN130" s="86"/>
      <c r="AO130" s="86"/>
      <c r="AP130" s="86"/>
      <c r="AQ130" s="578" t="str">
        <f>IF(AND(COUNTBLANK('【Ⅲ】（第３）会計管理'!AO238)=0,COUNTIF('【Ⅲ】（第３）会計管理'!AR357:AS361,"未")=0),"完了","未")</f>
        <v>未</v>
      </c>
      <c r="AR130" s="579"/>
      <c r="AS130" s="580"/>
    </row>
    <row r="131" spans="2:45" ht="14.25" customHeight="1" x14ac:dyDescent="0.4">
      <c r="B131" s="28"/>
      <c r="C131" s="31"/>
      <c r="D131" s="32" t="s">
        <v>107</v>
      </c>
      <c r="E131" s="55"/>
      <c r="F131" s="55" t="s">
        <v>187</v>
      </c>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81" t="str">
        <f>IF(COUNTIF(AQ132,"完了")=1,"完了","未")</f>
        <v>未</v>
      </c>
      <c r="AR131" s="582"/>
      <c r="AS131" s="583"/>
    </row>
    <row r="132" spans="2:45" ht="14.25" customHeight="1" x14ac:dyDescent="0.4">
      <c r="B132" s="28"/>
      <c r="C132" s="16"/>
      <c r="D132" s="47"/>
      <c r="E132" s="14" t="s">
        <v>79</v>
      </c>
      <c r="F132" s="605" t="s">
        <v>233</v>
      </c>
      <c r="G132" s="605"/>
      <c r="H132" s="605"/>
      <c r="I132" s="605"/>
      <c r="J132" s="605"/>
      <c r="K132" s="605"/>
      <c r="L132" s="605"/>
      <c r="M132" s="605"/>
      <c r="N132" s="605"/>
      <c r="O132" s="605"/>
      <c r="P132" s="605"/>
      <c r="Q132" s="76"/>
      <c r="R132" s="76"/>
      <c r="S132" s="76"/>
      <c r="T132" s="76"/>
      <c r="U132" s="76"/>
      <c r="V132" s="76"/>
      <c r="W132" s="76"/>
      <c r="X132" s="76"/>
      <c r="Y132" s="76"/>
      <c r="Z132" s="76"/>
      <c r="AA132" s="76"/>
      <c r="AB132" s="76"/>
      <c r="AC132" s="76"/>
      <c r="AD132" s="76"/>
      <c r="AE132" s="76"/>
      <c r="AF132" s="76"/>
      <c r="AG132" s="76"/>
      <c r="AH132" s="76"/>
      <c r="AI132" s="76"/>
      <c r="AJ132" s="76"/>
      <c r="AK132" s="76"/>
      <c r="AL132" s="76"/>
      <c r="AM132" s="76"/>
      <c r="AN132" s="76"/>
      <c r="AO132" s="76"/>
      <c r="AP132" s="76"/>
      <c r="AQ132" s="553" t="str">
        <f>IF(AND(COUNTBLANK('【Ⅲ】（第３）会計管理'!AO378:AO380)=0,COUNTIF('【Ⅲ】（第３）会計管理'!AQ385:AR412,"未")=0),"完了","未")</f>
        <v>未</v>
      </c>
      <c r="AR132" s="554"/>
      <c r="AS132" s="555"/>
    </row>
    <row r="133" spans="2:45" ht="14.25" customHeight="1" x14ac:dyDescent="0.4">
      <c r="B133" s="28"/>
      <c r="C133" s="31"/>
      <c r="D133" s="34" t="s">
        <v>188</v>
      </c>
      <c r="E133" s="26"/>
      <c r="F133" s="26" t="s">
        <v>189</v>
      </c>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584" t="str">
        <f>IF(COUNTIF(AQ134:AS136,"完了")=3,"完了","未")</f>
        <v>未</v>
      </c>
      <c r="AR133" s="585"/>
      <c r="AS133" s="586"/>
    </row>
    <row r="134" spans="2:45" ht="14.25" customHeight="1" x14ac:dyDescent="0.4">
      <c r="B134" s="28"/>
      <c r="C134" s="16"/>
      <c r="D134" s="27"/>
      <c r="E134" s="36" t="s">
        <v>79</v>
      </c>
      <c r="F134" s="559" t="s">
        <v>234</v>
      </c>
      <c r="G134" s="559"/>
      <c r="H134" s="559"/>
      <c r="I134" s="559"/>
      <c r="J134" s="559"/>
      <c r="K134" s="559"/>
      <c r="L134" s="559"/>
      <c r="M134" s="559"/>
      <c r="N134" s="559"/>
      <c r="O134" s="559"/>
      <c r="P134" s="559"/>
      <c r="Q134" s="559"/>
      <c r="R134" s="559"/>
      <c r="S134" s="559"/>
      <c r="T134" s="378"/>
      <c r="U134" s="378"/>
      <c r="V134" s="80"/>
      <c r="W134" s="80"/>
      <c r="X134" s="80"/>
      <c r="Y134" s="80"/>
      <c r="Z134" s="80"/>
      <c r="AA134" s="80"/>
      <c r="AB134" s="80"/>
      <c r="AC134" s="80"/>
      <c r="AD134" s="80"/>
      <c r="AE134" s="80"/>
      <c r="AF134" s="80"/>
      <c r="AG134" s="80"/>
      <c r="AH134" s="80"/>
      <c r="AI134" s="80"/>
      <c r="AJ134" s="80"/>
      <c r="AK134" s="80"/>
      <c r="AL134" s="80"/>
      <c r="AM134" s="80"/>
      <c r="AN134" s="80"/>
      <c r="AO134" s="80"/>
      <c r="AP134" s="80"/>
      <c r="AQ134" s="566" t="str">
        <f>IF(AND(COUNTBLANK('【Ⅲ】（第３）会計管理'!AO416:AO417)=0,COUNTIF('【Ⅲ】（第３）会計管理'!AJ420:AK435,"未")=0),"完了","未")</f>
        <v>未</v>
      </c>
      <c r="AR134" s="567"/>
      <c r="AS134" s="568"/>
    </row>
    <row r="135" spans="2:45" ht="14.25" customHeight="1" x14ac:dyDescent="0.4">
      <c r="B135" s="28"/>
      <c r="C135" s="16"/>
      <c r="D135" s="27"/>
      <c r="E135" s="38" t="s">
        <v>80</v>
      </c>
      <c r="F135" s="603" t="s">
        <v>235</v>
      </c>
      <c r="G135" s="603"/>
      <c r="H135" s="603"/>
      <c r="I135" s="603"/>
      <c r="J135" s="603"/>
      <c r="K135" s="603"/>
      <c r="L135" s="603"/>
      <c r="M135" s="603"/>
      <c r="N135" s="603"/>
      <c r="O135" s="603"/>
      <c r="P135" s="603"/>
      <c r="Q135" s="603"/>
      <c r="R135" s="603"/>
      <c r="S135" s="603"/>
      <c r="T135" s="603"/>
      <c r="U135" s="60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575" t="str">
        <f>IF(AND(COUNTBLANK('【Ⅲ】（第３）会計管理'!AO439:AO440)=0,COUNTIF('【Ⅲ】（第３）会計管理'!AJ443:AK458,"未")=0),"完了","未")</f>
        <v>未</v>
      </c>
      <c r="AR135" s="576"/>
      <c r="AS135" s="577"/>
    </row>
    <row r="136" spans="2:45" ht="14.25" customHeight="1" x14ac:dyDescent="0.4">
      <c r="B136" s="28"/>
      <c r="C136" s="24"/>
      <c r="D136" s="47"/>
      <c r="E136" s="40" t="s">
        <v>81</v>
      </c>
      <c r="F136" s="604" t="s">
        <v>236</v>
      </c>
      <c r="G136" s="604"/>
      <c r="H136" s="604"/>
      <c r="I136" s="604"/>
      <c r="J136" s="604"/>
      <c r="K136" s="604"/>
      <c r="L136" s="604"/>
      <c r="M136" s="604"/>
      <c r="N136" s="604"/>
      <c r="O136" s="604"/>
      <c r="P136" s="604"/>
      <c r="Q136" s="604"/>
      <c r="R136" s="604"/>
      <c r="S136" s="604"/>
      <c r="T136" s="604"/>
      <c r="U136" s="379"/>
      <c r="V136" s="86"/>
      <c r="W136" s="86"/>
      <c r="X136" s="86"/>
      <c r="Y136" s="86"/>
      <c r="Z136" s="86"/>
      <c r="AA136" s="86"/>
      <c r="AB136" s="86"/>
      <c r="AC136" s="86"/>
      <c r="AD136" s="86"/>
      <c r="AE136" s="86"/>
      <c r="AF136" s="86"/>
      <c r="AG136" s="86"/>
      <c r="AH136" s="86"/>
      <c r="AI136" s="86"/>
      <c r="AJ136" s="86"/>
      <c r="AK136" s="86"/>
      <c r="AL136" s="86"/>
      <c r="AM136" s="86"/>
      <c r="AN136" s="86"/>
      <c r="AO136" s="86"/>
      <c r="AP136" s="86"/>
      <c r="AQ136" s="578" t="str">
        <f>IF(COUNTBLANK('【Ⅲ】（第３）会計管理'!AO467:AO468)=0,"完了","未")</f>
        <v>未</v>
      </c>
      <c r="AR136" s="579"/>
      <c r="AS136" s="580"/>
    </row>
    <row r="137" spans="2:45" ht="14.25" customHeight="1" x14ac:dyDescent="0.4">
      <c r="B137" s="28"/>
      <c r="C137" s="30" t="s">
        <v>129</v>
      </c>
      <c r="D137" s="21"/>
      <c r="E137" s="17" t="s">
        <v>232</v>
      </c>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563" t="str">
        <f>IF(COUNTIF(AQ138:AS148,"完了")=11,"完了","未")</f>
        <v>未</v>
      </c>
      <c r="AR137" s="564"/>
      <c r="AS137" s="565"/>
    </row>
    <row r="138" spans="2:45" ht="14.25" customHeight="1" x14ac:dyDescent="0.4">
      <c r="B138" s="28"/>
      <c r="C138" s="23"/>
      <c r="D138" s="25" t="s">
        <v>86</v>
      </c>
      <c r="E138" s="26"/>
      <c r="F138" s="26" t="s">
        <v>190</v>
      </c>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581" t="str">
        <f>IF(COUNTIF(AQ139,"完了")=1,"完了","未")</f>
        <v>未</v>
      </c>
      <c r="AR138" s="582"/>
      <c r="AS138" s="583"/>
    </row>
    <row r="139" spans="2:45" ht="14.25" customHeight="1" x14ac:dyDescent="0.4">
      <c r="B139" s="28"/>
      <c r="C139" s="23"/>
      <c r="D139" s="47"/>
      <c r="E139" s="14" t="s">
        <v>79</v>
      </c>
      <c r="F139" s="605" t="s">
        <v>191</v>
      </c>
      <c r="G139" s="605"/>
      <c r="H139" s="605"/>
      <c r="I139" s="605"/>
      <c r="J139" s="605"/>
      <c r="K139" s="605"/>
      <c r="L139" s="605"/>
      <c r="M139" s="605"/>
      <c r="N139" s="605"/>
      <c r="O139" s="605"/>
      <c r="P139" s="605"/>
      <c r="Q139" s="605"/>
      <c r="R139" s="605"/>
      <c r="S139" s="605"/>
      <c r="T139" s="605"/>
      <c r="U139" s="605"/>
      <c r="V139" s="605"/>
      <c r="W139" s="605"/>
      <c r="X139" s="76"/>
      <c r="Y139" s="76"/>
      <c r="Z139" s="76"/>
      <c r="AA139" s="76"/>
      <c r="AB139" s="76"/>
      <c r="AC139" s="76"/>
      <c r="AD139" s="76"/>
      <c r="AE139" s="76"/>
      <c r="AF139" s="76"/>
      <c r="AG139" s="76"/>
      <c r="AH139" s="76"/>
      <c r="AI139" s="76"/>
      <c r="AJ139" s="76"/>
      <c r="AK139" s="76"/>
      <c r="AL139" s="76"/>
      <c r="AM139" s="76"/>
      <c r="AN139" s="76"/>
      <c r="AO139" s="76"/>
      <c r="AP139" s="76"/>
      <c r="AQ139" s="553" t="str">
        <f>IF(AND(COUNTBLANK('【Ⅲ】（第４）その他'!AO6)=0,COUNTIF('【Ⅲ】（第４）その他'!AO9:AP12,"未")=0),"完了","未")</f>
        <v>未</v>
      </c>
      <c r="AR139" s="554"/>
      <c r="AS139" s="555"/>
    </row>
    <row r="140" spans="2:45" ht="14.25" customHeight="1" x14ac:dyDescent="0.4">
      <c r="B140" s="28"/>
      <c r="C140" s="23"/>
      <c r="D140" s="25" t="s">
        <v>87</v>
      </c>
      <c r="E140" s="26"/>
      <c r="F140" s="26" t="s">
        <v>229</v>
      </c>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581" t="str">
        <f>IF(COUNTIF(AQ141,"完了")=1,"完了","未")</f>
        <v>未</v>
      </c>
      <c r="AR140" s="582"/>
      <c r="AS140" s="583"/>
    </row>
    <row r="141" spans="2:45" ht="14.25" customHeight="1" x14ac:dyDescent="0.4">
      <c r="B141" s="28"/>
      <c r="C141" s="23"/>
      <c r="D141" s="47"/>
      <c r="E141" s="14" t="s">
        <v>79</v>
      </c>
      <c r="F141" s="605" t="s">
        <v>228</v>
      </c>
      <c r="G141" s="605"/>
      <c r="H141" s="605"/>
      <c r="I141" s="605"/>
      <c r="J141" s="605"/>
      <c r="K141" s="605"/>
      <c r="L141" s="605"/>
      <c r="M141" s="605"/>
      <c r="N141" s="605"/>
      <c r="O141" s="605"/>
      <c r="P141" s="605"/>
      <c r="Q141" s="605"/>
      <c r="R141" s="605"/>
      <c r="S141" s="605"/>
      <c r="T141" s="76"/>
      <c r="U141" s="76"/>
      <c r="V141" s="76"/>
      <c r="W141" s="76"/>
      <c r="X141" s="76"/>
      <c r="Y141" s="76"/>
      <c r="Z141" s="76"/>
      <c r="AA141" s="76"/>
      <c r="AB141" s="76"/>
      <c r="AC141" s="76"/>
      <c r="AD141" s="76"/>
      <c r="AE141" s="76"/>
      <c r="AF141" s="76"/>
      <c r="AG141" s="76"/>
      <c r="AH141" s="76"/>
      <c r="AI141" s="76"/>
      <c r="AJ141" s="76"/>
      <c r="AK141" s="76"/>
      <c r="AL141" s="76"/>
      <c r="AM141" s="76"/>
      <c r="AN141" s="76"/>
      <c r="AO141" s="76"/>
      <c r="AP141" s="76"/>
      <c r="AQ141" s="553" t="str">
        <f>IF(COUNTBLANK('【Ⅲ】（第４）その他'!AO16:AO17)=0,"完了","未")</f>
        <v>未</v>
      </c>
      <c r="AR141" s="554"/>
      <c r="AS141" s="555"/>
    </row>
    <row r="142" spans="2:45" ht="14.25" customHeight="1" x14ac:dyDescent="0.4">
      <c r="B142" s="28"/>
      <c r="C142" s="23"/>
      <c r="D142" s="25" t="s">
        <v>106</v>
      </c>
      <c r="E142" s="26"/>
      <c r="F142" s="26" t="s">
        <v>230</v>
      </c>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581" t="str">
        <f>IF(COUNTIF(AQ143,"完了")=1,"完了","未")</f>
        <v>未</v>
      </c>
      <c r="AR142" s="582"/>
      <c r="AS142" s="583"/>
    </row>
    <row r="143" spans="2:45" ht="14.25" customHeight="1" x14ac:dyDescent="0.4">
      <c r="B143" s="28"/>
      <c r="C143" s="23"/>
      <c r="D143" s="47"/>
      <c r="E143" s="14" t="s">
        <v>79</v>
      </c>
      <c r="F143" s="605" t="s">
        <v>231</v>
      </c>
      <c r="G143" s="605"/>
      <c r="H143" s="605"/>
      <c r="I143" s="605"/>
      <c r="J143" s="605"/>
      <c r="K143" s="605"/>
      <c r="L143" s="605"/>
      <c r="M143" s="605"/>
      <c r="N143" s="605"/>
      <c r="O143" s="605"/>
      <c r="P143" s="605"/>
      <c r="Q143" s="605"/>
      <c r="R143" s="605"/>
      <c r="S143" s="76"/>
      <c r="T143" s="76"/>
      <c r="U143" s="76"/>
      <c r="V143" s="76"/>
      <c r="W143" s="76"/>
      <c r="X143" s="76"/>
      <c r="Y143" s="76"/>
      <c r="Z143" s="76"/>
      <c r="AA143" s="76"/>
      <c r="AB143" s="76"/>
      <c r="AC143" s="76"/>
      <c r="AD143" s="76"/>
      <c r="AE143" s="76"/>
      <c r="AF143" s="76"/>
      <c r="AG143" s="76"/>
      <c r="AH143" s="76"/>
      <c r="AI143" s="76"/>
      <c r="AJ143" s="76"/>
      <c r="AK143" s="76"/>
      <c r="AL143" s="76"/>
      <c r="AM143" s="76"/>
      <c r="AN143" s="76"/>
      <c r="AO143" s="76"/>
      <c r="AP143" s="76"/>
      <c r="AQ143" s="553" t="str">
        <f>IF(COUNTBLANK('【Ⅲ】（第４）その他'!AO24)=0,"完了","未")</f>
        <v>未</v>
      </c>
      <c r="AR143" s="554"/>
      <c r="AS143" s="555"/>
    </row>
    <row r="144" spans="2:45" ht="14.25" customHeight="1" x14ac:dyDescent="0.4">
      <c r="B144" s="28"/>
      <c r="C144" s="31"/>
      <c r="D144" s="34" t="s">
        <v>107</v>
      </c>
      <c r="E144" s="26"/>
      <c r="F144" s="26" t="s">
        <v>232</v>
      </c>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584" t="str">
        <f>IF(COUNTIF(AQ145:AS148,"完了")=4,"完了","未")</f>
        <v>未</v>
      </c>
      <c r="AR144" s="585"/>
      <c r="AS144" s="586"/>
    </row>
    <row r="145" spans="2:45" ht="14.25" customHeight="1" x14ac:dyDescent="0.4">
      <c r="B145" s="28"/>
      <c r="C145" s="16"/>
      <c r="D145" s="27"/>
      <c r="E145" s="36" t="s">
        <v>79</v>
      </c>
      <c r="F145" s="559" t="s">
        <v>237</v>
      </c>
      <c r="G145" s="559"/>
      <c r="H145" s="559"/>
      <c r="I145" s="559"/>
      <c r="J145" s="559"/>
      <c r="K145" s="559"/>
      <c r="L145" s="559"/>
      <c r="M145" s="559"/>
      <c r="N145" s="559"/>
      <c r="O145" s="559"/>
      <c r="P145" s="559"/>
      <c r="Q145" s="559"/>
      <c r="R145" s="559"/>
      <c r="S145" s="559"/>
      <c r="T145" s="559"/>
      <c r="U145" s="559"/>
      <c r="V145" s="559"/>
      <c r="W145" s="559"/>
      <c r="X145" s="559"/>
      <c r="Y145" s="559"/>
      <c r="Z145" s="559"/>
      <c r="AA145" s="559"/>
      <c r="AB145" s="559"/>
      <c r="AC145" s="559"/>
      <c r="AD145" s="559"/>
      <c r="AE145" s="559"/>
      <c r="AF145" s="80"/>
      <c r="AG145" s="80"/>
      <c r="AH145" s="80"/>
      <c r="AI145" s="80"/>
      <c r="AJ145" s="80"/>
      <c r="AK145" s="80"/>
      <c r="AL145" s="80"/>
      <c r="AM145" s="80"/>
      <c r="AN145" s="80"/>
      <c r="AO145" s="80"/>
      <c r="AP145" s="80"/>
      <c r="AQ145" s="566" t="str">
        <f>IF(COUNTBLANK('【Ⅲ】（第４）その他'!AO28)=0,"完了","未")</f>
        <v>未</v>
      </c>
      <c r="AR145" s="567"/>
      <c r="AS145" s="568"/>
    </row>
    <row r="146" spans="2:45" ht="14.25" customHeight="1" x14ac:dyDescent="0.4">
      <c r="B146" s="28"/>
      <c r="C146" s="16"/>
      <c r="D146" s="27"/>
      <c r="E146" s="38" t="s">
        <v>80</v>
      </c>
      <c r="F146" s="603" t="s">
        <v>238</v>
      </c>
      <c r="G146" s="603"/>
      <c r="H146" s="603"/>
      <c r="I146" s="603"/>
      <c r="J146" s="603"/>
      <c r="K146" s="603"/>
      <c r="L146" s="603"/>
      <c r="M146" s="603"/>
      <c r="N146" s="603"/>
      <c r="O146" s="603"/>
      <c r="P146" s="603"/>
      <c r="Q146" s="603"/>
      <c r="R146" s="603"/>
      <c r="S146" s="603"/>
      <c r="T146" s="603"/>
      <c r="U146" s="603"/>
      <c r="V146" s="603"/>
      <c r="W146" s="603"/>
      <c r="X146" s="603"/>
      <c r="Y146" s="603"/>
      <c r="Z146" s="377"/>
      <c r="AA146" s="377"/>
      <c r="AB146" s="377"/>
      <c r="AC146" s="377"/>
      <c r="AD146" s="377"/>
      <c r="AE146" s="377"/>
      <c r="AF146" s="83"/>
      <c r="AG146" s="83"/>
      <c r="AH146" s="83"/>
      <c r="AI146" s="83"/>
      <c r="AJ146" s="83"/>
      <c r="AK146" s="83"/>
      <c r="AL146" s="83"/>
      <c r="AM146" s="83"/>
      <c r="AN146" s="83"/>
      <c r="AO146" s="83"/>
      <c r="AP146" s="83"/>
      <c r="AQ146" s="575" t="str">
        <f>IF(AND(COUNTBLANK('【Ⅲ】（第４）その他'!AO33)=0,COUNTIF('【Ⅲ】（第４）その他'!AF36:AG38,"未")=0),"完了","未")</f>
        <v>未</v>
      </c>
      <c r="AR146" s="576"/>
      <c r="AS146" s="577"/>
    </row>
    <row r="147" spans="2:45" ht="14.25" customHeight="1" x14ac:dyDescent="0.4">
      <c r="B147" s="28"/>
      <c r="C147" s="16"/>
      <c r="D147" s="27"/>
      <c r="E147" s="38" t="s">
        <v>81</v>
      </c>
      <c r="F147" s="603" t="s">
        <v>239</v>
      </c>
      <c r="G147" s="603"/>
      <c r="H147" s="603"/>
      <c r="I147" s="603"/>
      <c r="J147" s="603"/>
      <c r="K147" s="603"/>
      <c r="L147" s="603"/>
      <c r="M147" s="603"/>
      <c r="N147" s="603"/>
      <c r="O147" s="603"/>
      <c r="P147" s="603"/>
      <c r="Q147" s="603"/>
      <c r="R147" s="603"/>
      <c r="S147" s="603"/>
      <c r="T147" s="603"/>
      <c r="U147" s="603"/>
      <c r="V147" s="603"/>
      <c r="W147" s="603"/>
      <c r="X147" s="603"/>
      <c r="Y147" s="603"/>
      <c r="Z147" s="603"/>
      <c r="AA147" s="603"/>
      <c r="AB147" s="603"/>
      <c r="AC147" s="603"/>
      <c r="AD147" s="377"/>
      <c r="AE147" s="377"/>
      <c r="AF147" s="83"/>
      <c r="AG147" s="83"/>
      <c r="AH147" s="83"/>
      <c r="AI147" s="83"/>
      <c r="AJ147" s="83"/>
      <c r="AK147" s="83"/>
      <c r="AL147" s="83"/>
      <c r="AM147" s="83"/>
      <c r="AN147" s="83"/>
      <c r="AO147" s="83"/>
      <c r="AP147" s="83"/>
      <c r="AQ147" s="575" t="str">
        <f>IF(COUNTBLANK('【Ⅲ】（第４）その他'!AO41:AO42)=0,"完了","未")</f>
        <v>未</v>
      </c>
      <c r="AR147" s="576"/>
      <c r="AS147" s="577"/>
    </row>
    <row r="148" spans="2:45" ht="14.25" customHeight="1" x14ac:dyDescent="0.4">
      <c r="B148" s="46"/>
      <c r="C148" s="24"/>
      <c r="D148" s="26"/>
      <c r="E148" s="40" t="s">
        <v>83</v>
      </c>
      <c r="F148" s="604" t="s">
        <v>240</v>
      </c>
      <c r="G148" s="604"/>
      <c r="H148" s="604"/>
      <c r="I148" s="604"/>
      <c r="J148" s="604"/>
      <c r="K148" s="604"/>
      <c r="L148" s="604"/>
      <c r="M148" s="604"/>
      <c r="N148" s="604"/>
      <c r="O148" s="604"/>
      <c r="P148" s="379"/>
      <c r="Q148" s="379"/>
      <c r="R148" s="379"/>
      <c r="S148" s="379"/>
      <c r="T148" s="379"/>
      <c r="U148" s="379"/>
      <c r="V148" s="379"/>
      <c r="W148" s="379"/>
      <c r="X148" s="379"/>
      <c r="Y148" s="379"/>
      <c r="Z148" s="379"/>
      <c r="AA148" s="379"/>
      <c r="AB148" s="379"/>
      <c r="AC148" s="379"/>
      <c r="AD148" s="379"/>
      <c r="AE148" s="379"/>
      <c r="AF148" s="86"/>
      <c r="AG148" s="86"/>
      <c r="AH148" s="86"/>
      <c r="AI148" s="86"/>
      <c r="AJ148" s="86"/>
      <c r="AK148" s="86"/>
      <c r="AL148" s="86"/>
      <c r="AM148" s="86"/>
      <c r="AN148" s="86"/>
      <c r="AO148" s="86"/>
      <c r="AP148" s="86"/>
      <c r="AQ148" s="578" t="str">
        <f>IF(AND(COUNTBLANK('【Ⅲ】（第４）その他'!AO45:AO47)=0,COUNTIF('【Ⅲ】（第４）その他'!AL50:AM53,"未")=0,COUNTIF('【Ⅲ】（第４）その他'!AR56:AS63,"未")=0,COUNTIF('【Ⅲ】（第４）その他'!AE67:AF72,"未")=0,COUNTIF('【Ⅲ】（第４）その他'!AR92:AS94,"未")=0),"完了","未")</f>
        <v>未</v>
      </c>
      <c r="AR148" s="579"/>
      <c r="AS148" s="580"/>
    </row>
    <row r="149" spans="2:45" ht="15" customHeight="1" x14ac:dyDescent="0.4">
      <c r="B149" s="374" t="s">
        <v>1739</v>
      </c>
      <c r="C149" s="387" t="s">
        <v>1746</v>
      </c>
      <c r="D149" s="371"/>
      <c r="E149" s="371"/>
      <c r="F149" s="371"/>
      <c r="G149" s="371"/>
      <c r="H149" s="371"/>
      <c r="I149" s="371"/>
      <c r="J149" s="371"/>
      <c r="K149" s="371"/>
      <c r="L149" s="371"/>
      <c r="M149" s="371"/>
      <c r="N149" s="371"/>
      <c r="O149" s="371"/>
      <c r="P149" s="371"/>
      <c r="Q149" s="371"/>
      <c r="R149" s="371"/>
      <c r="S149" s="371"/>
      <c r="T149" s="371"/>
      <c r="U149" s="371"/>
      <c r="V149" s="371"/>
      <c r="W149" s="371"/>
      <c r="X149" s="371"/>
      <c r="Y149" s="371"/>
      <c r="Z149" s="371"/>
      <c r="AA149" s="371"/>
      <c r="AB149" s="371"/>
      <c r="AC149" s="371"/>
      <c r="AD149" s="371"/>
      <c r="AE149" s="371"/>
      <c r="AF149" s="371"/>
      <c r="AG149" s="371"/>
      <c r="AH149" s="371"/>
      <c r="AI149" s="371"/>
      <c r="AJ149" s="371"/>
      <c r="AK149" s="371"/>
      <c r="AL149" s="371"/>
      <c r="AM149" s="371"/>
      <c r="AN149" s="371"/>
      <c r="AO149" s="371"/>
      <c r="AP149" s="371"/>
      <c r="AQ149" s="560" t="str">
        <f>IF(COUNTIF(AQ150:AS160,"完了")=11,"完了","未")</f>
        <v>未</v>
      </c>
      <c r="AR149" s="561"/>
      <c r="AS149" s="562"/>
    </row>
    <row r="150" spans="2:45" ht="15" customHeight="1" x14ac:dyDescent="0.4">
      <c r="B150" s="372"/>
      <c r="C150" s="367">
        <v>1</v>
      </c>
      <c r="D150" s="17" t="s">
        <v>1706</v>
      </c>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563" t="str">
        <f>IF(COUNTIF(AQ151,"完了")=1,"完了","未")</f>
        <v>未</v>
      </c>
      <c r="AR150" s="564"/>
      <c r="AS150" s="565"/>
    </row>
    <row r="151" spans="2:45" ht="15" customHeight="1" x14ac:dyDescent="0.4">
      <c r="B151" s="372"/>
      <c r="C151" s="16"/>
      <c r="D151" s="36" t="s">
        <v>79</v>
      </c>
      <c r="E151" s="559" t="s">
        <v>1708</v>
      </c>
      <c r="F151" s="559"/>
      <c r="G151" s="559"/>
      <c r="H151" s="559"/>
      <c r="I151" s="559"/>
      <c r="J151" s="559"/>
      <c r="K151" s="559"/>
      <c r="L151" s="559"/>
      <c r="M151" s="559"/>
      <c r="N151" s="559"/>
      <c r="O151" s="559"/>
      <c r="P151" s="559"/>
      <c r="Q151" s="388"/>
      <c r="R151" s="388"/>
      <c r="S151" s="388"/>
      <c r="T151" s="388"/>
      <c r="U151" s="388"/>
      <c r="V151" s="388"/>
      <c r="W151" s="388"/>
      <c r="X151" s="388"/>
      <c r="Y151" s="388"/>
      <c r="Z151" s="388"/>
      <c r="AA151" s="388"/>
      <c r="AB151" s="388"/>
      <c r="AC151" s="388"/>
      <c r="AD151" s="388"/>
      <c r="AE151" s="388"/>
      <c r="AF151" s="388"/>
      <c r="AG151" s="388"/>
      <c r="AH151" s="388"/>
      <c r="AI151" s="388"/>
      <c r="AJ151" s="388"/>
      <c r="AK151" s="388"/>
      <c r="AL151" s="388"/>
      <c r="AM151" s="388"/>
      <c r="AN151" s="80"/>
      <c r="AO151" s="80"/>
      <c r="AP151" s="80"/>
      <c r="AQ151" s="566" t="str">
        <f>IF(COUNTBLANK(◆その他確認事項!AO5)=0,"完了","未")</f>
        <v>未</v>
      </c>
      <c r="AR151" s="567"/>
      <c r="AS151" s="568"/>
    </row>
    <row r="152" spans="2:45" ht="15" customHeight="1" x14ac:dyDescent="0.4">
      <c r="B152" s="372"/>
      <c r="C152" s="16"/>
      <c r="D152" s="38" t="s">
        <v>80</v>
      </c>
      <c r="E152" s="603" t="s">
        <v>1743</v>
      </c>
      <c r="F152" s="603"/>
      <c r="G152" s="603"/>
      <c r="H152" s="603"/>
      <c r="I152" s="603"/>
      <c r="J152" s="603"/>
      <c r="K152" s="603"/>
      <c r="L152" s="603"/>
      <c r="M152" s="603"/>
      <c r="N152" s="603"/>
      <c r="O152" s="603"/>
      <c r="P152" s="603"/>
      <c r="Q152" s="603"/>
      <c r="R152" s="603"/>
      <c r="S152" s="603"/>
      <c r="T152" s="603"/>
      <c r="U152" s="603"/>
      <c r="V152" s="603"/>
      <c r="W152" s="603"/>
      <c r="X152" s="603"/>
      <c r="Y152" s="603"/>
      <c r="Z152" s="603"/>
      <c r="AA152" s="603"/>
      <c r="AB152" s="603"/>
      <c r="AC152" s="603"/>
      <c r="AD152" s="603"/>
      <c r="AE152" s="603"/>
      <c r="AF152" s="603"/>
      <c r="AG152" s="603"/>
      <c r="AH152" s="389"/>
      <c r="AI152" s="389"/>
      <c r="AJ152" s="389"/>
      <c r="AK152" s="389"/>
      <c r="AL152" s="389"/>
      <c r="AM152" s="389"/>
      <c r="AN152" s="83"/>
      <c r="AO152" s="83"/>
      <c r="AP152" s="83"/>
      <c r="AQ152" s="569" t="str">
        <f>IF(COUNTBLANK(◆その他確認事項!AO6)=0,"完了","未")</f>
        <v>未</v>
      </c>
      <c r="AR152" s="570"/>
      <c r="AS152" s="571"/>
    </row>
    <row r="153" spans="2:45" ht="15" customHeight="1" x14ac:dyDescent="0.4">
      <c r="B153" s="372"/>
      <c r="C153" s="16"/>
      <c r="D153" s="38" t="s">
        <v>81</v>
      </c>
      <c r="E153" s="603" t="s">
        <v>1744</v>
      </c>
      <c r="F153" s="603"/>
      <c r="G153" s="603"/>
      <c r="H153" s="603"/>
      <c r="I153" s="603"/>
      <c r="J153" s="603"/>
      <c r="K153" s="603"/>
      <c r="L153" s="603"/>
      <c r="M153" s="603"/>
      <c r="N153" s="603"/>
      <c r="O153" s="603"/>
      <c r="P153" s="603"/>
      <c r="Q153" s="603"/>
      <c r="R153" s="603"/>
      <c r="S153" s="603"/>
      <c r="T153" s="603"/>
      <c r="U153" s="603"/>
      <c r="V153" s="603"/>
      <c r="W153" s="603"/>
      <c r="X153" s="603"/>
      <c r="Y153" s="603"/>
      <c r="Z153" s="603"/>
      <c r="AA153" s="603"/>
      <c r="AB153" s="603"/>
      <c r="AC153" s="603"/>
      <c r="AD153" s="603"/>
      <c r="AE153" s="603"/>
      <c r="AF153" s="603"/>
      <c r="AG153" s="603"/>
      <c r="AH153" s="603"/>
      <c r="AI153" s="603"/>
      <c r="AJ153" s="603"/>
      <c r="AK153" s="603"/>
      <c r="AL153" s="603"/>
      <c r="AM153" s="389"/>
      <c r="AN153" s="83"/>
      <c r="AO153" s="83"/>
      <c r="AP153" s="83"/>
      <c r="AQ153" s="569" t="str">
        <f>IF(COUNTBLANK(◆その他確認事項!AO7)=0,"完了","未")</f>
        <v>未</v>
      </c>
      <c r="AR153" s="570"/>
      <c r="AS153" s="571"/>
    </row>
    <row r="154" spans="2:45" ht="15" customHeight="1" x14ac:dyDescent="0.4">
      <c r="B154" s="372"/>
      <c r="C154" s="18"/>
      <c r="D154" s="40" t="s">
        <v>83</v>
      </c>
      <c r="E154" s="604" t="s">
        <v>1745</v>
      </c>
      <c r="F154" s="604"/>
      <c r="G154" s="604"/>
      <c r="H154" s="604"/>
      <c r="I154" s="604"/>
      <c r="J154" s="604"/>
      <c r="K154" s="604"/>
      <c r="L154" s="604"/>
      <c r="M154" s="604"/>
      <c r="N154" s="604"/>
      <c r="O154" s="604"/>
      <c r="P154" s="604"/>
      <c r="Q154" s="604"/>
      <c r="R154" s="604"/>
      <c r="S154" s="604"/>
      <c r="T154" s="604"/>
      <c r="U154" s="604"/>
      <c r="V154" s="604"/>
      <c r="W154" s="604"/>
      <c r="X154" s="604"/>
      <c r="Y154" s="604"/>
      <c r="Z154" s="604"/>
      <c r="AA154" s="604"/>
      <c r="AB154" s="604"/>
      <c r="AC154" s="604"/>
      <c r="AD154" s="604"/>
      <c r="AE154" s="604"/>
      <c r="AF154" s="604"/>
      <c r="AG154" s="604"/>
      <c r="AH154" s="604"/>
      <c r="AI154" s="604"/>
      <c r="AJ154" s="604"/>
      <c r="AK154" s="604"/>
      <c r="AL154" s="604"/>
      <c r="AM154" s="604"/>
      <c r="AN154" s="86"/>
      <c r="AO154" s="86"/>
      <c r="AP154" s="86"/>
      <c r="AQ154" s="572" t="str">
        <f>IF(COUNTBLANK(◆その他確認事項!AO8)=0,"完了","未")</f>
        <v>未</v>
      </c>
      <c r="AR154" s="573"/>
      <c r="AS154" s="574"/>
    </row>
    <row r="155" spans="2:45" ht="15" customHeight="1" x14ac:dyDescent="0.4">
      <c r="B155" s="372"/>
      <c r="C155" s="368" t="s">
        <v>1740</v>
      </c>
      <c r="D155" s="17" t="s">
        <v>1713</v>
      </c>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563" t="str">
        <f>IF(COUNTIF(AQ156,"完了")=1,"完了","未")</f>
        <v>未</v>
      </c>
      <c r="AR155" s="564"/>
      <c r="AS155" s="565"/>
    </row>
    <row r="156" spans="2:45" ht="15" customHeight="1" x14ac:dyDescent="0.4">
      <c r="B156" s="372"/>
      <c r="C156" s="16"/>
      <c r="D156" s="14" t="s">
        <v>79</v>
      </c>
      <c r="E156" s="605" t="s">
        <v>1714</v>
      </c>
      <c r="F156" s="605"/>
      <c r="G156" s="605"/>
      <c r="H156" s="605"/>
      <c r="I156" s="605"/>
      <c r="J156" s="605"/>
      <c r="K156" s="605"/>
      <c r="L156" s="605"/>
      <c r="M156" s="605"/>
      <c r="N156" s="605"/>
      <c r="O156" s="605"/>
      <c r="P156" s="605"/>
      <c r="Q156" s="605"/>
      <c r="R156" s="605"/>
      <c r="S156" s="76"/>
      <c r="T156" s="76"/>
      <c r="U156" s="76"/>
      <c r="V156" s="76"/>
      <c r="W156" s="76"/>
      <c r="X156" s="76"/>
      <c r="Y156" s="76"/>
      <c r="Z156" s="76"/>
      <c r="AA156" s="76"/>
      <c r="AB156" s="76"/>
      <c r="AC156" s="76"/>
      <c r="AD156" s="76"/>
      <c r="AE156" s="76"/>
      <c r="AF156" s="76"/>
      <c r="AG156" s="76"/>
      <c r="AH156" s="76"/>
      <c r="AI156" s="76"/>
      <c r="AJ156" s="76"/>
      <c r="AK156" s="76"/>
      <c r="AL156" s="76"/>
      <c r="AM156" s="76"/>
      <c r="AN156" s="76"/>
      <c r="AO156" s="76"/>
      <c r="AP156" s="76"/>
      <c r="AQ156" s="553" t="str">
        <f>IF(COUNTBLANK(◆その他確認事項!AO11)=0,"完了","未")</f>
        <v>未</v>
      </c>
      <c r="AR156" s="554"/>
      <c r="AS156" s="555"/>
    </row>
    <row r="157" spans="2:45" ht="15" customHeight="1" x14ac:dyDescent="0.4">
      <c r="B157" s="372"/>
      <c r="C157" s="368" t="s">
        <v>1741</v>
      </c>
      <c r="D157" s="17" t="s">
        <v>1751</v>
      </c>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550" t="str">
        <f>IF(COUNTIF(AQ158,"完了")=1,"完了","未")</f>
        <v>未</v>
      </c>
      <c r="AR157" s="551"/>
      <c r="AS157" s="552"/>
    </row>
    <row r="158" spans="2:45" ht="15" customHeight="1" x14ac:dyDescent="0.4">
      <c r="B158" s="372"/>
      <c r="C158" s="18"/>
      <c r="D158" s="14" t="s">
        <v>79</v>
      </c>
      <c r="E158" s="605" t="s">
        <v>1742</v>
      </c>
      <c r="F158" s="605"/>
      <c r="G158" s="605"/>
      <c r="H158" s="605"/>
      <c r="I158" s="605"/>
      <c r="J158" s="605"/>
      <c r="K158" s="605"/>
      <c r="L158" s="605"/>
      <c r="M158" s="605"/>
      <c r="N158" s="605"/>
      <c r="O158" s="605"/>
      <c r="P158" s="605"/>
      <c r="Q158" s="605"/>
      <c r="R158" s="605"/>
      <c r="S158" s="605"/>
      <c r="T158" s="605"/>
      <c r="U158" s="605"/>
      <c r="V158" s="605"/>
      <c r="W158" s="605"/>
      <c r="X158" s="605"/>
      <c r="Y158" s="605"/>
      <c r="Z158" s="605"/>
      <c r="AA158" s="605"/>
      <c r="AB158" s="605"/>
      <c r="AC158" s="605"/>
      <c r="AD158" s="605"/>
      <c r="AE158" s="605"/>
      <c r="AF158" s="76"/>
      <c r="AG158" s="76"/>
      <c r="AH158" s="76"/>
      <c r="AI158" s="76"/>
      <c r="AJ158" s="76"/>
      <c r="AK158" s="76"/>
      <c r="AL158" s="76"/>
      <c r="AM158" s="76"/>
      <c r="AN158" s="76"/>
      <c r="AO158" s="76"/>
      <c r="AP158" s="76"/>
      <c r="AQ158" s="553" t="str">
        <f>IF(AND(COUNTBLANK(◆その他確認事項!AO14)=0,COUNTIF(◆その他確認事項!AG17:AH23,"未")=0),"完了","未")</f>
        <v>未</v>
      </c>
      <c r="AR158" s="554"/>
      <c r="AS158" s="555"/>
    </row>
    <row r="159" spans="2:45" ht="15" customHeight="1" x14ac:dyDescent="0.4">
      <c r="B159" s="372"/>
      <c r="C159" s="368" t="s">
        <v>323</v>
      </c>
      <c r="D159" s="17" t="s">
        <v>1813</v>
      </c>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550" t="str">
        <f>IF(COUNTIF(AQ160,"完了")=1,"完了","未")</f>
        <v>未</v>
      </c>
      <c r="AR159" s="551"/>
      <c r="AS159" s="552"/>
    </row>
    <row r="160" spans="2:45" ht="15" customHeight="1" x14ac:dyDescent="0.4">
      <c r="B160" s="373"/>
      <c r="C160" s="18"/>
      <c r="D160" s="14" t="s">
        <v>79</v>
      </c>
      <c r="E160" s="556" t="s">
        <v>1812</v>
      </c>
      <c r="F160" s="556"/>
      <c r="G160" s="556"/>
      <c r="H160" s="556"/>
      <c r="I160" s="556"/>
      <c r="J160" s="556"/>
      <c r="K160" s="556"/>
      <c r="L160" s="556"/>
      <c r="M160" s="556"/>
      <c r="N160" s="556"/>
      <c r="O160" s="556"/>
      <c r="P160" s="556"/>
      <c r="Q160" s="556"/>
      <c r="R160" s="556"/>
      <c r="S160" s="556"/>
      <c r="T160" s="556"/>
      <c r="U160" s="556"/>
      <c r="V160" s="419"/>
      <c r="W160" s="419"/>
      <c r="X160" s="419"/>
      <c r="Y160" s="419"/>
      <c r="Z160" s="419"/>
      <c r="AA160" s="419"/>
      <c r="AB160" s="419"/>
      <c r="AC160" s="419"/>
      <c r="AD160" s="419"/>
      <c r="AE160" s="419"/>
      <c r="AF160" s="76"/>
      <c r="AG160" s="76"/>
      <c r="AH160" s="76"/>
      <c r="AI160" s="76"/>
      <c r="AJ160" s="76"/>
      <c r="AK160" s="76"/>
      <c r="AL160" s="76"/>
      <c r="AM160" s="76"/>
      <c r="AN160" s="76"/>
      <c r="AO160" s="76"/>
      <c r="AP160" s="76"/>
      <c r="AQ160" s="553" t="str">
        <f>IF(AND(COUNTBLANK(◆その他確認事項!AO36)=0,COUNTIF(◆その他確認事項!AJ39:AK43,"未")=0),"完了","未")</f>
        <v>未</v>
      </c>
      <c r="AR160" s="554"/>
      <c r="AS160" s="555"/>
    </row>
  </sheetData>
  <mergeCells count="256">
    <mergeCell ref="E151:P151"/>
    <mergeCell ref="E152:AG152"/>
    <mergeCell ref="E153:AL153"/>
    <mergeCell ref="E154:AM154"/>
    <mergeCell ref="E156:R156"/>
    <mergeCell ref="E158:AE158"/>
    <mergeCell ref="F135:U135"/>
    <mergeCell ref="F136:T136"/>
    <mergeCell ref="F139:W139"/>
    <mergeCell ref="F141:S141"/>
    <mergeCell ref="F143:R143"/>
    <mergeCell ref="F145:AE145"/>
    <mergeCell ref="F146:Y146"/>
    <mergeCell ref="F147:AC147"/>
    <mergeCell ref="F148:O148"/>
    <mergeCell ref="G124:W124"/>
    <mergeCell ref="G125:Q125"/>
    <mergeCell ref="G126:S126"/>
    <mergeCell ref="G127:Q127"/>
    <mergeCell ref="G128:S128"/>
    <mergeCell ref="G129:X129"/>
    <mergeCell ref="G130:U130"/>
    <mergeCell ref="F132:P132"/>
    <mergeCell ref="F134:S134"/>
    <mergeCell ref="G115:T115"/>
    <mergeCell ref="G116:N116"/>
    <mergeCell ref="G117:X117"/>
    <mergeCell ref="G118:Y118"/>
    <mergeCell ref="G119:T119"/>
    <mergeCell ref="G120:U120"/>
    <mergeCell ref="G121:S121"/>
    <mergeCell ref="G122:V122"/>
    <mergeCell ref="G123:Q123"/>
    <mergeCell ref="G104:Q104"/>
    <mergeCell ref="G105:U105"/>
    <mergeCell ref="G106:AC106"/>
    <mergeCell ref="G107:AD107"/>
    <mergeCell ref="G109:Q109"/>
    <mergeCell ref="G110:U110"/>
    <mergeCell ref="G111:V111"/>
    <mergeCell ref="G112:S112"/>
    <mergeCell ref="G114:Q114"/>
    <mergeCell ref="F88:V88"/>
    <mergeCell ref="F90:P90"/>
    <mergeCell ref="F92:V92"/>
    <mergeCell ref="F95:AE95"/>
    <mergeCell ref="F97:N97"/>
    <mergeCell ref="F98:X98"/>
    <mergeCell ref="F100:Q100"/>
    <mergeCell ref="F101:W101"/>
    <mergeCell ref="F102:T102"/>
    <mergeCell ref="E71:P71"/>
    <mergeCell ref="E72:S72"/>
    <mergeCell ref="E74:Z74"/>
    <mergeCell ref="E75:T75"/>
    <mergeCell ref="E77:AD77"/>
    <mergeCell ref="E79:O79"/>
    <mergeCell ref="E80:T80"/>
    <mergeCell ref="E83:T83"/>
    <mergeCell ref="F86:S86"/>
    <mergeCell ref="E55:R55"/>
    <mergeCell ref="E56:T56"/>
    <mergeCell ref="F59:Y59"/>
    <mergeCell ref="F60:Y60"/>
    <mergeCell ref="F61:Y61"/>
    <mergeCell ref="F62:AA62"/>
    <mergeCell ref="F64:AI64"/>
    <mergeCell ref="F66:AA66"/>
    <mergeCell ref="F68:AB68"/>
    <mergeCell ref="F40:O40"/>
    <mergeCell ref="F42:T42"/>
    <mergeCell ref="F45:V45"/>
    <mergeCell ref="F46:Z46"/>
    <mergeCell ref="F47:S47"/>
    <mergeCell ref="F48:AJ48"/>
    <mergeCell ref="F50:Y50"/>
    <mergeCell ref="F52:O52"/>
    <mergeCell ref="E54:S54"/>
    <mergeCell ref="F23:X23"/>
    <mergeCell ref="F26:AF26"/>
    <mergeCell ref="F28:Y28"/>
    <mergeCell ref="F30:Z30"/>
    <mergeCell ref="F31:X31"/>
    <mergeCell ref="F33:U33"/>
    <mergeCell ref="F36:AF36"/>
    <mergeCell ref="F38:Y38"/>
    <mergeCell ref="F39:U39"/>
    <mergeCell ref="E10:S10"/>
    <mergeCell ref="E11:S11"/>
    <mergeCell ref="E13:W13"/>
    <mergeCell ref="F16:X16"/>
    <mergeCell ref="F17:AB17"/>
    <mergeCell ref="F18:W18"/>
    <mergeCell ref="F20:R20"/>
    <mergeCell ref="F21:O21"/>
    <mergeCell ref="F22:W22"/>
    <mergeCell ref="AQ32:AS32"/>
    <mergeCell ref="AQ17:AS17"/>
    <mergeCell ref="AQ18:AS18"/>
    <mergeCell ref="AQ20:AS20"/>
    <mergeCell ref="AQ21:AS21"/>
    <mergeCell ref="AQ22:AS22"/>
    <mergeCell ref="AQ27:AS27"/>
    <mergeCell ref="AQ29:AS29"/>
    <mergeCell ref="AQ23:AS23"/>
    <mergeCell ref="AQ26:AS26"/>
    <mergeCell ref="AQ28:AS28"/>
    <mergeCell ref="AQ34:AS34"/>
    <mergeCell ref="AQ35:AS35"/>
    <mergeCell ref="AQ36:AS36"/>
    <mergeCell ref="AQ37:AS37"/>
    <mergeCell ref="AQ38:AS38"/>
    <mergeCell ref="A1:AT2"/>
    <mergeCell ref="AQ9:AS9"/>
    <mergeCell ref="AQ10:AS10"/>
    <mergeCell ref="AQ11:AS11"/>
    <mergeCell ref="AQ13:AS13"/>
    <mergeCell ref="AQ8:AS8"/>
    <mergeCell ref="AQ7:AS7"/>
    <mergeCell ref="AQ12:AS12"/>
    <mergeCell ref="AQ6:AS6"/>
    <mergeCell ref="AQ5:AS5"/>
    <mergeCell ref="AQ15:AS15"/>
    <mergeCell ref="AQ19:AS19"/>
    <mergeCell ref="AQ24:AS24"/>
    <mergeCell ref="AQ25:AS25"/>
    <mergeCell ref="AQ16:AS16"/>
    <mergeCell ref="AQ14:AS14"/>
    <mergeCell ref="AQ30:AS30"/>
    <mergeCell ref="AQ31:AS31"/>
    <mergeCell ref="AQ33:AS33"/>
    <mergeCell ref="AQ44:AS44"/>
    <mergeCell ref="AQ45:AS45"/>
    <mergeCell ref="AQ46:AS46"/>
    <mergeCell ref="AQ47:AS47"/>
    <mergeCell ref="AQ48:AS48"/>
    <mergeCell ref="AQ40:AS40"/>
    <mergeCell ref="AQ39:AS39"/>
    <mergeCell ref="AQ41:AS41"/>
    <mergeCell ref="AQ42:AS42"/>
    <mergeCell ref="AQ43:AS43"/>
    <mergeCell ref="AQ54:AS54"/>
    <mergeCell ref="AQ55:AS55"/>
    <mergeCell ref="AQ56:AS56"/>
    <mergeCell ref="AQ57:AS57"/>
    <mergeCell ref="AQ49:AS49"/>
    <mergeCell ref="AQ50:AS50"/>
    <mergeCell ref="AQ51:AS51"/>
    <mergeCell ref="AQ52:AS52"/>
    <mergeCell ref="AQ53:AS53"/>
    <mergeCell ref="AQ63:AS63"/>
    <mergeCell ref="AQ64:AS64"/>
    <mergeCell ref="AQ65:AS65"/>
    <mergeCell ref="AQ66:AS66"/>
    <mergeCell ref="AQ67:AS67"/>
    <mergeCell ref="AQ58:AS58"/>
    <mergeCell ref="AQ59:AS59"/>
    <mergeCell ref="AQ60:AS60"/>
    <mergeCell ref="AQ61:AS61"/>
    <mergeCell ref="AQ62:AS62"/>
    <mergeCell ref="AQ73:AS73"/>
    <mergeCell ref="AQ74:AS74"/>
    <mergeCell ref="AQ75:AS75"/>
    <mergeCell ref="AQ76:AS76"/>
    <mergeCell ref="AQ77:AS77"/>
    <mergeCell ref="AQ68:AS68"/>
    <mergeCell ref="AQ69:AS69"/>
    <mergeCell ref="AQ70:AS70"/>
    <mergeCell ref="AQ71:AS71"/>
    <mergeCell ref="AQ72:AS72"/>
    <mergeCell ref="AQ82:AS82"/>
    <mergeCell ref="AQ83:AS83"/>
    <mergeCell ref="AQ84:AS84"/>
    <mergeCell ref="AQ85:AS85"/>
    <mergeCell ref="AQ86:AS86"/>
    <mergeCell ref="AQ78:AS78"/>
    <mergeCell ref="AQ79:AS79"/>
    <mergeCell ref="AQ80:AS80"/>
    <mergeCell ref="AQ81:AS81"/>
    <mergeCell ref="AQ92:AS92"/>
    <mergeCell ref="AQ93:AS93"/>
    <mergeCell ref="AQ94:AS94"/>
    <mergeCell ref="AQ95:AS95"/>
    <mergeCell ref="AQ96:AS96"/>
    <mergeCell ref="AQ87:AS87"/>
    <mergeCell ref="AQ88:AS88"/>
    <mergeCell ref="AQ89:AS89"/>
    <mergeCell ref="AQ90:AS90"/>
    <mergeCell ref="AQ91:AS91"/>
    <mergeCell ref="AQ102:AS102"/>
    <mergeCell ref="AQ103:AS103"/>
    <mergeCell ref="AQ104:AS104"/>
    <mergeCell ref="AQ105:AS105"/>
    <mergeCell ref="AQ106:AS106"/>
    <mergeCell ref="AQ97:AS97"/>
    <mergeCell ref="AQ98:AS98"/>
    <mergeCell ref="AQ99:AS99"/>
    <mergeCell ref="AQ100:AS100"/>
    <mergeCell ref="AQ101:AS101"/>
    <mergeCell ref="AQ112:AS112"/>
    <mergeCell ref="AQ113:AS113"/>
    <mergeCell ref="AQ114:AS114"/>
    <mergeCell ref="AQ115:AS115"/>
    <mergeCell ref="AQ116:AS116"/>
    <mergeCell ref="AQ107:AS107"/>
    <mergeCell ref="AQ108:AS108"/>
    <mergeCell ref="AQ109:AS109"/>
    <mergeCell ref="AQ110:AS110"/>
    <mergeCell ref="AQ111:AS111"/>
    <mergeCell ref="AQ117:AS117"/>
    <mergeCell ref="AQ118:AS118"/>
    <mergeCell ref="AQ130:AS130"/>
    <mergeCell ref="AQ131:AS131"/>
    <mergeCell ref="AQ132:AS132"/>
    <mergeCell ref="AQ120:AS120"/>
    <mergeCell ref="AQ121:AS121"/>
    <mergeCell ref="AQ122:AS122"/>
    <mergeCell ref="AQ123:AS123"/>
    <mergeCell ref="AQ124:AS124"/>
    <mergeCell ref="AQ125:AS125"/>
    <mergeCell ref="AQ126:AS126"/>
    <mergeCell ref="AQ127:AS127"/>
    <mergeCell ref="AQ128:AS128"/>
    <mergeCell ref="AQ138:AS138"/>
    <mergeCell ref="AQ139:AS139"/>
    <mergeCell ref="AQ119:AS119"/>
    <mergeCell ref="AQ129:AS129"/>
    <mergeCell ref="AQ133:AS133"/>
    <mergeCell ref="AQ134:AS134"/>
    <mergeCell ref="AQ135:AS135"/>
    <mergeCell ref="AQ136:AS136"/>
    <mergeCell ref="AQ137:AS137"/>
    <mergeCell ref="AQ159:AS159"/>
    <mergeCell ref="AQ160:AS160"/>
    <mergeCell ref="E160:U160"/>
    <mergeCell ref="AQ158:AS158"/>
    <mergeCell ref="C6:AP6"/>
    <mergeCell ref="E9:T9"/>
    <mergeCell ref="AQ149:AS149"/>
    <mergeCell ref="AQ150:AS150"/>
    <mergeCell ref="AQ151:AS151"/>
    <mergeCell ref="AQ152:AS152"/>
    <mergeCell ref="AQ153:AS153"/>
    <mergeCell ref="AQ154:AS154"/>
    <mergeCell ref="AQ155:AS155"/>
    <mergeCell ref="AQ156:AS156"/>
    <mergeCell ref="AQ157:AS157"/>
    <mergeCell ref="AQ145:AS145"/>
    <mergeCell ref="AQ146:AS146"/>
    <mergeCell ref="AQ147:AS147"/>
    <mergeCell ref="AQ148:AS148"/>
    <mergeCell ref="AQ140:AS140"/>
    <mergeCell ref="AQ141:AS141"/>
    <mergeCell ref="AQ142:AS142"/>
    <mergeCell ref="AQ143:AS143"/>
    <mergeCell ref="AQ144:AS144"/>
  </mergeCells>
  <phoneticPr fontId="2"/>
  <conditionalFormatting sqref="AQ7:AS148">
    <cfRule type="cellIs" dxfId="90" priority="8" operator="equal">
      <formula>"完了"</formula>
    </cfRule>
  </conditionalFormatting>
  <conditionalFormatting sqref="AQ6:AS6">
    <cfRule type="cellIs" dxfId="89" priority="7" operator="equal">
      <formula>"完了"</formula>
    </cfRule>
  </conditionalFormatting>
  <conditionalFormatting sqref="AQ149:AS149">
    <cfRule type="cellIs" dxfId="88" priority="6" operator="equal">
      <formula>"完了"</formula>
    </cfRule>
  </conditionalFormatting>
  <conditionalFormatting sqref="AQ150:AS151">
    <cfRule type="cellIs" dxfId="87" priority="5" operator="equal">
      <formula>"完了"</formula>
    </cfRule>
  </conditionalFormatting>
  <conditionalFormatting sqref="AQ152:AS154">
    <cfRule type="cellIs" dxfId="86" priority="4" operator="equal">
      <formula>"完了"</formula>
    </cfRule>
  </conditionalFormatting>
  <conditionalFormatting sqref="AQ155:AS156">
    <cfRule type="cellIs" dxfId="85" priority="3" operator="equal">
      <formula>"完了"</formula>
    </cfRule>
  </conditionalFormatting>
  <conditionalFormatting sqref="AQ157:AS158">
    <cfRule type="cellIs" dxfId="84" priority="2" operator="equal">
      <formula>"完了"</formula>
    </cfRule>
  </conditionalFormatting>
  <conditionalFormatting sqref="AQ159:AS160">
    <cfRule type="cellIs" dxfId="83" priority="1" operator="equal">
      <formula>"完了"</formula>
    </cfRule>
  </conditionalFormatting>
  <hyperlinks>
    <hyperlink ref="C6" location="'０ 前回指摘・助言'!A1" display="前回指導監査の指摘・助言に対する改善状況等" xr:uid="{C0C3C7EF-7EFE-422C-B2CA-F762104D1858}"/>
    <hyperlink ref="E9:T9" location="'【Ⅰ】（第１）定款'!B4" display="定款は、法令等に従い、必要事項が記載されているか。" xr:uid="{08887073-AEBE-49E2-B32B-8A2167A30B06}"/>
    <hyperlink ref="E10:S10" location="'【Ⅰ】（第１）定款'!B25" display="定款の変更が所定の手続きを経て行われているか。" xr:uid="{E9929C66-0BF4-4BAF-A4B7-D172121C49CD}"/>
    <hyperlink ref="E11:S11" location="'【Ⅰ】（第１）定款'!B35" display="法令に従い、定款の備置き・公表がされているか。" xr:uid="{EDC8AB22-7A72-4EA5-9CFB-F656C840D641}"/>
    <hyperlink ref="E13:W13" location="'【Ⅰ】（第２）内部管理体制'!B5" display="特定社会福祉法人において、内部管理体制が整備されているか。" xr:uid="{47E3B454-0AC9-4EDA-87CB-DF978D9D51D2}"/>
    <hyperlink ref="F16:X16" location="'【Ⅰ】（第３）評議員・評議員会'!B5" display="法律の要件を満たす者が適正な手続きにより選任されているか。" xr:uid="{8C8875F3-D340-4074-A734-EEE973036B56}"/>
    <hyperlink ref="F17:AB17" location="'【Ⅰ】（第３）評議員・評議員会'!B13" display="議員となることができない者、または適当ではない者が選任されていないか。" xr:uid="{2E961A20-95AA-4848-876D-0481E93E8D50}"/>
    <hyperlink ref="F18:W18" location="'【Ⅰ】（第３）評議員・評議員会'!B35" display="評議員の数は、法令及び定款に定める員数となっているか。" xr:uid="{6678FD0A-5BC4-4CD7-A4FD-8F278A5250EB}"/>
    <hyperlink ref="F20:R20" location="'【Ⅰ】（第３）評議員・評議員会'!B43" display="評議員会の招集が適正に行われているか。" xr:uid="{E139FFA3-14D2-4000-8B8A-BCB89858020D}"/>
    <hyperlink ref="F21:O21" location="'【Ⅰ】（第３）評議員・評議員会'!B66" display="決議が適正に行われているか。" xr:uid="{7EDF0C6F-9D2F-42DF-ACF9-81F955F18AB5}"/>
    <hyperlink ref="F22:W22" location="'【Ⅰ】（第３）評議員・評議員会'!B107" display="評議員会について、適正に記録の作成・保存を行っているか。" xr:uid="{FADC2BB5-F499-40CE-9280-6BAFB446E53C}"/>
    <hyperlink ref="F23:X23" location="'【Ⅰ】（第３）評議員・評議員会'!B148" display="決算手続は、法令及び定款の定めに従い適正に行われているか。" xr:uid="{91ADAA9B-4983-4A00-8007-D89BCFA1D572}"/>
    <hyperlink ref="F26:AF26" location="'【Ⅰ】（第４）理事'!B5" display="法に規定された員数が定款に定められ、その定款に定める員数を満たす選任がされているか。" xr:uid="{1703557F-4FEB-48F7-ABDC-F2BE4B170B28}"/>
    <hyperlink ref="F28:Y28" location="'【Ⅰ】（第４）理事'!B15" display="理事は法令及び定款に定める手続により選任又は解任されているか。" xr:uid="{8FAAD452-A591-49AB-8D41-7371D9B754E2}"/>
    <hyperlink ref="F30:Z30" location="'【Ⅰ】（第４）理事'!B36" display="理事となることができない者又は適切ではない者が選任されていないか。" xr:uid="{1B064AEC-286F-474A-A9D8-30E0127160A0}"/>
    <hyperlink ref="F31:X31" location="'【Ⅰ】（第４）理事'!B66" display="理事として含まれていなければならない者が選任されているか。" xr:uid="{98B027D7-54D1-4C02-BF16-55A4A78E30C0}"/>
    <hyperlink ref="F33:U33" location="'【Ⅰ】（第４）理事'!B77" display="理事長及び業務執行理事は理事会で選定されているか。" xr:uid="{45BD3043-7690-4814-B132-EE52B34D29C9}"/>
    <hyperlink ref="F36:AF36" location="'【Ⅰ】（第５）監事'!B5" display="法に規定された員数が定款に定められ、その定款に定める員数を満たす選任がされているか。" xr:uid="{6B0DB8BC-72D0-414D-A881-52BE9C004B20}"/>
    <hyperlink ref="F38:Y38" location="'【Ⅰ】（第５）監事'!B15" display="監事は法令及び定款に定める手続により選任又は解任されているか。" xr:uid="{AA12067D-B943-4B28-A7C3-6B5E31AA0587}"/>
    <hyperlink ref="F39:U39" location="'【Ⅰ】（第５）監事'!B35" display="監事となることができない者が選任されていないか。" xr:uid="{0E3F75F6-1A0A-40E2-AA06-F1789026A056}"/>
    <hyperlink ref="F40:O40" location="'【Ⅰ】（第５）監事'!B66" display="法に定める者が含まれているか。" xr:uid="{774137F9-D401-420C-A8C9-561E9062E591}"/>
    <hyperlink ref="F42:T42" location="'【Ⅰ】（第５）監事'!B74" display="法令に定めるところにより業務を行っているか。" xr:uid="{75428CE1-E003-4ED0-9794-8246A6EFB4B2}"/>
    <hyperlink ref="F45:V45" location="'【Ⅰ】（第６）理事会'!B5" display="理事会は法令及び定款の定めに従って開催されているか。" xr:uid="{A240B289-0A30-4A6E-8F4A-C31FEF2C0D8C}"/>
    <hyperlink ref="F46:Z46" location="'【Ⅰ】（第６）理事会'!B16" display="理事会の決議は、法令及び定款に定めるところにより行われているか。" xr:uid="{52034A01-0092-4382-9EEA-8F8F8BA6E567}"/>
    <hyperlink ref="F47:S47" location="'【Ⅰ】（第６）理事会'!B50" display="理事への権限の委任は適切に行われているか。" xr:uid="{D93C20A5-6A48-4553-A4EE-8DE5FD6FB8DD}"/>
    <hyperlink ref="F48:AJ48" location="'【Ⅰ】（第６）理事会'!B85" display="法令又は定款に定めるところにより、理事長等が、職務の執行状況について、理事会に報告をしているか。" xr:uid="{535324C8-3902-4B82-A786-3BF82472F835}"/>
    <hyperlink ref="F50:Y50" location="'【Ⅰ】（第６）理事会'!B98" display="法令で定めるところにより議事録が作成され、保存されているか。" xr:uid="{AAB22DC2-6FC1-4943-9755-3FB204CA99D5}"/>
    <hyperlink ref="F52:O52" location="'【Ⅰ】（第６）理事会'!B129" display="借入は、適正に行われているか。" xr:uid="{A90BC38E-0D0F-44F4-AA70-7FBC480D4F5B}"/>
    <hyperlink ref="E54:S54" location="'【Ⅰ】（第７）会計監査人'!B5" display="会計監査人は定款の定めにより設置されているか。" xr:uid="{EA8E4C0D-05F4-4523-87EC-7D8788BEA1C0}"/>
    <hyperlink ref="E55:R55" location="'【Ⅰ】（第７）会計監査人'!B10" display="法令に定めるところにより選任されているか。" xr:uid="{87567F13-5681-4C4F-BBC9-63378FFFDF1E}"/>
    <hyperlink ref="E56:T56" location="'【Ⅰ】（第７）会計監査人'!B13" display="法令に定めるところにより会計監査を行っているか。" xr:uid="{F01AFD85-5D24-4A4B-A47C-81E6E072909D}"/>
    <hyperlink ref="F59:Y59" location="'【Ⅰ】（第８）報酬'!B5" display="評議員の報酬等の額が法令で定めるところにより定められているか。" xr:uid="{2B30E188-5490-4AC1-8FFB-1992E2DE7E8C}"/>
    <hyperlink ref="F60:Y60" location="'【Ⅰ】（第８）報酬'!B8" display="理事の報酬等の額が法令で定めるところにより定められているか。" xr:uid="{48D1AF7F-FDC0-4E3A-ADF2-3B1FDD2730D8}"/>
    <hyperlink ref="F61:Y61" location="'【Ⅰ】（第８）報酬'!B11" display="監事の報酬等の額が法令で定めるところにより定められているか。" xr:uid="{DD7413F0-2D7D-42C7-9C87-87BD62AC7AAD}"/>
    <hyperlink ref="F62:AA62" location="'【Ⅰ】（第８）報酬'!B15" display="会計監査人の報酬等の額が法令で定めるところにより定められているか。" xr:uid="{715CE640-11B0-4828-B4AB-5E316E5D3FBF}"/>
    <hyperlink ref="F64:AI64" location="'【Ⅰ】（第８）報酬'!B19" display="役員及び評議員に対する報酬等の支給基準について、法令に定める手続により定め、公表しているか。" xr:uid="{D5F54F25-69BE-4B99-90AD-DA165B4A6879}"/>
    <hyperlink ref="F66:AA66" location="'【Ⅰ】（第８）報酬'!B36" display="役員及び評議員の報酬等が法令等に定めるところにより支給されているか。" xr:uid="{67FD120A-B945-4711-B689-245AEE7D874E}"/>
    <hyperlink ref="F68:AB68" location="'【Ⅰ】（第８）報酬'!B63" display="役員及び評議員等の報酬について、法令に定めるところにより公表しているか。" xr:uid="{DCEC47B1-681F-4938-8B8E-CB1E759F0490}"/>
    <hyperlink ref="E71:P71" location="'【Ⅱ】（第１）事業一般'!B4" display="定款に従って事業を実施しているか。" xr:uid="{9DA19AE4-852A-485D-A329-76AE8ECF137C}"/>
    <hyperlink ref="E72:S72" location="'【Ⅱ】（第１）事業一般'!B35" display="「地域における公益的な取組」を実施しているか。" xr:uid="{CA5278E3-58C6-4B30-B2BD-3CCE86AD9AF4}"/>
    <hyperlink ref="E74:Z74" location="'【Ⅱ】（第２）社会福祉事業'!B4" display="社会福祉事業を行うことを目的とする法人として適正に実施されているか。" xr:uid="{11C631E9-2B88-4BDE-BA66-7F7CF70D7F56}"/>
    <hyperlink ref="E75:T75" location="'【Ⅱ】（第２）社会福祉事業'!B32" display="社会福祉事業を行うために必要な資産を有しているか。" xr:uid="{BBAAC8B9-1475-4C80-899F-F5C13900E989}"/>
    <hyperlink ref="E77:AD77" location="'【Ⅱ】（第３）公益事業'!B4" display="社会福祉事業を行うことを目的とする法人が行う公益事業として適正に実施されているか。" xr:uid="{CABDF072-142A-4AEE-8722-42D3A63C6F31}"/>
    <hyperlink ref="E79:O79" location="'【Ⅱ】（第４）収益事業'!B4" display="法に基づき適正に実施されているか。" xr:uid="{12CAAA83-7438-437E-9812-61F4C744E2D3}"/>
    <hyperlink ref="E80:T80" location="'【Ⅱ】（第４）収益事業'!B8" display="法人が行う事業として法令上認められるものであるか。" xr:uid="{A178A675-C4DB-477C-89F4-A0197E6C9778}"/>
    <hyperlink ref="E83:T83" location="'【Ⅲ】（第１）人事管理'!B4" display="法令に従い、職員の任免等人事管理を行っているか。" xr:uid="{C976DA74-AF75-4238-8D1C-BA346F83ABE9}"/>
    <hyperlink ref="F86:S86" location="'【Ⅲ】（第２）資産管理'!B5" display="基本財産の管理運用が、適切になされているか。" xr:uid="{D131A962-C0D4-4844-AA65-86CE3490EF9F}"/>
    <hyperlink ref="F88:V88" location="'【Ⅲ】（第２）資産管理'!B18" display="基本財産以外の資産の管理運用は適切になされているか。" xr:uid="{ECC62DEE-7702-41E8-A011-3F8D0DA477CD}"/>
    <hyperlink ref="F90:P90" location="'【Ⅲ】（第２）資産管理'!B23" display="株式の保有は適切になされているか。" xr:uid="{97EC8FA6-D558-49B7-B531-9D9E596A4AC5}"/>
    <hyperlink ref="F92:V92" location="'【Ⅲ】（第２）資産管理'!B50" display="不動産を借用している場合、適正な手続を行っているか。" xr:uid="{E8ECB566-5ADF-4238-A715-06922B382A15}"/>
    <hyperlink ref="F95:AE95" location="'【Ⅲ】（第３）会計管理'!B5" display="「正規の簿記の原則」「明瞭性の原則」等の会計原則に従って会計処理が行われているか。" xr:uid="{2E4714B1-EAE2-4207-A695-5FC62DA044B9}"/>
    <hyperlink ref="F97:N97" location="'【Ⅲ】（第３）会計管理'!B27" display="経理規程を制定しているか。" xr:uid="{270CF3CD-64D8-45A7-B441-F12B7E9217A8}"/>
    <hyperlink ref="F98:X98" location="'【Ⅲ】（第３）会計管理'!B35" display="予算の執行及び資金等の管理に関する体制が整備されているか。" xr:uid="{7FDF61C6-8FB8-4667-B073-CC72AD6EEEDA}"/>
    <hyperlink ref="F100:Q100" location="'【Ⅲ】（第３）会計管理'!B59" display="事業区分等は適正に区分されているか。" xr:uid="{E0533B1F-91BF-4D31-A664-1362A41B97C8}"/>
    <hyperlink ref="F101:W101" location="'【Ⅲ】（第３）会計管理'!B66" display="会計処理の基本的取扱いに沿った会計処理を行っているか。" xr:uid="{AABC068C-41F7-406C-9465-1021D7D866AF}"/>
    <hyperlink ref="F102:T102" location="'【Ⅲ】（第３）会計管理'!B78" display="計算書類が法令に基づき適正に作成されているか。" xr:uid="{712C0EEF-13EF-4532-BB6F-DBCCA7139964}"/>
    <hyperlink ref="G104:AD107" location="'【Ⅲ】（第３）会計管理'!B97" display="計算書類に整合性がとれているか。" xr:uid="{EB9A3A7B-F403-42EB-A4DB-7D7BF6D584F4}"/>
    <hyperlink ref="G109:V112" location="'【Ⅲ】（第３）会計管理'!B169" display="計算書類に整合性がとれているか。" xr:uid="{677697E9-B87C-456D-BD22-B9F52BC5CB5F}"/>
    <hyperlink ref="G114:Y130" location="'【Ⅲ】（第３）会計管理'!B221" display="計算書類に整合性がとれているか。" xr:uid="{F3C35647-5AC7-4777-BA39-2F9E39C56550}"/>
    <hyperlink ref="F132:P132" location="'【Ⅲ】（第３）会計管理'!B377" display="会計帳簿は適正に整備されているか。" xr:uid="{BF8D0F48-196D-4369-A246-9D9C4B2E9331}"/>
    <hyperlink ref="F134:S134" location="'【Ⅲ】（第３）会計管理'!B415" display="注記が法令に基づき適正に作成されているか。" xr:uid="{AD4D59EE-5246-4C5C-8573-EC021101071A}"/>
    <hyperlink ref="F135:U135" location="'【Ⅲ】（第３）会計管理'!B438" display="附属明細書が法令に基づき適正に作成されているか。" xr:uid="{ABFAAD2C-000F-44A6-A36E-A83B7217E5F4}"/>
    <hyperlink ref="F136:T136" location="'【Ⅲ】（第３）会計管理'!B466" display="財産目録が法令に基づき適正に作成されているか。" xr:uid="{0628AB66-5783-4A74-9BB3-442202E51D35}"/>
    <hyperlink ref="F139:W139" location="'【Ⅲ】（第４）その他'!B5" display="社会福祉法人の関係者に対して特別の利益を与えていないか。" xr:uid="{B6BD7144-4FAE-4F59-B8A7-B8A369FF12F0}"/>
    <hyperlink ref="F141:S141" location="'【Ⅲ】（第４）その他'!B15" display="社会福祉充実計画に従い事業が行われているか。" xr:uid="{7FE4A85C-013F-4802-BA2B-70803F2EC5B4}"/>
    <hyperlink ref="F143:R143" location="'【Ⅲ】（第４）その他'!B20" display="法令に定める情報の公表を行っているか。" xr:uid="{5CB01572-1A7B-48DF-AD28-27C9FC740F86}"/>
    <hyperlink ref="F145:AE145" location="'【Ⅲ】（第４）その他'!B49" display="福祉サービスの質の評価を行い、サービスの質の向上を図るための措置を講じているか。" xr:uid="{B2F41AD2-E885-4923-A09C-FAA088E3072A}"/>
    <hyperlink ref="F146:Y146" location="'【Ⅲ】（第４）その他'!B54" display="福祉サービスに関する苦情解決の仕組みへの取組が行われているか。" xr:uid="{D76DD49A-7556-44FD-9972-BABDDFC13335}"/>
    <hyperlink ref="F147:AC147" location="'【Ⅲ】（第４）その他'!B62" display="当該法人が登記しなければならない事項について期限までに登記がなされているか。" xr:uid="{5EDC21BD-F253-4A43-B4EB-F37EF9289C29}"/>
    <hyperlink ref="F148:O148" location="'【Ⅲ】（第４）その他'!B66" display="契約等が適正に行われているか。" xr:uid="{75318BD5-0F82-4A91-8DEB-988B365DA8C9}"/>
    <hyperlink ref="E151:AM154" location="◆その他確認事項!B4" display="会計監査人による監査を実施しているか。" xr:uid="{1A6CE698-BE76-4BAB-B31D-CDFA8E8DFCDB}"/>
    <hyperlink ref="E156:R156" location="◆その他確認事項!B10" display="ＩＳＯ９００１の認証取得施設を有しているか。" xr:uid="{6A0ED380-02EB-4458-A65F-6453168268D2}"/>
    <hyperlink ref="E158:AE158" location="◆その他確認事項!B13" display="法人の日々の会計処理や決算整理を効率的に実施するため、会計システムを導入しているか。" xr:uid="{8708AF3D-542D-4FC6-84DA-8117C1BEE0D3}"/>
    <hyperlink ref="E160:U160" location="◆その他確認事項!B35" display="内部監査人による会計処理の検査を行っているか。" xr:uid="{C1A6549F-33B3-482E-AF96-BD4F8140546A}"/>
  </hyperlinks>
  <pageMargins left="0.70866141732283472" right="0.70866141732283472" top="0.59055118110236227" bottom="0.59055118110236227" header="0.31496062992125984" footer="0.31496062992125984"/>
  <pageSetup paperSize="9" scale="99" fitToHeight="0" orientation="landscape" r:id="rId1"/>
  <rowBreaks count="3" manualBreakCount="3">
    <brk id="33" max="45" man="1"/>
    <brk id="64" max="45" man="1"/>
    <brk id="130" max="4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0A23B-5EEB-428A-B5B8-6BBBF1FE0FE7}">
  <sheetPr>
    <pageSetUpPr fitToPage="1"/>
  </sheetPr>
  <dimension ref="A1:AV60"/>
  <sheetViews>
    <sheetView view="pageBreakPreview" zoomScale="115" zoomScaleNormal="115" zoomScaleSheetLayoutView="115" workbookViewId="0">
      <pane xSplit="48" ySplit="4" topLeftCell="AW44" activePane="bottomRight" state="frozen"/>
      <selection activeCell="AQ151" sqref="AQ151:AS151"/>
      <selection pane="topRight" activeCell="AQ151" sqref="AQ151:AS151"/>
      <selection pane="bottomLeft" activeCell="AQ151" sqref="AQ151:AS151"/>
      <selection pane="bottomRight" activeCell="AQ151" sqref="AQ151:AS151"/>
    </sheetView>
  </sheetViews>
  <sheetFormatPr defaultColWidth="2.625" defaultRowHeight="15" customHeight="1" x14ac:dyDescent="0.4"/>
  <cols>
    <col min="1" max="2" width="2.25" style="2" customWidth="1"/>
    <col min="3" max="16384" width="2.625" style="2"/>
  </cols>
  <sheetData>
    <row r="1" spans="1:48" ht="14.25" customHeight="1" x14ac:dyDescent="0.4">
      <c r="A1" s="627" t="s">
        <v>247</v>
      </c>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row>
    <row r="2" spans="1:48" ht="14.25" customHeight="1" x14ac:dyDescent="0.4">
      <c r="A2" s="628"/>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8"/>
      <c r="AM2" s="628"/>
      <c r="AN2" s="628"/>
      <c r="AO2" s="628"/>
      <c r="AP2" s="628"/>
      <c r="AQ2" s="628"/>
      <c r="AR2" s="628"/>
      <c r="AS2" s="628"/>
      <c r="AT2" s="628"/>
      <c r="AU2" s="628"/>
      <c r="AV2" s="628"/>
    </row>
    <row r="3" spans="1:48" ht="14.25" customHeight="1" x14ac:dyDescent="0.4">
      <c r="A3" s="606" t="s">
        <v>1752</v>
      </c>
      <c r="B3" s="608"/>
      <c r="C3" s="621" t="s">
        <v>244</v>
      </c>
      <c r="D3" s="622"/>
      <c r="E3" s="623"/>
      <c r="F3" s="621" t="s">
        <v>245</v>
      </c>
      <c r="G3" s="622"/>
      <c r="H3" s="622"/>
      <c r="I3" s="622"/>
      <c r="J3" s="622"/>
      <c r="K3" s="622"/>
      <c r="L3" s="622"/>
      <c r="M3" s="623"/>
      <c r="N3" s="621" t="s">
        <v>248</v>
      </c>
      <c r="O3" s="622"/>
      <c r="P3" s="622"/>
      <c r="Q3" s="622"/>
      <c r="R3" s="622"/>
      <c r="S3" s="622"/>
      <c r="T3" s="622"/>
      <c r="U3" s="622"/>
      <c r="V3" s="622"/>
      <c r="W3" s="622"/>
      <c r="X3" s="622"/>
      <c r="Y3" s="622"/>
      <c r="Z3" s="622"/>
      <c r="AA3" s="622"/>
      <c r="AB3" s="622"/>
      <c r="AC3" s="622"/>
      <c r="AD3" s="622"/>
      <c r="AE3" s="623"/>
      <c r="AF3" s="621" t="s">
        <v>246</v>
      </c>
      <c r="AG3" s="622"/>
      <c r="AH3" s="622"/>
      <c r="AI3" s="622"/>
      <c r="AJ3" s="622"/>
      <c r="AK3" s="622"/>
      <c r="AL3" s="622"/>
      <c r="AM3" s="622"/>
      <c r="AN3" s="622"/>
      <c r="AO3" s="622"/>
      <c r="AP3" s="622"/>
      <c r="AQ3" s="622"/>
      <c r="AR3" s="622"/>
      <c r="AS3" s="622"/>
      <c r="AT3" s="622"/>
      <c r="AU3" s="622"/>
      <c r="AV3" s="623"/>
    </row>
    <row r="4" spans="1:48" ht="14.25" customHeight="1" x14ac:dyDescent="0.4">
      <c r="A4" s="492"/>
      <c r="B4" s="489"/>
      <c r="C4" s="624"/>
      <c r="D4" s="625"/>
      <c r="E4" s="626"/>
      <c r="F4" s="624"/>
      <c r="G4" s="625"/>
      <c r="H4" s="625"/>
      <c r="I4" s="625"/>
      <c r="J4" s="625"/>
      <c r="K4" s="625"/>
      <c r="L4" s="625"/>
      <c r="M4" s="626"/>
      <c r="N4" s="624"/>
      <c r="O4" s="625"/>
      <c r="P4" s="625"/>
      <c r="Q4" s="625"/>
      <c r="R4" s="625"/>
      <c r="S4" s="625"/>
      <c r="T4" s="625"/>
      <c r="U4" s="625"/>
      <c r="V4" s="625"/>
      <c r="W4" s="625"/>
      <c r="X4" s="625"/>
      <c r="Y4" s="625"/>
      <c r="Z4" s="625"/>
      <c r="AA4" s="625"/>
      <c r="AB4" s="625"/>
      <c r="AC4" s="625"/>
      <c r="AD4" s="625"/>
      <c r="AE4" s="626"/>
      <c r="AF4" s="624"/>
      <c r="AG4" s="625"/>
      <c r="AH4" s="625"/>
      <c r="AI4" s="625"/>
      <c r="AJ4" s="625"/>
      <c r="AK4" s="625"/>
      <c r="AL4" s="625"/>
      <c r="AM4" s="625"/>
      <c r="AN4" s="625"/>
      <c r="AO4" s="625"/>
      <c r="AP4" s="625"/>
      <c r="AQ4" s="625"/>
      <c r="AR4" s="625"/>
      <c r="AS4" s="625"/>
      <c r="AT4" s="625"/>
      <c r="AU4" s="625"/>
      <c r="AV4" s="626"/>
    </row>
    <row r="5" spans="1:48" ht="15.75" customHeight="1" x14ac:dyDescent="0.4">
      <c r="A5" s="606" t="s">
        <v>1753</v>
      </c>
      <c r="B5" s="608"/>
      <c r="C5" s="606"/>
      <c r="D5" s="607"/>
      <c r="E5" s="608"/>
      <c r="F5" s="606"/>
      <c r="G5" s="607"/>
      <c r="H5" s="608"/>
      <c r="I5" s="609"/>
      <c r="J5" s="530"/>
      <c r="K5" s="530"/>
      <c r="L5" s="530"/>
      <c r="M5" s="531"/>
      <c r="N5" s="609"/>
      <c r="O5" s="530"/>
      <c r="P5" s="530"/>
      <c r="Q5" s="530"/>
      <c r="R5" s="530"/>
      <c r="S5" s="530"/>
      <c r="T5" s="530"/>
      <c r="U5" s="530"/>
      <c r="V5" s="530"/>
      <c r="W5" s="530"/>
      <c r="X5" s="530"/>
      <c r="Y5" s="530"/>
      <c r="Z5" s="530"/>
      <c r="AA5" s="530"/>
      <c r="AB5" s="530"/>
      <c r="AC5" s="530"/>
      <c r="AD5" s="530"/>
      <c r="AE5" s="531"/>
      <c r="AF5" s="612"/>
      <c r="AG5" s="613"/>
      <c r="AH5" s="613"/>
      <c r="AI5" s="613"/>
      <c r="AJ5" s="613"/>
      <c r="AK5" s="613"/>
      <c r="AL5" s="613"/>
      <c r="AM5" s="613"/>
      <c r="AN5" s="613"/>
      <c r="AO5" s="613"/>
      <c r="AP5" s="613"/>
      <c r="AQ5" s="613"/>
      <c r="AR5" s="613"/>
      <c r="AS5" s="613"/>
      <c r="AT5" s="613"/>
      <c r="AU5" s="613"/>
      <c r="AV5" s="614"/>
    </row>
    <row r="6" spans="1:48" ht="15.75" customHeight="1" x14ac:dyDescent="0.4">
      <c r="A6" s="490"/>
      <c r="B6" s="488"/>
      <c r="C6" s="490"/>
      <c r="D6" s="491"/>
      <c r="E6" s="488"/>
      <c r="F6" s="490"/>
      <c r="G6" s="491"/>
      <c r="H6" s="488"/>
      <c r="I6" s="610"/>
      <c r="J6" s="533"/>
      <c r="K6" s="533"/>
      <c r="L6" s="533"/>
      <c r="M6" s="534"/>
      <c r="N6" s="610"/>
      <c r="O6" s="533"/>
      <c r="P6" s="533"/>
      <c r="Q6" s="533"/>
      <c r="R6" s="533"/>
      <c r="S6" s="533"/>
      <c r="T6" s="533"/>
      <c r="U6" s="533"/>
      <c r="V6" s="533"/>
      <c r="W6" s="533"/>
      <c r="X6" s="533"/>
      <c r="Y6" s="533"/>
      <c r="Z6" s="533"/>
      <c r="AA6" s="533"/>
      <c r="AB6" s="533"/>
      <c r="AC6" s="533"/>
      <c r="AD6" s="533"/>
      <c r="AE6" s="534"/>
      <c r="AF6" s="615"/>
      <c r="AG6" s="616"/>
      <c r="AH6" s="616"/>
      <c r="AI6" s="616"/>
      <c r="AJ6" s="616"/>
      <c r="AK6" s="616"/>
      <c r="AL6" s="616"/>
      <c r="AM6" s="616"/>
      <c r="AN6" s="616"/>
      <c r="AO6" s="616"/>
      <c r="AP6" s="616"/>
      <c r="AQ6" s="616"/>
      <c r="AR6" s="616"/>
      <c r="AS6" s="616"/>
      <c r="AT6" s="616"/>
      <c r="AU6" s="616"/>
      <c r="AV6" s="617"/>
    </row>
    <row r="7" spans="1:48" ht="15.75" customHeight="1" x14ac:dyDescent="0.4">
      <c r="A7" s="490"/>
      <c r="B7" s="488"/>
      <c r="C7" s="490"/>
      <c r="D7" s="491"/>
      <c r="E7" s="488"/>
      <c r="F7" s="490"/>
      <c r="G7" s="491"/>
      <c r="H7" s="488"/>
      <c r="I7" s="610"/>
      <c r="J7" s="533"/>
      <c r="K7" s="533"/>
      <c r="L7" s="533"/>
      <c r="M7" s="534"/>
      <c r="N7" s="610"/>
      <c r="O7" s="533"/>
      <c r="P7" s="533"/>
      <c r="Q7" s="533"/>
      <c r="R7" s="533"/>
      <c r="S7" s="533"/>
      <c r="T7" s="533"/>
      <c r="U7" s="533"/>
      <c r="V7" s="533"/>
      <c r="W7" s="533"/>
      <c r="X7" s="533"/>
      <c r="Y7" s="533"/>
      <c r="Z7" s="533"/>
      <c r="AA7" s="533"/>
      <c r="AB7" s="533"/>
      <c r="AC7" s="533"/>
      <c r="AD7" s="533"/>
      <c r="AE7" s="534"/>
      <c r="AF7" s="615"/>
      <c r="AG7" s="616"/>
      <c r="AH7" s="616"/>
      <c r="AI7" s="616"/>
      <c r="AJ7" s="616"/>
      <c r="AK7" s="616"/>
      <c r="AL7" s="616"/>
      <c r="AM7" s="616"/>
      <c r="AN7" s="616"/>
      <c r="AO7" s="616"/>
      <c r="AP7" s="616"/>
      <c r="AQ7" s="616"/>
      <c r="AR7" s="616"/>
      <c r="AS7" s="616"/>
      <c r="AT7" s="616"/>
      <c r="AU7" s="616"/>
      <c r="AV7" s="617"/>
    </row>
    <row r="8" spans="1:48" ht="15.75" customHeight="1" x14ac:dyDescent="0.4">
      <c r="A8" s="492"/>
      <c r="B8" s="489"/>
      <c r="C8" s="492"/>
      <c r="D8" s="493"/>
      <c r="E8" s="489"/>
      <c r="F8" s="492"/>
      <c r="G8" s="493"/>
      <c r="H8" s="489"/>
      <c r="I8" s="611"/>
      <c r="J8" s="536"/>
      <c r="K8" s="536"/>
      <c r="L8" s="536"/>
      <c r="M8" s="537"/>
      <c r="N8" s="611"/>
      <c r="O8" s="536"/>
      <c r="P8" s="536"/>
      <c r="Q8" s="536"/>
      <c r="R8" s="536"/>
      <c r="S8" s="536"/>
      <c r="T8" s="536"/>
      <c r="U8" s="536"/>
      <c r="V8" s="536"/>
      <c r="W8" s="536"/>
      <c r="X8" s="536"/>
      <c r="Y8" s="536"/>
      <c r="Z8" s="536"/>
      <c r="AA8" s="536"/>
      <c r="AB8" s="536"/>
      <c r="AC8" s="536"/>
      <c r="AD8" s="536"/>
      <c r="AE8" s="537"/>
      <c r="AF8" s="618"/>
      <c r="AG8" s="619"/>
      <c r="AH8" s="619"/>
      <c r="AI8" s="619"/>
      <c r="AJ8" s="619"/>
      <c r="AK8" s="619"/>
      <c r="AL8" s="619"/>
      <c r="AM8" s="619"/>
      <c r="AN8" s="619"/>
      <c r="AO8" s="619"/>
      <c r="AP8" s="619"/>
      <c r="AQ8" s="619"/>
      <c r="AR8" s="619"/>
      <c r="AS8" s="619"/>
      <c r="AT8" s="619"/>
      <c r="AU8" s="619"/>
      <c r="AV8" s="620"/>
    </row>
    <row r="9" spans="1:48" ht="15.75" customHeight="1" x14ac:dyDescent="0.4">
      <c r="A9" s="606" t="s">
        <v>1754</v>
      </c>
      <c r="B9" s="608"/>
      <c r="C9" s="606"/>
      <c r="D9" s="607"/>
      <c r="E9" s="608"/>
      <c r="F9" s="606"/>
      <c r="G9" s="607"/>
      <c r="H9" s="608"/>
      <c r="I9" s="609"/>
      <c r="J9" s="530"/>
      <c r="K9" s="530"/>
      <c r="L9" s="530"/>
      <c r="M9" s="531"/>
      <c r="N9" s="609"/>
      <c r="O9" s="530"/>
      <c r="P9" s="530"/>
      <c r="Q9" s="530"/>
      <c r="R9" s="530"/>
      <c r="S9" s="530"/>
      <c r="T9" s="530"/>
      <c r="U9" s="530"/>
      <c r="V9" s="530"/>
      <c r="W9" s="530"/>
      <c r="X9" s="530"/>
      <c r="Y9" s="530"/>
      <c r="Z9" s="530"/>
      <c r="AA9" s="530"/>
      <c r="AB9" s="530"/>
      <c r="AC9" s="530"/>
      <c r="AD9" s="530"/>
      <c r="AE9" s="531"/>
      <c r="AF9" s="612"/>
      <c r="AG9" s="613"/>
      <c r="AH9" s="613"/>
      <c r="AI9" s="613"/>
      <c r="AJ9" s="613"/>
      <c r="AK9" s="613"/>
      <c r="AL9" s="613"/>
      <c r="AM9" s="613"/>
      <c r="AN9" s="613"/>
      <c r="AO9" s="613"/>
      <c r="AP9" s="613"/>
      <c r="AQ9" s="613"/>
      <c r="AR9" s="613"/>
      <c r="AS9" s="613"/>
      <c r="AT9" s="613"/>
      <c r="AU9" s="613"/>
      <c r="AV9" s="614"/>
    </row>
    <row r="10" spans="1:48" ht="15.75" customHeight="1" x14ac:dyDescent="0.4">
      <c r="A10" s="490"/>
      <c r="B10" s="488"/>
      <c r="C10" s="490"/>
      <c r="D10" s="491"/>
      <c r="E10" s="488"/>
      <c r="F10" s="490"/>
      <c r="G10" s="491"/>
      <c r="H10" s="488"/>
      <c r="I10" s="610"/>
      <c r="J10" s="533"/>
      <c r="K10" s="533"/>
      <c r="L10" s="533"/>
      <c r="M10" s="534"/>
      <c r="N10" s="610"/>
      <c r="O10" s="533"/>
      <c r="P10" s="533"/>
      <c r="Q10" s="533"/>
      <c r="R10" s="533"/>
      <c r="S10" s="533"/>
      <c r="T10" s="533"/>
      <c r="U10" s="533"/>
      <c r="V10" s="533"/>
      <c r="W10" s="533"/>
      <c r="X10" s="533"/>
      <c r="Y10" s="533"/>
      <c r="Z10" s="533"/>
      <c r="AA10" s="533"/>
      <c r="AB10" s="533"/>
      <c r="AC10" s="533"/>
      <c r="AD10" s="533"/>
      <c r="AE10" s="534"/>
      <c r="AF10" s="615"/>
      <c r="AG10" s="616"/>
      <c r="AH10" s="616"/>
      <c r="AI10" s="616"/>
      <c r="AJ10" s="616"/>
      <c r="AK10" s="616"/>
      <c r="AL10" s="616"/>
      <c r="AM10" s="616"/>
      <c r="AN10" s="616"/>
      <c r="AO10" s="616"/>
      <c r="AP10" s="616"/>
      <c r="AQ10" s="616"/>
      <c r="AR10" s="616"/>
      <c r="AS10" s="616"/>
      <c r="AT10" s="616"/>
      <c r="AU10" s="616"/>
      <c r="AV10" s="617"/>
    </row>
    <row r="11" spans="1:48" ht="15.75" customHeight="1" x14ac:dyDescent="0.4">
      <c r="A11" s="490"/>
      <c r="B11" s="488"/>
      <c r="C11" s="490"/>
      <c r="D11" s="491"/>
      <c r="E11" s="488"/>
      <c r="F11" s="490"/>
      <c r="G11" s="491"/>
      <c r="H11" s="488"/>
      <c r="I11" s="610"/>
      <c r="J11" s="533"/>
      <c r="K11" s="533"/>
      <c r="L11" s="533"/>
      <c r="M11" s="534"/>
      <c r="N11" s="610"/>
      <c r="O11" s="533"/>
      <c r="P11" s="533"/>
      <c r="Q11" s="533"/>
      <c r="R11" s="533"/>
      <c r="S11" s="533"/>
      <c r="T11" s="533"/>
      <c r="U11" s="533"/>
      <c r="V11" s="533"/>
      <c r="W11" s="533"/>
      <c r="X11" s="533"/>
      <c r="Y11" s="533"/>
      <c r="Z11" s="533"/>
      <c r="AA11" s="533"/>
      <c r="AB11" s="533"/>
      <c r="AC11" s="533"/>
      <c r="AD11" s="533"/>
      <c r="AE11" s="534"/>
      <c r="AF11" s="615"/>
      <c r="AG11" s="616"/>
      <c r="AH11" s="616"/>
      <c r="AI11" s="616"/>
      <c r="AJ11" s="616"/>
      <c r="AK11" s="616"/>
      <c r="AL11" s="616"/>
      <c r="AM11" s="616"/>
      <c r="AN11" s="616"/>
      <c r="AO11" s="616"/>
      <c r="AP11" s="616"/>
      <c r="AQ11" s="616"/>
      <c r="AR11" s="616"/>
      <c r="AS11" s="616"/>
      <c r="AT11" s="616"/>
      <c r="AU11" s="616"/>
      <c r="AV11" s="617"/>
    </row>
    <row r="12" spans="1:48" ht="15.75" customHeight="1" x14ac:dyDescent="0.4">
      <c r="A12" s="492"/>
      <c r="B12" s="489"/>
      <c r="C12" s="492"/>
      <c r="D12" s="493"/>
      <c r="E12" s="489"/>
      <c r="F12" s="492"/>
      <c r="G12" s="493"/>
      <c r="H12" s="489"/>
      <c r="I12" s="611"/>
      <c r="J12" s="536"/>
      <c r="K12" s="536"/>
      <c r="L12" s="536"/>
      <c r="M12" s="537"/>
      <c r="N12" s="611"/>
      <c r="O12" s="536"/>
      <c r="P12" s="536"/>
      <c r="Q12" s="536"/>
      <c r="R12" s="536"/>
      <c r="S12" s="536"/>
      <c r="T12" s="536"/>
      <c r="U12" s="536"/>
      <c r="V12" s="536"/>
      <c r="W12" s="536"/>
      <c r="X12" s="536"/>
      <c r="Y12" s="536"/>
      <c r="Z12" s="536"/>
      <c r="AA12" s="536"/>
      <c r="AB12" s="536"/>
      <c r="AC12" s="536"/>
      <c r="AD12" s="536"/>
      <c r="AE12" s="537"/>
      <c r="AF12" s="618"/>
      <c r="AG12" s="619"/>
      <c r="AH12" s="619"/>
      <c r="AI12" s="619"/>
      <c r="AJ12" s="619"/>
      <c r="AK12" s="619"/>
      <c r="AL12" s="619"/>
      <c r="AM12" s="619"/>
      <c r="AN12" s="619"/>
      <c r="AO12" s="619"/>
      <c r="AP12" s="619"/>
      <c r="AQ12" s="619"/>
      <c r="AR12" s="619"/>
      <c r="AS12" s="619"/>
      <c r="AT12" s="619"/>
      <c r="AU12" s="619"/>
      <c r="AV12" s="620"/>
    </row>
    <row r="13" spans="1:48" ht="15.75" customHeight="1" x14ac:dyDescent="0.4">
      <c r="A13" s="606" t="s">
        <v>1755</v>
      </c>
      <c r="B13" s="608"/>
      <c r="C13" s="606"/>
      <c r="D13" s="607"/>
      <c r="E13" s="608"/>
      <c r="F13" s="606"/>
      <c r="G13" s="607"/>
      <c r="H13" s="608"/>
      <c r="I13" s="609"/>
      <c r="J13" s="530"/>
      <c r="K13" s="530"/>
      <c r="L13" s="530"/>
      <c r="M13" s="531"/>
      <c r="N13" s="609"/>
      <c r="O13" s="530"/>
      <c r="P13" s="530"/>
      <c r="Q13" s="530"/>
      <c r="R13" s="530"/>
      <c r="S13" s="530"/>
      <c r="T13" s="530"/>
      <c r="U13" s="530"/>
      <c r="V13" s="530"/>
      <c r="W13" s="530"/>
      <c r="X13" s="530"/>
      <c r="Y13" s="530"/>
      <c r="Z13" s="530"/>
      <c r="AA13" s="530"/>
      <c r="AB13" s="530"/>
      <c r="AC13" s="530"/>
      <c r="AD13" s="530"/>
      <c r="AE13" s="531"/>
      <c r="AF13" s="612"/>
      <c r="AG13" s="613"/>
      <c r="AH13" s="613"/>
      <c r="AI13" s="613"/>
      <c r="AJ13" s="613"/>
      <c r="AK13" s="613"/>
      <c r="AL13" s="613"/>
      <c r="AM13" s="613"/>
      <c r="AN13" s="613"/>
      <c r="AO13" s="613"/>
      <c r="AP13" s="613"/>
      <c r="AQ13" s="613"/>
      <c r="AR13" s="613"/>
      <c r="AS13" s="613"/>
      <c r="AT13" s="613"/>
      <c r="AU13" s="613"/>
      <c r="AV13" s="614"/>
    </row>
    <row r="14" spans="1:48" ht="15.75" customHeight="1" x14ac:dyDescent="0.4">
      <c r="A14" s="490"/>
      <c r="B14" s="488"/>
      <c r="C14" s="490"/>
      <c r="D14" s="491"/>
      <c r="E14" s="488"/>
      <c r="F14" s="490"/>
      <c r="G14" s="491"/>
      <c r="H14" s="488"/>
      <c r="I14" s="610"/>
      <c r="J14" s="533"/>
      <c r="K14" s="533"/>
      <c r="L14" s="533"/>
      <c r="M14" s="534"/>
      <c r="N14" s="610"/>
      <c r="O14" s="533"/>
      <c r="P14" s="533"/>
      <c r="Q14" s="533"/>
      <c r="R14" s="533"/>
      <c r="S14" s="533"/>
      <c r="T14" s="533"/>
      <c r="U14" s="533"/>
      <c r="V14" s="533"/>
      <c r="W14" s="533"/>
      <c r="X14" s="533"/>
      <c r="Y14" s="533"/>
      <c r="Z14" s="533"/>
      <c r="AA14" s="533"/>
      <c r="AB14" s="533"/>
      <c r="AC14" s="533"/>
      <c r="AD14" s="533"/>
      <c r="AE14" s="534"/>
      <c r="AF14" s="615"/>
      <c r="AG14" s="616"/>
      <c r="AH14" s="616"/>
      <c r="AI14" s="616"/>
      <c r="AJ14" s="616"/>
      <c r="AK14" s="616"/>
      <c r="AL14" s="616"/>
      <c r="AM14" s="616"/>
      <c r="AN14" s="616"/>
      <c r="AO14" s="616"/>
      <c r="AP14" s="616"/>
      <c r="AQ14" s="616"/>
      <c r="AR14" s="616"/>
      <c r="AS14" s="616"/>
      <c r="AT14" s="616"/>
      <c r="AU14" s="616"/>
      <c r="AV14" s="617"/>
    </row>
    <row r="15" spans="1:48" ht="15.75" customHeight="1" x14ac:dyDescent="0.4">
      <c r="A15" s="490"/>
      <c r="B15" s="488"/>
      <c r="C15" s="490"/>
      <c r="D15" s="491"/>
      <c r="E15" s="488"/>
      <c r="F15" s="490"/>
      <c r="G15" s="491"/>
      <c r="H15" s="488"/>
      <c r="I15" s="610"/>
      <c r="J15" s="533"/>
      <c r="K15" s="533"/>
      <c r="L15" s="533"/>
      <c r="M15" s="534"/>
      <c r="N15" s="610"/>
      <c r="O15" s="533"/>
      <c r="P15" s="533"/>
      <c r="Q15" s="533"/>
      <c r="R15" s="533"/>
      <c r="S15" s="533"/>
      <c r="T15" s="533"/>
      <c r="U15" s="533"/>
      <c r="V15" s="533"/>
      <c r="W15" s="533"/>
      <c r="X15" s="533"/>
      <c r="Y15" s="533"/>
      <c r="Z15" s="533"/>
      <c r="AA15" s="533"/>
      <c r="AB15" s="533"/>
      <c r="AC15" s="533"/>
      <c r="AD15" s="533"/>
      <c r="AE15" s="534"/>
      <c r="AF15" s="615"/>
      <c r="AG15" s="616"/>
      <c r="AH15" s="616"/>
      <c r="AI15" s="616"/>
      <c r="AJ15" s="616"/>
      <c r="AK15" s="616"/>
      <c r="AL15" s="616"/>
      <c r="AM15" s="616"/>
      <c r="AN15" s="616"/>
      <c r="AO15" s="616"/>
      <c r="AP15" s="616"/>
      <c r="AQ15" s="616"/>
      <c r="AR15" s="616"/>
      <c r="AS15" s="616"/>
      <c r="AT15" s="616"/>
      <c r="AU15" s="616"/>
      <c r="AV15" s="617"/>
    </row>
    <row r="16" spans="1:48" ht="15.75" customHeight="1" x14ac:dyDescent="0.4">
      <c r="A16" s="492"/>
      <c r="B16" s="489"/>
      <c r="C16" s="492"/>
      <c r="D16" s="493"/>
      <c r="E16" s="489"/>
      <c r="F16" s="492"/>
      <c r="G16" s="493"/>
      <c r="H16" s="489"/>
      <c r="I16" s="611"/>
      <c r="J16" s="536"/>
      <c r="K16" s="536"/>
      <c r="L16" s="536"/>
      <c r="M16" s="537"/>
      <c r="N16" s="611"/>
      <c r="O16" s="536"/>
      <c r="P16" s="536"/>
      <c r="Q16" s="536"/>
      <c r="R16" s="536"/>
      <c r="S16" s="536"/>
      <c r="T16" s="536"/>
      <c r="U16" s="536"/>
      <c r="V16" s="536"/>
      <c r="W16" s="536"/>
      <c r="X16" s="536"/>
      <c r="Y16" s="536"/>
      <c r="Z16" s="536"/>
      <c r="AA16" s="536"/>
      <c r="AB16" s="536"/>
      <c r="AC16" s="536"/>
      <c r="AD16" s="536"/>
      <c r="AE16" s="537"/>
      <c r="AF16" s="618"/>
      <c r="AG16" s="619"/>
      <c r="AH16" s="619"/>
      <c r="AI16" s="619"/>
      <c r="AJ16" s="619"/>
      <c r="AK16" s="619"/>
      <c r="AL16" s="619"/>
      <c r="AM16" s="619"/>
      <c r="AN16" s="619"/>
      <c r="AO16" s="619"/>
      <c r="AP16" s="619"/>
      <c r="AQ16" s="619"/>
      <c r="AR16" s="619"/>
      <c r="AS16" s="619"/>
      <c r="AT16" s="619"/>
      <c r="AU16" s="619"/>
      <c r="AV16" s="620"/>
    </row>
    <row r="17" spans="1:48" ht="15.75" customHeight="1" x14ac:dyDescent="0.4">
      <c r="A17" s="606" t="s">
        <v>1756</v>
      </c>
      <c r="B17" s="608"/>
      <c r="C17" s="606"/>
      <c r="D17" s="607"/>
      <c r="E17" s="608"/>
      <c r="F17" s="606"/>
      <c r="G17" s="607"/>
      <c r="H17" s="608"/>
      <c r="I17" s="609"/>
      <c r="J17" s="530"/>
      <c r="K17" s="530"/>
      <c r="L17" s="530"/>
      <c r="M17" s="531"/>
      <c r="N17" s="609"/>
      <c r="O17" s="530"/>
      <c r="P17" s="530"/>
      <c r="Q17" s="530"/>
      <c r="R17" s="530"/>
      <c r="S17" s="530"/>
      <c r="T17" s="530"/>
      <c r="U17" s="530"/>
      <c r="V17" s="530"/>
      <c r="W17" s="530"/>
      <c r="X17" s="530"/>
      <c r="Y17" s="530"/>
      <c r="Z17" s="530"/>
      <c r="AA17" s="530"/>
      <c r="AB17" s="530"/>
      <c r="AC17" s="530"/>
      <c r="AD17" s="530"/>
      <c r="AE17" s="531"/>
      <c r="AF17" s="612"/>
      <c r="AG17" s="613"/>
      <c r="AH17" s="613"/>
      <c r="AI17" s="613"/>
      <c r="AJ17" s="613"/>
      <c r="AK17" s="613"/>
      <c r="AL17" s="613"/>
      <c r="AM17" s="613"/>
      <c r="AN17" s="613"/>
      <c r="AO17" s="613"/>
      <c r="AP17" s="613"/>
      <c r="AQ17" s="613"/>
      <c r="AR17" s="613"/>
      <c r="AS17" s="613"/>
      <c r="AT17" s="613"/>
      <c r="AU17" s="613"/>
      <c r="AV17" s="614"/>
    </row>
    <row r="18" spans="1:48" ht="15.75" customHeight="1" x14ac:dyDescent="0.4">
      <c r="A18" s="490"/>
      <c r="B18" s="488"/>
      <c r="C18" s="490"/>
      <c r="D18" s="491"/>
      <c r="E18" s="488"/>
      <c r="F18" s="490"/>
      <c r="G18" s="491"/>
      <c r="H18" s="488"/>
      <c r="I18" s="610"/>
      <c r="J18" s="533"/>
      <c r="K18" s="533"/>
      <c r="L18" s="533"/>
      <c r="M18" s="534"/>
      <c r="N18" s="610"/>
      <c r="O18" s="533"/>
      <c r="P18" s="533"/>
      <c r="Q18" s="533"/>
      <c r="R18" s="533"/>
      <c r="S18" s="533"/>
      <c r="T18" s="533"/>
      <c r="U18" s="533"/>
      <c r="V18" s="533"/>
      <c r="W18" s="533"/>
      <c r="X18" s="533"/>
      <c r="Y18" s="533"/>
      <c r="Z18" s="533"/>
      <c r="AA18" s="533"/>
      <c r="AB18" s="533"/>
      <c r="AC18" s="533"/>
      <c r="AD18" s="533"/>
      <c r="AE18" s="534"/>
      <c r="AF18" s="615"/>
      <c r="AG18" s="616"/>
      <c r="AH18" s="616"/>
      <c r="AI18" s="616"/>
      <c r="AJ18" s="616"/>
      <c r="AK18" s="616"/>
      <c r="AL18" s="616"/>
      <c r="AM18" s="616"/>
      <c r="AN18" s="616"/>
      <c r="AO18" s="616"/>
      <c r="AP18" s="616"/>
      <c r="AQ18" s="616"/>
      <c r="AR18" s="616"/>
      <c r="AS18" s="616"/>
      <c r="AT18" s="616"/>
      <c r="AU18" s="616"/>
      <c r="AV18" s="617"/>
    </row>
    <row r="19" spans="1:48" ht="15.75" customHeight="1" x14ac:dyDescent="0.4">
      <c r="A19" s="490"/>
      <c r="B19" s="488"/>
      <c r="C19" s="490"/>
      <c r="D19" s="491"/>
      <c r="E19" s="488"/>
      <c r="F19" s="490"/>
      <c r="G19" s="491"/>
      <c r="H19" s="488"/>
      <c r="I19" s="610"/>
      <c r="J19" s="533"/>
      <c r="K19" s="533"/>
      <c r="L19" s="533"/>
      <c r="M19" s="534"/>
      <c r="N19" s="610"/>
      <c r="O19" s="533"/>
      <c r="P19" s="533"/>
      <c r="Q19" s="533"/>
      <c r="R19" s="533"/>
      <c r="S19" s="533"/>
      <c r="T19" s="533"/>
      <c r="U19" s="533"/>
      <c r="V19" s="533"/>
      <c r="W19" s="533"/>
      <c r="X19" s="533"/>
      <c r="Y19" s="533"/>
      <c r="Z19" s="533"/>
      <c r="AA19" s="533"/>
      <c r="AB19" s="533"/>
      <c r="AC19" s="533"/>
      <c r="AD19" s="533"/>
      <c r="AE19" s="534"/>
      <c r="AF19" s="615"/>
      <c r="AG19" s="616"/>
      <c r="AH19" s="616"/>
      <c r="AI19" s="616"/>
      <c r="AJ19" s="616"/>
      <c r="AK19" s="616"/>
      <c r="AL19" s="616"/>
      <c r="AM19" s="616"/>
      <c r="AN19" s="616"/>
      <c r="AO19" s="616"/>
      <c r="AP19" s="616"/>
      <c r="AQ19" s="616"/>
      <c r="AR19" s="616"/>
      <c r="AS19" s="616"/>
      <c r="AT19" s="616"/>
      <c r="AU19" s="616"/>
      <c r="AV19" s="617"/>
    </row>
    <row r="20" spans="1:48" ht="15.75" customHeight="1" x14ac:dyDescent="0.4">
      <c r="A20" s="492"/>
      <c r="B20" s="489"/>
      <c r="C20" s="492"/>
      <c r="D20" s="493"/>
      <c r="E20" s="489"/>
      <c r="F20" s="492"/>
      <c r="G20" s="493"/>
      <c r="H20" s="489"/>
      <c r="I20" s="611"/>
      <c r="J20" s="536"/>
      <c r="K20" s="536"/>
      <c r="L20" s="536"/>
      <c r="M20" s="537"/>
      <c r="N20" s="611"/>
      <c r="O20" s="536"/>
      <c r="P20" s="536"/>
      <c r="Q20" s="536"/>
      <c r="R20" s="536"/>
      <c r="S20" s="536"/>
      <c r="T20" s="536"/>
      <c r="U20" s="536"/>
      <c r="V20" s="536"/>
      <c r="W20" s="536"/>
      <c r="X20" s="536"/>
      <c r="Y20" s="536"/>
      <c r="Z20" s="536"/>
      <c r="AA20" s="536"/>
      <c r="AB20" s="536"/>
      <c r="AC20" s="536"/>
      <c r="AD20" s="536"/>
      <c r="AE20" s="537"/>
      <c r="AF20" s="618"/>
      <c r="AG20" s="619"/>
      <c r="AH20" s="619"/>
      <c r="AI20" s="619"/>
      <c r="AJ20" s="619"/>
      <c r="AK20" s="619"/>
      <c r="AL20" s="619"/>
      <c r="AM20" s="619"/>
      <c r="AN20" s="619"/>
      <c r="AO20" s="619"/>
      <c r="AP20" s="619"/>
      <c r="AQ20" s="619"/>
      <c r="AR20" s="619"/>
      <c r="AS20" s="619"/>
      <c r="AT20" s="619"/>
      <c r="AU20" s="619"/>
      <c r="AV20" s="620"/>
    </row>
    <row r="21" spans="1:48" ht="15.75" customHeight="1" x14ac:dyDescent="0.4">
      <c r="A21" s="606" t="s">
        <v>1757</v>
      </c>
      <c r="B21" s="608"/>
      <c r="C21" s="606"/>
      <c r="D21" s="607"/>
      <c r="E21" s="608"/>
      <c r="F21" s="606"/>
      <c r="G21" s="607"/>
      <c r="H21" s="608"/>
      <c r="I21" s="609"/>
      <c r="J21" s="530"/>
      <c r="K21" s="530"/>
      <c r="L21" s="530"/>
      <c r="M21" s="531"/>
      <c r="N21" s="609"/>
      <c r="O21" s="530"/>
      <c r="P21" s="530"/>
      <c r="Q21" s="530"/>
      <c r="R21" s="530"/>
      <c r="S21" s="530"/>
      <c r="T21" s="530"/>
      <c r="U21" s="530"/>
      <c r="V21" s="530"/>
      <c r="W21" s="530"/>
      <c r="X21" s="530"/>
      <c r="Y21" s="530"/>
      <c r="Z21" s="530"/>
      <c r="AA21" s="530"/>
      <c r="AB21" s="530"/>
      <c r="AC21" s="530"/>
      <c r="AD21" s="530"/>
      <c r="AE21" s="531"/>
      <c r="AF21" s="612"/>
      <c r="AG21" s="613"/>
      <c r="AH21" s="613"/>
      <c r="AI21" s="613"/>
      <c r="AJ21" s="613"/>
      <c r="AK21" s="613"/>
      <c r="AL21" s="613"/>
      <c r="AM21" s="613"/>
      <c r="AN21" s="613"/>
      <c r="AO21" s="613"/>
      <c r="AP21" s="613"/>
      <c r="AQ21" s="613"/>
      <c r="AR21" s="613"/>
      <c r="AS21" s="613"/>
      <c r="AT21" s="613"/>
      <c r="AU21" s="613"/>
      <c r="AV21" s="614"/>
    </row>
    <row r="22" spans="1:48" ht="15.75" customHeight="1" x14ac:dyDescent="0.4">
      <c r="A22" s="490"/>
      <c r="B22" s="488"/>
      <c r="C22" s="490"/>
      <c r="D22" s="491"/>
      <c r="E22" s="488"/>
      <c r="F22" s="490"/>
      <c r="G22" s="491"/>
      <c r="H22" s="488"/>
      <c r="I22" s="610"/>
      <c r="J22" s="533"/>
      <c r="K22" s="533"/>
      <c r="L22" s="533"/>
      <c r="M22" s="534"/>
      <c r="N22" s="610"/>
      <c r="O22" s="533"/>
      <c r="P22" s="533"/>
      <c r="Q22" s="533"/>
      <c r="R22" s="533"/>
      <c r="S22" s="533"/>
      <c r="T22" s="533"/>
      <c r="U22" s="533"/>
      <c r="V22" s="533"/>
      <c r="W22" s="533"/>
      <c r="X22" s="533"/>
      <c r="Y22" s="533"/>
      <c r="Z22" s="533"/>
      <c r="AA22" s="533"/>
      <c r="AB22" s="533"/>
      <c r="AC22" s="533"/>
      <c r="AD22" s="533"/>
      <c r="AE22" s="534"/>
      <c r="AF22" s="615"/>
      <c r="AG22" s="616"/>
      <c r="AH22" s="616"/>
      <c r="AI22" s="616"/>
      <c r="AJ22" s="616"/>
      <c r="AK22" s="616"/>
      <c r="AL22" s="616"/>
      <c r="AM22" s="616"/>
      <c r="AN22" s="616"/>
      <c r="AO22" s="616"/>
      <c r="AP22" s="616"/>
      <c r="AQ22" s="616"/>
      <c r="AR22" s="616"/>
      <c r="AS22" s="616"/>
      <c r="AT22" s="616"/>
      <c r="AU22" s="616"/>
      <c r="AV22" s="617"/>
    </row>
    <row r="23" spans="1:48" ht="15.75" customHeight="1" x14ac:dyDescent="0.4">
      <c r="A23" s="490"/>
      <c r="B23" s="488"/>
      <c r="C23" s="490"/>
      <c r="D23" s="491"/>
      <c r="E23" s="488"/>
      <c r="F23" s="490"/>
      <c r="G23" s="491"/>
      <c r="H23" s="488"/>
      <c r="I23" s="610"/>
      <c r="J23" s="533"/>
      <c r="K23" s="533"/>
      <c r="L23" s="533"/>
      <c r="M23" s="534"/>
      <c r="N23" s="610"/>
      <c r="O23" s="533"/>
      <c r="P23" s="533"/>
      <c r="Q23" s="533"/>
      <c r="R23" s="533"/>
      <c r="S23" s="533"/>
      <c r="T23" s="533"/>
      <c r="U23" s="533"/>
      <c r="V23" s="533"/>
      <c r="W23" s="533"/>
      <c r="X23" s="533"/>
      <c r="Y23" s="533"/>
      <c r="Z23" s="533"/>
      <c r="AA23" s="533"/>
      <c r="AB23" s="533"/>
      <c r="AC23" s="533"/>
      <c r="AD23" s="533"/>
      <c r="AE23" s="534"/>
      <c r="AF23" s="615"/>
      <c r="AG23" s="616"/>
      <c r="AH23" s="616"/>
      <c r="AI23" s="616"/>
      <c r="AJ23" s="616"/>
      <c r="AK23" s="616"/>
      <c r="AL23" s="616"/>
      <c r="AM23" s="616"/>
      <c r="AN23" s="616"/>
      <c r="AO23" s="616"/>
      <c r="AP23" s="616"/>
      <c r="AQ23" s="616"/>
      <c r="AR23" s="616"/>
      <c r="AS23" s="616"/>
      <c r="AT23" s="616"/>
      <c r="AU23" s="616"/>
      <c r="AV23" s="617"/>
    </row>
    <row r="24" spans="1:48" ht="15.75" customHeight="1" x14ac:dyDescent="0.4">
      <c r="A24" s="492"/>
      <c r="B24" s="489"/>
      <c r="C24" s="492"/>
      <c r="D24" s="493"/>
      <c r="E24" s="489"/>
      <c r="F24" s="492"/>
      <c r="G24" s="493"/>
      <c r="H24" s="489"/>
      <c r="I24" s="611"/>
      <c r="J24" s="536"/>
      <c r="K24" s="536"/>
      <c r="L24" s="536"/>
      <c r="M24" s="537"/>
      <c r="N24" s="611"/>
      <c r="O24" s="536"/>
      <c r="P24" s="536"/>
      <c r="Q24" s="536"/>
      <c r="R24" s="536"/>
      <c r="S24" s="536"/>
      <c r="T24" s="536"/>
      <c r="U24" s="536"/>
      <c r="V24" s="536"/>
      <c r="W24" s="536"/>
      <c r="X24" s="536"/>
      <c r="Y24" s="536"/>
      <c r="Z24" s="536"/>
      <c r="AA24" s="536"/>
      <c r="AB24" s="536"/>
      <c r="AC24" s="536"/>
      <c r="AD24" s="536"/>
      <c r="AE24" s="537"/>
      <c r="AF24" s="618"/>
      <c r="AG24" s="619"/>
      <c r="AH24" s="619"/>
      <c r="AI24" s="619"/>
      <c r="AJ24" s="619"/>
      <c r="AK24" s="619"/>
      <c r="AL24" s="619"/>
      <c r="AM24" s="619"/>
      <c r="AN24" s="619"/>
      <c r="AO24" s="619"/>
      <c r="AP24" s="619"/>
      <c r="AQ24" s="619"/>
      <c r="AR24" s="619"/>
      <c r="AS24" s="619"/>
      <c r="AT24" s="619"/>
      <c r="AU24" s="619"/>
      <c r="AV24" s="620"/>
    </row>
    <row r="25" spans="1:48" ht="15.75" customHeight="1" x14ac:dyDescent="0.4">
      <c r="A25" s="606" t="s">
        <v>1758</v>
      </c>
      <c r="B25" s="608"/>
      <c r="C25" s="606"/>
      <c r="D25" s="607"/>
      <c r="E25" s="608"/>
      <c r="F25" s="606"/>
      <c r="G25" s="607"/>
      <c r="H25" s="608"/>
      <c r="I25" s="609"/>
      <c r="J25" s="530"/>
      <c r="K25" s="530"/>
      <c r="L25" s="530"/>
      <c r="M25" s="531"/>
      <c r="N25" s="609"/>
      <c r="O25" s="530"/>
      <c r="P25" s="530"/>
      <c r="Q25" s="530"/>
      <c r="R25" s="530"/>
      <c r="S25" s="530"/>
      <c r="T25" s="530"/>
      <c r="U25" s="530"/>
      <c r="V25" s="530"/>
      <c r="W25" s="530"/>
      <c r="X25" s="530"/>
      <c r="Y25" s="530"/>
      <c r="Z25" s="530"/>
      <c r="AA25" s="530"/>
      <c r="AB25" s="530"/>
      <c r="AC25" s="530"/>
      <c r="AD25" s="530"/>
      <c r="AE25" s="531"/>
      <c r="AF25" s="612"/>
      <c r="AG25" s="613"/>
      <c r="AH25" s="613"/>
      <c r="AI25" s="613"/>
      <c r="AJ25" s="613"/>
      <c r="AK25" s="613"/>
      <c r="AL25" s="613"/>
      <c r="AM25" s="613"/>
      <c r="AN25" s="613"/>
      <c r="AO25" s="613"/>
      <c r="AP25" s="613"/>
      <c r="AQ25" s="613"/>
      <c r="AR25" s="613"/>
      <c r="AS25" s="613"/>
      <c r="AT25" s="613"/>
      <c r="AU25" s="613"/>
      <c r="AV25" s="614"/>
    </row>
    <row r="26" spans="1:48" ht="15.75" customHeight="1" x14ac:dyDescent="0.4">
      <c r="A26" s="490"/>
      <c r="B26" s="488"/>
      <c r="C26" s="490"/>
      <c r="D26" s="491"/>
      <c r="E26" s="488"/>
      <c r="F26" s="490"/>
      <c r="G26" s="491"/>
      <c r="H26" s="488"/>
      <c r="I26" s="610"/>
      <c r="J26" s="533"/>
      <c r="K26" s="533"/>
      <c r="L26" s="533"/>
      <c r="M26" s="534"/>
      <c r="N26" s="610"/>
      <c r="O26" s="533"/>
      <c r="P26" s="533"/>
      <c r="Q26" s="533"/>
      <c r="R26" s="533"/>
      <c r="S26" s="533"/>
      <c r="T26" s="533"/>
      <c r="U26" s="533"/>
      <c r="V26" s="533"/>
      <c r="W26" s="533"/>
      <c r="X26" s="533"/>
      <c r="Y26" s="533"/>
      <c r="Z26" s="533"/>
      <c r="AA26" s="533"/>
      <c r="AB26" s="533"/>
      <c r="AC26" s="533"/>
      <c r="AD26" s="533"/>
      <c r="AE26" s="534"/>
      <c r="AF26" s="615"/>
      <c r="AG26" s="616"/>
      <c r="AH26" s="616"/>
      <c r="AI26" s="616"/>
      <c r="AJ26" s="616"/>
      <c r="AK26" s="616"/>
      <c r="AL26" s="616"/>
      <c r="AM26" s="616"/>
      <c r="AN26" s="616"/>
      <c r="AO26" s="616"/>
      <c r="AP26" s="616"/>
      <c r="AQ26" s="616"/>
      <c r="AR26" s="616"/>
      <c r="AS26" s="616"/>
      <c r="AT26" s="616"/>
      <c r="AU26" s="616"/>
      <c r="AV26" s="617"/>
    </row>
    <row r="27" spans="1:48" ht="15.75" customHeight="1" x14ac:dyDescent="0.4">
      <c r="A27" s="490"/>
      <c r="B27" s="488"/>
      <c r="C27" s="490"/>
      <c r="D27" s="491"/>
      <c r="E27" s="488"/>
      <c r="F27" s="490"/>
      <c r="G27" s="491"/>
      <c r="H27" s="488"/>
      <c r="I27" s="610"/>
      <c r="J27" s="533"/>
      <c r="K27" s="533"/>
      <c r="L27" s="533"/>
      <c r="M27" s="534"/>
      <c r="N27" s="610"/>
      <c r="O27" s="533"/>
      <c r="P27" s="533"/>
      <c r="Q27" s="533"/>
      <c r="R27" s="533"/>
      <c r="S27" s="533"/>
      <c r="T27" s="533"/>
      <c r="U27" s="533"/>
      <c r="V27" s="533"/>
      <c r="W27" s="533"/>
      <c r="X27" s="533"/>
      <c r="Y27" s="533"/>
      <c r="Z27" s="533"/>
      <c r="AA27" s="533"/>
      <c r="AB27" s="533"/>
      <c r="AC27" s="533"/>
      <c r="AD27" s="533"/>
      <c r="AE27" s="534"/>
      <c r="AF27" s="615"/>
      <c r="AG27" s="616"/>
      <c r="AH27" s="616"/>
      <c r="AI27" s="616"/>
      <c r="AJ27" s="616"/>
      <c r="AK27" s="616"/>
      <c r="AL27" s="616"/>
      <c r="AM27" s="616"/>
      <c r="AN27" s="616"/>
      <c r="AO27" s="616"/>
      <c r="AP27" s="616"/>
      <c r="AQ27" s="616"/>
      <c r="AR27" s="616"/>
      <c r="AS27" s="616"/>
      <c r="AT27" s="616"/>
      <c r="AU27" s="616"/>
      <c r="AV27" s="617"/>
    </row>
    <row r="28" spans="1:48" ht="15.75" customHeight="1" x14ac:dyDescent="0.4">
      <c r="A28" s="492"/>
      <c r="B28" s="489"/>
      <c r="C28" s="492"/>
      <c r="D28" s="493"/>
      <c r="E28" s="489"/>
      <c r="F28" s="492"/>
      <c r="G28" s="493"/>
      <c r="H28" s="489"/>
      <c r="I28" s="611"/>
      <c r="J28" s="536"/>
      <c r="K28" s="536"/>
      <c r="L28" s="536"/>
      <c r="M28" s="537"/>
      <c r="N28" s="611"/>
      <c r="O28" s="536"/>
      <c r="P28" s="536"/>
      <c r="Q28" s="536"/>
      <c r="R28" s="536"/>
      <c r="S28" s="536"/>
      <c r="T28" s="536"/>
      <c r="U28" s="536"/>
      <c r="V28" s="536"/>
      <c r="W28" s="536"/>
      <c r="X28" s="536"/>
      <c r="Y28" s="536"/>
      <c r="Z28" s="536"/>
      <c r="AA28" s="536"/>
      <c r="AB28" s="536"/>
      <c r="AC28" s="536"/>
      <c r="AD28" s="536"/>
      <c r="AE28" s="537"/>
      <c r="AF28" s="618"/>
      <c r="AG28" s="619"/>
      <c r="AH28" s="619"/>
      <c r="AI28" s="619"/>
      <c r="AJ28" s="619"/>
      <c r="AK28" s="619"/>
      <c r="AL28" s="619"/>
      <c r="AM28" s="619"/>
      <c r="AN28" s="619"/>
      <c r="AO28" s="619"/>
      <c r="AP28" s="619"/>
      <c r="AQ28" s="619"/>
      <c r="AR28" s="619"/>
      <c r="AS28" s="619"/>
      <c r="AT28" s="619"/>
      <c r="AU28" s="619"/>
      <c r="AV28" s="620"/>
    </row>
    <row r="29" spans="1:48" ht="15.75" customHeight="1" x14ac:dyDescent="0.4">
      <c r="A29" s="606" t="s">
        <v>1759</v>
      </c>
      <c r="B29" s="608"/>
      <c r="C29" s="606"/>
      <c r="D29" s="607"/>
      <c r="E29" s="608"/>
      <c r="F29" s="606"/>
      <c r="G29" s="607"/>
      <c r="H29" s="608"/>
      <c r="I29" s="609"/>
      <c r="J29" s="530"/>
      <c r="K29" s="530"/>
      <c r="L29" s="530"/>
      <c r="M29" s="531"/>
      <c r="N29" s="609"/>
      <c r="O29" s="530"/>
      <c r="P29" s="530"/>
      <c r="Q29" s="530"/>
      <c r="R29" s="530"/>
      <c r="S29" s="530"/>
      <c r="T29" s="530"/>
      <c r="U29" s="530"/>
      <c r="V29" s="530"/>
      <c r="W29" s="530"/>
      <c r="X29" s="530"/>
      <c r="Y29" s="530"/>
      <c r="Z29" s="530"/>
      <c r="AA29" s="530"/>
      <c r="AB29" s="530"/>
      <c r="AC29" s="530"/>
      <c r="AD29" s="530"/>
      <c r="AE29" s="531"/>
      <c r="AF29" s="612"/>
      <c r="AG29" s="613"/>
      <c r="AH29" s="613"/>
      <c r="AI29" s="613"/>
      <c r="AJ29" s="613"/>
      <c r="AK29" s="613"/>
      <c r="AL29" s="613"/>
      <c r="AM29" s="613"/>
      <c r="AN29" s="613"/>
      <c r="AO29" s="613"/>
      <c r="AP29" s="613"/>
      <c r="AQ29" s="613"/>
      <c r="AR29" s="613"/>
      <c r="AS29" s="613"/>
      <c r="AT29" s="613"/>
      <c r="AU29" s="613"/>
      <c r="AV29" s="614"/>
    </row>
    <row r="30" spans="1:48" ht="15.75" customHeight="1" x14ac:dyDescent="0.4">
      <c r="A30" s="490"/>
      <c r="B30" s="488"/>
      <c r="C30" s="490"/>
      <c r="D30" s="491"/>
      <c r="E30" s="488"/>
      <c r="F30" s="490"/>
      <c r="G30" s="491"/>
      <c r="H30" s="488"/>
      <c r="I30" s="610"/>
      <c r="J30" s="533"/>
      <c r="K30" s="533"/>
      <c r="L30" s="533"/>
      <c r="M30" s="534"/>
      <c r="N30" s="610"/>
      <c r="O30" s="533"/>
      <c r="P30" s="533"/>
      <c r="Q30" s="533"/>
      <c r="R30" s="533"/>
      <c r="S30" s="533"/>
      <c r="T30" s="533"/>
      <c r="U30" s="533"/>
      <c r="V30" s="533"/>
      <c r="W30" s="533"/>
      <c r="X30" s="533"/>
      <c r="Y30" s="533"/>
      <c r="Z30" s="533"/>
      <c r="AA30" s="533"/>
      <c r="AB30" s="533"/>
      <c r="AC30" s="533"/>
      <c r="AD30" s="533"/>
      <c r="AE30" s="534"/>
      <c r="AF30" s="615"/>
      <c r="AG30" s="616"/>
      <c r="AH30" s="616"/>
      <c r="AI30" s="616"/>
      <c r="AJ30" s="616"/>
      <c r="AK30" s="616"/>
      <c r="AL30" s="616"/>
      <c r="AM30" s="616"/>
      <c r="AN30" s="616"/>
      <c r="AO30" s="616"/>
      <c r="AP30" s="616"/>
      <c r="AQ30" s="616"/>
      <c r="AR30" s="616"/>
      <c r="AS30" s="616"/>
      <c r="AT30" s="616"/>
      <c r="AU30" s="616"/>
      <c r="AV30" s="617"/>
    </row>
    <row r="31" spans="1:48" ht="15.75" customHeight="1" x14ac:dyDescent="0.4">
      <c r="A31" s="490"/>
      <c r="B31" s="488"/>
      <c r="C31" s="490"/>
      <c r="D31" s="491"/>
      <c r="E31" s="488"/>
      <c r="F31" s="490"/>
      <c r="G31" s="491"/>
      <c r="H31" s="488"/>
      <c r="I31" s="610"/>
      <c r="J31" s="533"/>
      <c r="K31" s="533"/>
      <c r="L31" s="533"/>
      <c r="M31" s="534"/>
      <c r="N31" s="610"/>
      <c r="O31" s="533"/>
      <c r="P31" s="533"/>
      <c r="Q31" s="533"/>
      <c r="R31" s="533"/>
      <c r="S31" s="533"/>
      <c r="T31" s="533"/>
      <c r="U31" s="533"/>
      <c r="V31" s="533"/>
      <c r="W31" s="533"/>
      <c r="X31" s="533"/>
      <c r="Y31" s="533"/>
      <c r="Z31" s="533"/>
      <c r="AA31" s="533"/>
      <c r="AB31" s="533"/>
      <c r="AC31" s="533"/>
      <c r="AD31" s="533"/>
      <c r="AE31" s="534"/>
      <c r="AF31" s="615"/>
      <c r="AG31" s="616"/>
      <c r="AH31" s="616"/>
      <c r="AI31" s="616"/>
      <c r="AJ31" s="616"/>
      <c r="AK31" s="616"/>
      <c r="AL31" s="616"/>
      <c r="AM31" s="616"/>
      <c r="AN31" s="616"/>
      <c r="AO31" s="616"/>
      <c r="AP31" s="616"/>
      <c r="AQ31" s="616"/>
      <c r="AR31" s="616"/>
      <c r="AS31" s="616"/>
      <c r="AT31" s="616"/>
      <c r="AU31" s="616"/>
      <c r="AV31" s="617"/>
    </row>
    <row r="32" spans="1:48" ht="15.75" customHeight="1" x14ac:dyDescent="0.4">
      <c r="A32" s="492"/>
      <c r="B32" s="489"/>
      <c r="C32" s="492"/>
      <c r="D32" s="493"/>
      <c r="E32" s="489"/>
      <c r="F32" s="492"/>
      <c r="G32" s="493"/>
      <c r="H32" s="489"/>
      <c r="I32" s="611"/>
      <c r="J32" s="536"/>
      <c r="K32" s="536"/>
      <c r="L32" s="536"/>
      <c r="M32" s="537"/>
      <c r="N32" s="611"/>
      <c r="O32" s="536"/>
      <c r="P32" s="536"/>
      <c r="Q32" s="536"/>
      <c r="R32" s="536"/>
      <c r="S32" s="536"/>
      <c r="T32" s="536"/>
      <c r="U32" s="536"/>
      <c r="V32" s="536"/>
      <c r="W32" s="536"/>
      <c r="X32" s="536"/>
      <c r="Y32" s="536"/>
      <c r="Z32" s="536"/>
      <c r="AA32" s="536"/>
      <c r="AB32" s="536"/>
      <c r="AC32" s="536"/>
      <c r="AD32" s="536"/>
      <c r="AE32" s="537"/>
      <c r="AF32" s="618"/>
      <c r="AG32" s="619"/>
      <c r="AH32" s="619"/>
      <c r="AI32" s="619"/>
      <c r="AJ32" s="619"/>
      <c r="AK32" s="619"/>
      <c r="AL32" s="619"/>
      <c r="AM32" s="619"/>
      <c r="AN32" s="619"/>
      <c r="AO32" s="619"/>
      <c r="AP32" s="619"/>
      <c r="AQ32" s="619"/>
      <c r="AR32" s="619"/>
      <c r="AS32" s="619"/>
      <c r="AT32" s="619"/>
      <c r="AU32" s="619"/>
      <c r="AV32" s="620"/>
    </row>
    <row r="33" spans="1:48" ht="15.75" customHeight="1" x14ac:dyDescent="0.4">
      <c r="A33" s="606" t="s">
        <v>1760</v>
      </c>
      <c r="B33" s="608"/>
      <c r="C33" s="606"/>
      <c r="D33" s="607"/>
      <c r="E33" s="608"/>
      <c r="F33" s="606"/>
      <c r="G33" s="607"/>
      <c r="H33" s="608"/>
      <c r="I33" s="609"/>
      <c r="J33" s="530"/>
      <c r="K33" s="530"/>
      <c r="L33" s="530"/>
      <c r="M33" s="531"/>
      <c r="N33" s="609"/>
      <c r="O33" s="530"/>
      <c r="P33" s="530"/>
      <c r="Q33" s="530"/>
      <c r="R33" s="530"/>
      <c r="S33" s="530"/>
      <c r="T33" s="530"/>
      <c r="U33" s="530"/>
      <c r="V33" s="530"/>
      <c r="W33" s="530"/>
      <c r="X33" s="530"/>
      <c r="Y33" s="530"/>
      <c r="Z33" s="530"/>
      <c r="AA33" s="530"/>
      <c r="AB33" s="530"/>
      <c r="AC33" s="530"/>
      <c r="AD33" s="530"/>
      <c r="AE33" s="531"/>
      <c r="AF33" s="612"/>
      <c r="AG33" s="613"/>
      <c r="AH33" s="613"/>
      <c r="AI33" s="613"/>
      <c r="AJ33" s="613"/>
      <c r="AK33" s="613"/>
      <c r="AL33" s="613"/>
      <c r="AM33" s="613"/>
      <c r="AN33" s="613"/>
      <c r="AO33" s="613"/>
      <c r="AP33" s="613"/>
      <c r="AQ33" s="613"/>
      <c r="AR33" s="613"/>
      <c r="AS33" s="613"/>
      <c r="AT33" s="613"/>
      <c r="AU33" s="613"/>
      <c r="AV33" s="614"/>
    </row>
    <row r="34" spans="1:48" ht="15.75" customHeight="1" x14ac:dyDescent="0.4">
      <c r="A34" s="490"/>
      <c r="B34" s="488"/>
      <c r="C34" s="490"/>
      <c r="D34" s="491"/>
      <c r="E34" s="488"/>
      <c r="F34" s="490"/>
      <c r="G34" s="491"/>
      <c r="H34" s="488"/>
      <c r="I34" s="610"/>
      <c r="J34" s="533"/>
      <c r="K34" s="533"/>
      <c r="L34" s="533"/>
      <c r="M34" s="534"/>
      <c r="N34" s="610"/>
      <c r="O34" s="533"/>
      <c r="P34" s="533"/>
      <c r="Q34" s="533"/>
      <c r="R34" s="533"/>
      <c r="S34" s="533"/>
      <c r="T34" s="533"/>
      <c r="U34" s="533"/>
      <c r="V34" s="533"/>
      <c r="W34" s="533"/>
      <c r="X34" s="533"/>
      <c r="Y34" s="533"/>
      <c r="Z34" s="533"/>
      <c r="AA34" s="533"/>
      <c r="AB34" s="533"/>
      <c r="AC34" s="533"/>
      <c r="AD34" s="533"/>
      <c r="AE34" s="534"/>
      <c r="AF34" s="615"/>
      <c r="AG34" s="616"/>
      <c r="AH34" s="616"/>
      <c r="AI34" s="616"/>
      <c r="AJ34" s="616"/>
      <c r="AK34" s="616"/>
      <c r="AL34" s="616"/>
      <c r="AM34" s="616"/>
      <c r="AN34" s="616"/>
      <c r="AO34" s="616"/>
      <c r="AP34" s="616"/>
      <c r="AQ34" s="616"/>
      <c r="AR34" s="616"/>
      <c r="AS34" s="616"/>
      <c r="AT34" s="616"/>
      <c r="AU34" s="616"/>
      <c r="AV34" s="617"/>
    </row>
    <row r="35" spans="1:48" ht="15.75" customHeight="1" x14ac:dyDescent="0.4">
      <c r="A35" s="490"/>
      <c r="B35" s="488"/>
      <c r="C35" s="490"/>
      <c r="D35" s="491"/>
      <c r="E35" s="488"/>
      <c r="F35" s="490"/>
      <c r="G35" s="491"/>
      <c r="H35" s="488"/>
      <c r="I35" s="610"/>
      <c r="J35" s="533"/>
      <c r="K35" s="533"/>
      <c r="L35" s="533"/>
      <c r="M35" s="534"/>
      <c r="N35" s="610"/>
      <c r="O35" s="533"/>
      <c r="P35" s="533"/>
      <c r="Q35" s="533"/>
      <c r="R35" s="533"/>
      <c r="S35" s="533"/>
      <c r="T35" s="533"/>
      <c r="U35" s="533"/>
      <c r="V35" s="533"/>
      <c r="W35" s="533"/>
      <c r="X35" s="533"/>
      <c r="Y35" s="533"/>
      <c r="Z35" s="533"/>
      <c r="AA35" s="533"/>
      <c r="AB35" s="533"/>
      <c r="AC35" s="533"/>
      <c r="AD35" s="533"/>
      <c r="AE35" s="534"/>
      <c r="AF35" s="615"/>
      <c r="AG35" s="616"/>
      <c r="AH35" s="616"/>
      <c r="AI35" s="616"/>
      <c r="AJ35" s="616"/>
      <c r="AK35" s="616"/>
      <c r="AL35" s="616"/>
      <c r="AM35" s="616"/>
      <c r="AN35" s="616"/>
      <c r="AO35" s="616"/>
      <c r="AP35" s="616"/>
      <c r="AQ35" s="616"/>
      <c r="AR35" s="616"/>
      <c r="AS35" s="616"/>
      <c r="AT35" s="616"/>
      <c r="AU35" s="616"/>
      <c r="AV35" s="617"/>
    </row>
    <row r="36" spans="1:48" ht="15.75" customHeight="1" x14ac:dyDescent="0.4">
      <c r="A36" s="492"/>
      <c r="B36" s="489"/>
      <c r="C36" s="492"/>
      <c r="D36" s="493"/>
      <c r="E36" s="489"/>
      <c r="F36" s="492"/>
      <c r="G36" s="493"/>
      <c r="H36" s="489"/>
      <c r="I36" s="611"/>
      <c r="J36" s="536"/>
      <c r="K36" s="536"/>
      <c r="L36" s="536"/>
      <c r="M36" s="537"/>
      <c r="N36" s="611"/>
      <c r="O36" s="536"/>
      <c r="P36" s="536"/>
      <c r="Q36" s="536"/>
      <c r="R36" s="536"/>
      <c r="S36" s="536"/>
      <c r="T36" s="536"/>
      <c r="U36" s="536"/>
      <c r="V36" s="536"/>
      <c r="W36" s="536"/>
      <c r="X36" s="536"/>
      <c r="Y36" s="536"/>
      <c r="Z36" s="536"/>
      <c r="AA36" s="536"/>
      <c r="AB36" s="536"/>
      <c r="AC36" s="536"/>
      <c r="AD36" s="536"/>
      <c r="AE36" s="537"/>
      <c r="AF36" s="618"/>
      <c r="AG36" s="619"/>
      <c r="AH36" s="619"/>
      <c r="AI36" s="619"/>
      <c r="AJ36" s="619"/>
      <c r="AK36" s="619"/>
      <c r="AL36" s="619"/>
      <c r="AM36" s="619"/>
      <c r="AN36" s="619"/>
      <c r="AO36" s="619"/>
      <c r="AP36" s="619"/>
      <c r="AQ36" s="619"/>
      <c r="AR36" s="619"/>
      <c r="AS36" s="619"/>
      <c r="AT36" s="619"/>
      <c r="AU36" s="619"/>
      <c r="AV36" s="620"/>
    </row>
    <row r="37" spans="1:48" ht="15.75" customHeight="1" x14ac:dyDescent="0.4">
      <c r="A37" s="606" t="s">
        <v>1761</v>
      </c>
      <c r="B37" s="608"/>
      <c r="C37" s="606"/>
      <c r="D37" s="607"/>
      <c r="E37" s="608"/>
      <c r="F37" s="606"/>
      <c r="G37" s="607"/>
      <c r="H37" s="608"/>
      <c r="I37" s="609"/>
      <c r="J37" s="530"/>
      <c r="K37" s="530"/>
      <c r="L37" s="530"/>
      <c r="M37" s="531"/>
      <c r="N37" s="609"/>
      <c r="O37" s="530"/>
      <c r="P37" s="530"/>
      <c r="Q37" s="530"/>
      <c r="R37" s="530"/>
      <c r="S37" s="530"/>
      <c r="T37" s="530"/>
      <c r="U37" s="530"/>
      <c r="V37" s="530"/>
      <c r="W37" s="530"/>
      <c r="X37" s="530"/>
      <c r="Y37" s="530"/>
      <c r="Z37" s="530"/>
      <c r="AA37" s="530"/>
      <c r="AB37" s="530"/>
      <c r="AC37" s="530"/>
      <c r="AD37" s="530"/>
      <c r="AE37" s="531"/>
      <c r="AF37" s="612"/>
      <c r="AG37" s="613"/>
      <c r="AH37" s="613"/>
      <c r="AI37" s="613"/>
      <c r="AJ37" s="613"/>
      <c r="AK37" s="613"/>
      <c r="AL37" s="613"/>
      <c r="AM37" s="613"/>
      <c r="AN37" s="613"/>
      <c r="AO37" s="613"/>
      <c r="AP37" s="613"/>
      <c r="AQ37" s="613"/>
      <c r="AR37" s="613"/>
      <c r="AS37" s="613"/>
      <c r="AT37" s="613"/>
      <c r="AU37" s="613"/>
      <c r="AV37" s="614"/>
    </row>
    <row r="38" spans="1:48" ht="15.75" customHeight="1" x14ac:dyDescent="0.4">
      <c r="A38" s="490"/>
      <c r="B38" s="488"/>
      <c r="C38" s="490"/>
      <c r="D38" s="491"/>
      <c r="E38" s="488"/>
      <c r="F38" s="490"/>
      <c r="G38" s="491"/>
      <c r="H38" s="488"/>
      <c r="I38" s="610"/>
      <c r="J38" s="533"/>
      <c r="K38" s="533"/>
      <c r="L38" s="533"/>
      <c r="M38" s="534"/>
      <c r="N38" s="610"/>
      <c r="O38" s="533"/>
      <c r="P38" s="533"/>
      <c r="Q38" s="533"/>
      <c r="R38" s="533"/>
      <c r="S38" s="533"/>
      <c r="T38" s="533"/>
      <c r="U38" s="533"/>
      <c r="V38" s="533"/>
      <c r="W38" s="533"/>
      <c r="X38" s="533"/>
      <c r="Y38" s="533"/>
      <c r="Z38" s="533"/>
      <c r="AA38" s="533"/>
      <c r="AB38" s="533"/>
      <c r="AC38" s="533"/>
      <c r="AD38" s="533"/>
      <c r="AE38" s="534"/>
      <c r="AF38" s="615"/>
      <c r="AG38" s="616"/>
      <c r="AH38" s="616"/>
      <c r="AI38" s="616"/>
      <c r="AJ38" s="616"/>
      <c r="AK38" s="616"/>
      <c r="AL38" s="616"/>
      <c r="AM38" s="616"/>
      <c r="AN38" s="616"/>
      <c r="AO38" s="616"/>
      <c r="AP38" s="616"/>
      <c r="AQ38" s="616"/>
      <c r="AR38" s="616"/>
      <c r="AS38" s="616"/>
      <c r="AT38" s="616"/>
      <c r="AU38" s="616"/>
      <c r="AV38" s="617"/>
    </row>
    <row r="39" spans="1:48" ht="15.75" customHeight="1" x14ac:dyDescent="0.4">
      <c r="A39" s="490"/>
      <c r="B39" s="488"/>
      <c r="C39" s="490"/>
      <c r="D39" s="491"/>
      <c r="E39" s="488"/>
      <c r="F39" s="490"/>
      <c r="G39" s="491"/>
      <c r="H39" s="488"/>
      <c r="I39" s="610"/>
      <c r="J39" s="533"/>
      <c r="K39" s="533"/>
      <c r="L39" s="533"/>
      <c r="M39" s="534"/>
      <c r="N39" s="610"/>
      <c r="O39" s="533"/>
      <c r="P39" s="533"/>
      <c r="Q39" s="533"/>
      <c r="R39" s="533"/>
      <c r="S39" s="533"/>
      <c r="T39" s="533"/>
      <c r="U39" s="533"/>
      <c r="V39" s="533"/>
      <c r="W39" s="533"/>
      <c r="X39" s="533"/>
      <c r="Y39" s="533"/>
      <c r="Z39" s="533"/>
      <c r="AA39" s="533"/>
      <c r="AB39" s="533"/>
      <c r="AC39" s="533"/>
      <c r="AD39" s="533"/>
      <c r="AE39" s="534"/>
      <c r="AF39" s="615"/>
      <c r="AG39" s="616"/>
      <c r="AH39" s="616"/>
      <c r="AI39" s="616"/>
      <c r="AJ39" s="616"/>
      <c r="AK39" s="616"/>
      <c r="AL39" s="616"/>
      <c r="AM39" s="616"/>
      <c r="AN39" s="616"/>
      <c r="AO39" s="616"/>
      <c r="AP39" s="616"/>
      <c r="AQ39" s="616"/>
      <c r="AR39" s="616"/>
      <c r="AS39" s="616"/>
      <c r="AT39" s="616"/>
      <c r="AU39" s="616"/>
      <c r="AV39" s="617"/>
    </row>
    <row r="40" spans="1:48" ht="15.75" customHeight="1" x14ac:dyDescent="0.4">
      <c r="A40" s="492"/>
      <c r="B40" s="489"/>
      <c r="C40" s="492"/>
      <c r="D40" s="493"/>
      <c r="E40" s="489"/>
      <c r="F40" s="492"/>
      <c r="G40" s="493"/>
      <c r="H40" s="489"/>
      <c r="I40" s="611"/>
      <c r="J40" s="536"/>
      <c r="K40" s="536"/>
      <c r="L40" s="536"/>
      <c r="M40" s="537"/>
      <c r="N40" s="611"/>
      <c r="O40" s="536"/>
      <c r="P40" s="536"/>
      <c r="Q40" s="536"/>
      <c r="R40" s="536"/>
      <c r="S40" s="536"/>
      <c r="T40" s="536"/>
      <c r="U40" s="536"/>
      <c r="V40" s="536"/>
      <c r="W40" s="536"/>
      <c r="X40" s="536"/>
      <c r="Y40" s="536"/>
      <c r="Z40" s="536"/>
      <c r="AA40" s="536"/>
      <c r="AB40" s="536"/>
      <c r="AC40" s="536"/>
      <c r="AD40" s="536"/>
      <c r="AE40" s="537"/>
      <c r="AF40" s="618"/>
      <c r="AG40" s="619"/>
      <c r="AH40" s="619"/>
      <c r="AI40" s="619"/>
      <c r="AJ40" s="619"/>
      <c r="AK40" s="619"/>
      <c r="AL40" s="619"/>
      <c r="AM40" s="619"/>
      <c r="AN40" s="619"/>
      <c r="AO40" s="619"/>
      <c r="AP40" s="619"/>
      <c r="AQ40" s="619"/>
      <c r="AR40" s="619"/>
      <c r="AS40" s="619"/>
      <c r="AT40" s="619"/>
      <c r="AU40" s="619"/>
      <c r="AV40" s="620"/>
    </row>
    <row r="41" spans="1:48" ht="15.75" customHeight="1" x14ac:dyDescent="0.4">
      <c r="A41" s="606" t="s">
        <v>1762</v>
      </c>
      <c r="B41" s="608"/>
      <c r="C41" s="606"/>
      <c r="D41" s="607"/>
      <c r="E41" s="608"/>
      <c r="F41" s="606"/>
      <c r="G41" s="607"/>
      <c r="H41" s="608"/>
      <c r="I41" s="609"/>
      <c r="J41" s="530"/>
      <c r="K41" s="530"/>
      <c r="L41" s="530"/>
      <c r="M41" s="531"/>
      <c r="N41" s="609"/>
      <c r="O41" s="530"/>
      <c r="P41" s="530"/>
      <c r="Q41" s="530"/>
      <c r="R41" s="530"/>
      <c r="S41" s="530"/>
      <c r="T41" s="530"/>
      <c r="U41" s="530"/>
      <c r="V41" s="530"/>
      <c r="W41" s="530"/>
      <c r="X41" s="530"/>
      <c r="Y41" s="530"/>
      <c r="Z41" s="530"/>
      <c r="AA41" s="530"/>
      <c r="AB41" s="530"/>
      <c r="AC41" s="530"/>
      <c r="AD41" s="530"/>
      <c r="AE41" s="531"/>
      <c r="AF41" s="612"/>
      <c r="AG41" s="613"/>
      <c r="AH41" s="613"/>
      <c r="AI41" s="613"/>
      <c r="AJ41" s="613"/>
      <c r="AK41" s="613"/>
      <c r="AL41" s="613"/>
      <c r="AM41" s="613"/>
      <c r="AN41" s="613"/>
      <c r="AO41" s="613"/>
      <c r="AP41" s="613"/>
      <c r="AQ41" s="613"/>
      <c r="AR41" s="613"/>
      <c r="AS41" s="613"/>
      <c r="AT41" s="613"/>
      <c r="AU41" s="613"/>
      <c r="AV41" s="614"/>
    </row>
    <row r="42" spans="1:48" ht="15.75" customHeight="1" x14ac:dyDescent="0.4">
      <c r="A42" s="490"/>
      <c r="B42" s="488"/>
      <c r="C42" s="490"/>
      <c r="D42" s="491"/>
      <c r="E42" s="488"/>
      <c r="F42" s="490"/>
      <c r="G42" s="491"/>
      <c r="H42" s="488"/>
      <c r="I42" s="610"/>
      <c r="J42" s="533"/>
      <c r="K42" s="533"/>
      <c r="L42" s="533"/>
      <c r="M42" s="534"/>
      <c r="N42" s="610"/>
      <c r="O42" s="533"/>
      <c r="P42" s="533"/>
      <c r="Q42" s="533"/>
      <c r="R42" s="533"/>
      <c r="S42" s="533"/>
      <c r="T42" s="533"/>
      <c r="U42" s="533"/>
      <c r="V42" s="533"/>
      <c r="W42" s="533"/>
      <c r="X42" s="533"/>
      <c r="Y42" s="533"/>
      <c r="Z42" s="533"/>
      <c r="AA42" s="533"/>
      <c r="AB42" s="533"/>
      <c r="AC42" s="533"/>
      <c r="AD42" s="533"/>
      <c r="AE42" s="534"/>
      <c r="AF42" s="615"/>
      <c r="AG42" s="616"/>
      <c r="AH42" s="616"/>
      <c r="AI42" s="616"/>
      <c r="AJ42" s="616"/>
      <c r="AK42" s="616"/>
      <c r="AL42" s="616"/>
      <c r="AM42" s="616"/>
      <c r="AN42" s="616"/>
      <c r="AO42" s="616"/>
      <c r="AP42" s="616"/>
      <c r="AQ42" s="616"/>
      <c r="AR42" s="616"/>
      <c r="AS42" s="616"/>
      <c r="AT42" s="616"/>
      <c r="AU42" s="616"/>
      <c r="AV42" s="617"/>
    </row>
    <row r="43" spans="1:48" ht="15.75" customHeight="1" x14ac:dyDescent="0.4">
      <c r="A43" s="490"/>
      <c r="B43" s="488"/>
      <c r="C43" s="490"/>
      <c r="D43" s="491"/>
      <c r="E43" s="488"/>
      <c r="F43" s="490"/>
      <c r="G43" s="491"/>
      <c r="H43" s="488"/>
      <c r="I43" s="610"/>
      <c r="J43" s="533"/>
      <c r="K43" s="533"/>
      <c r="L43" s="533"/>
      <c r="M43" s="534"/>
      <c r="N43" s="610"/>
      <c r="O43" s="533"/>
      <c r="P43" s="533"/>
      <c r="Q43" s="533"/>
      <c r="R43" s="533"/>
      <c r="S43" s="533"/>
      <c r="T43" s="533"/>
      <c r="U43" s="533"/>
      <c r="V43" s="533"/>
      <c r="W43" s="533"/>
      <c r="X43" s="533"/>
      <c r="Y43" s="533"/>
      <c r="Z43" s="533"/>
      <c r="AA43" s="533"/>
      <c r="AB43" s="533"/>
      <c r="AC43" s="533"/>
      <c r="AD43" s="533"/>
      <c r="AE43" s="534"/>
      <c r="AF43" s="615"/>
      <c r="AG43" s="616"/>
      <c r="AH43" s="616"/>
      <c r="AI43" s="616"/>
      <c r="AJ43" s="616"/>
      <c r="AK43" s="616"/>
      <c r="AL43" s="616"/>
      <c r="AM43" s="616"/>
      <c r="AN43" s="616"/>
      <c r="AO43" s="616"/>
      <c r="AP43" s="616"/>
      <c r="AQ43" s="616"/>
      <c r="AR43" s="616"/>
      <c r="AS43" s="616"/>
      <c r="AT43" s="616"/>
      <c r="AU43" s="616"/>
      <c r="AV43" s="617"/>
    </row>
    <row r="44" spans="1:48" ht="15.75" customHeight="1" x14ac:dyDescent="0.4">
      <c r="A44" s="492"/>
      <c r="B44" s="489"/>
      <c r="C44" s="492"/>
      <c r="D44" s="493"/>
      <c r="E44" s="489"/>
      <c r="F44" s="492"/>
      <c r="G44" s="493"/>
      <c r="H44" s="489"/>
      <c r="I44" s="611"/>
      <c r="J44" s="536"/>
      <c r="K44" s="536"/>
      <c r="L44" s="536"/>
      <c r="M44" s="537"/>
      <c r="N44" s="611"/>
      <c r="O44" s="536"/>
      <c r="P44" s="536"/>
      <c r="Q44" s="536"/>
      <c r="R44" s="536"/>
      <c r="S44" s="536"/>
      <c r="T44" s="536"/>
      <c r="U44" s="536"/>
      <c r="V44" s="536"/>
      <c r="W44" s="536"/>
      <c r="X44" s="536"/>
      <c r="Y44" s="536"/>
      <c r="Z44" s="536"/>
      <c r="AA44" s="536"/>
      <c r="AB44" s="536"/>
      <c r="AC44" s="536"/>
      <c r="AD44" s="536"/>
      <c r="AE44" s="537"/>
      <c r="AF44" s="618"/>
      <c r="AG44" s="619"/>
      <c r="AH44" s="619"/>
      <c r="AI44" s="619"/>
      <c r="AJ44" s="619"/>
      <c r="AK44" s="619"/>
      <c r="AL44" s="619"/>
      <c r="AM44" s="619"/>
      <c r="AN44" s="619"/>
      <c r="AO44" s="619"/>
      <c r="AP44" s="619"/>
      <c r="AQ44" s="619"/>
      <c r="AR44" s="619"/>
      <c r="AS44" s="619"/>
      <c r="AT44" s="619"/>
      <c r="AU44" s="619"/>
      <c r="AV44" s="620"/>
    </row>
    <row r="45" spans="1:48" ht="15.75" customHeight="1" x14ac:dyDescent="0.4">
      <c r="A45" s="606" t="s">
        <v>1763</v>
      </c>
      <c r="B45" s="608"/>
      <c r="C45" s="606"/>
      <c r="D45" s="607"/>
      <c r="E45" s="608"/>
      <c r="F45" s="606"/>
      <c r="G45" s="607"/>
      <c r="H45" s="608"/>
      <c r="I45" s="609"/>
      <c r="J45" s="530"/>
      <c r="K45" s="530"/>
      <c r="L45" s="530"/>
      <c r="M45" s="531"/>
      <c r="N45" s="609"/>
      <c r="O45" s="530"/>
      <c r="P45" s="530"/>
      <c r="Q45" s="530"/>
      <c r="R45" s="530"/>
      <c r="S45" s="530"/>
      <c r="T45" s="530"/>
      <c r="U45" s="530"/>
      <c r="V45" s="530"/>
      <c r="W45" s="530"/>
      <c r="X45" s="530"/>
      <c r="Y45" s="530"/>
      <c r="Z45" s="530"/>
      <c r="AA45" s="530"/>
      <c r="AB45" s="530"/>
      <c r="AC45" s="530"/>
      <c r="AD45" s="530"/>
      <c r="AE45" s="531"/>
      <c r="AF45" s="612"/>
      <c r="AG45" s="613"/>
      <c r="AH45" s="613"/>
      <c r="AI45" s="613"/>
      <c r="AJ45" s="613"/>
      <c r="AK45" s="613"/>
      <c r="AL45" s="613"/>
      <c r="AM45" s="613"/>
      <c r="AN45" s="613"/>
      <c r="AO45" s="613"/>
      <c r="AP45" s="613"/>
      <c r="AQ45" s="613"/>
      <c r="AR45" s="613"/>
      <c r="AS45" s="613"/>
      <c r="AT45" s="613"/>
      <c r="AU45" s="613"/>
      <c r="AV45" s="614"/>
    </row>
    <row r="46" spans="1:48" ht="15.75" customHeight="1" x14ac:dyDescent="0.4">
      <c r="A46" s="490"/>
      <c r="B46" s="488"/>
      <c r="C46" s="490"/>
      <c r="D46" s="491"/>
      <c r="E46" s="488"/>
      <c r="F46" s="490"/>
      <c r="G46" s="491"/>
      <c r="H46" s="488"/>
      <c r="I46" s="610"/>
      <c r="J46" s="533"/>
      <c r="K46" s="533"/>
      <c r="L46" s="533"/>
      <c r="M46" s="534"/>
      <c r="N46" s="610"/>
      <c r="O46" s="533"/>
      <c r="P46" s="533"/>
      <c r="Q46" s="533"/>
      <c r="R46" s="533"/>
      <c r="S46" s="533"/>
      <c r="T46" s="533"/>
      <c r="U46" s="533"/>
      <c r="V46" s="533"/>
      <c r="W46" s="533"/>
      <c r="X46" s="533"/>
      <c r="Y46" s="533"/>
      <c r="Z46" s="533"/>
      <c r="AA46" s="533"/>
      <c r="AB46" s="533"/>
      <c r="AC46" s="533"/>
      <c r="AD46" s="533"/>
      <c r="AE46" s="534"/>
      <c r="AF46" s="615"/>
      <c r="AG46" s="616"/>
      <c r="AH46" s="616"/>
      <c r="AI46" s="616"/>
      <c r="AJ46" s="616"/>
      <c r="AK46" s="616"/>
      <c r="AL46" s="616"/>
      <c r="AM46" s="616"/>
      <c r="AN46" s="616"/>
      <c r="AO46" s="616"/>
      <c r="AP46" s="616"/>
      <c r="AQ46" s="616"/>
      <c r="AR46" s="616"/>
      <c r="AS46" s="616"/>
      <c r="AT46" s="616"/>
      <c r="AU46" s="616"/>
      <c r="AV46" s="617"/>
    </row>
    <row r="47" spans="1:48" ht="15.75" customHeight="1" x14ac:dyDescent="0.4">
      <c r="A47" s="490"/>
      <c r="B47" s="488"/>
      <c r="C47" s="490"/>
      <c r="D47" s="491"/>
      <c r="E47" s="488"/>
      <c r="F47" s="490"/>
      <c r="G47" s="491"/>
      <c r="H47" s="488"/>
      <c r="I47" s="610"/>
      <c r="J47" s="533"/>
      <c r="K47" s="533"/>
      <c r="L47" s="533"/>
      <c r="M47" s="534"/>
      <c r="N47" s="610"/>
      <c r="O47" s="533"/>
      <c r="P47" s="533"/>
      <c r="Q47" s="533"/>
      <c r="R47" s="533"/>
      <c r="S47" s="533"/>
      <c r="T47" s="533"/>
      <c r="U47" s="533"/>
      <c r="V47" s="533"/>
      <c r="W47" s="533"/>
      <c r="X47" s="533"/>
      <c r="Y47" s="533"/>
      <c r="Z47" s="533"/>
      <c r="AA47" s="533"/>
      <c r="AB47" s="533"/>
      <c r="AC47" s="533"/>
      <c r="AD47" s="533"/>
      <c r="AE47" s="534"/>
      <c r="AF47" s="615"/>
      <c r="AG47" s="616"/>
      <c r="AH47" s="616"/>
      <c r="AI47" s="616"/>
      <c r="AJ47" s="616"/>
      <c r="AK47" s="616"/>
      <c r="AL47" s="616"/>
      <c r="AM47" s="616"/>
      <c r="AN47" s="616"/>
      <c r="AO47" s="616"/>
      <c r="AP47" s="616"/>
      <c r="AQ47" s="616"/>
      <c r="AR47" s="616"/>
      <c r="AS47" s="616"/>
      <c r="AT47" s="616"/>
      <c r="AU47" s="616"/>
      <c r="AV47" s="617"/>
    </row>
    <row r="48" spans="1:48" ht="15.75" customHeight="1" x14ac:dyDescent="0.4">
      <c r="A48" s="492"/>
      <c r="B48" s="489"/>
      <c r="C48" s="492"/>
      <c r="D48" s="493"/>
      <c r="E48" s="489"/>
      <c r="F48" s="492"/>
      <c r="G48" s="493"/>
      <c r="H48" s="489"/>
      <c r="I48" s="611"/>
      <c r="J48" s="536"/>
      <c r="K48" s="536"/>
      <c r="L48" s="536"/>
      <c r="M48" s="537"/>
      <c r="N48" s="611"/>
      <c r="O48" s="536"/>
      <c r="P48" s="536"/>
      <c r="Q48" s="536"/>
      <c r="R48" s="536"/>
      <c r="S48" s="536"/>
      <c r="T48" s="536"/>
      <c r="U48" s="536"/>
      <c r="V48" s="536"/>
      <c r="W48" s="536"/>
      <c r="X48" s="536"/>
      <c r="Y48" s="536"/>
      <c r="Z48" s="536"/>
      <c r="AA48" s="536"/>
      <c r="AB48" s="536"/>
      <c r="AC48" s="536"/>
      <c r="AD48" s="536"/>
      <c r="AE48" s="537"/>
      <c r="AF48" s="618"/>
      <c r="AG48" s="619"/>
      <c r="AH48" s="619"/>
      <c r="AI48" s="619"/>
      <c r="AJ48" s="619"/>
      <c r="AK48" s="619"/>
      <c r="AL48" s="619"/>
      <c r="AM48" s="619"/>
      <c r="AN48" s="619"/>
      <c r="AO48" s="619"/>
      <c r="AP48" s="619"/>
      <c r="AQ48" s="619"/>
      <c r="AR48" s="619"/>
      <c r="AS48" s="619"/>
      <c r="AT48" s="619"/>
      <c r="AU48" s="619"/>
      <c r="AV48" s="620"/>
    </row>
    <row r="49" spans="1:48" ht="15.75" customHeight="1" x14ac:dyDescent="0.4">
      <c r="A49" s="606" t="s">
        <v>1764</v>
      </c>
      <c r="B49" s="608"/>
      <c r="C49" s="606"/>
      <c r="D49" s="607"/>
      <c r="E49" s="608"/>
      <c r="F49" s="606"/>
      <c r="G49" s="607"/>
      <c r="H49" s="608"/>
      <c r="I49" s="609"/>
      <c r="J49" s="530"/>
      <c r="K49" s="530"/>
      <c r="L49" s="530"/>
      <c r="M49" s="531"/>
      <c r="N49" s="609"/>
      <c r="O49" s="530"/>
      <c r="P49" s="530"/>
      <c r="Q49" s="530"/>
      <c r="R49" s="530"/>
      <c r="S49" s="530"/>
      <c r="T49" s="530"/>
      <c r="U49" s="530"/>
      <c r="V49" s="530"/>
      <c r="W49" s="530"/>
      <c r="X49" s="530"/>
      <c r="Y49" s="530"/>
      <c r="Z49" s="530"/>
      <c r="AA49" s="530"/>
      <c r="AB49" s="530"/>
      <c r="AC49" s="530"/>
      <c r="AD49" s="530"/>
      <c r="AE49" s="531"/>
      <c r="AF49" s="612"/>
      <c r="AG49" s="613"/>
      <c r="AH49" s="613"/>
      <c r="AI49" s="613"/>
      <c r="AJ49" s="613"/>
      <c r="AK49" s="613"/>
      <c r="AL49" s="613"/>
      <c r="AM49" s="613"/>
      <c r="AN49" s="613"/>
      <c r="AO49" s="613"/>
      <c r="AP49" s="613"/>
      <c r="AQ49" s="613"/>
      <c r="AR49" s="613"/>
      <c r="AS49" s="613"/>
      <c r="AT49" s="613"/>
      <c r="AU49" s="613"/>
      <c r="AV49" s="614"/>
    </row>
    <row r="50" spans="1:48" ht="15.75" customHeight="1" x14ac:dyDescent="0.4">
      <c r="A50" s="490"/>
      <c r="B50" s="488"/>
      <c r="C50" s="490"/>
      <c r="D50" s="491"/>
      <c r="E50" s="488"/>
      <c r="F50" s="490"/>
      <c r="G50" s="491"/>
      <c r="H50" s="488"/>
      <c r="I50" s="610"/>
      <c r="J50" s="533"/>
      <c r="K50" s="533"/>
      <c r="L50" s="533"/>
      <c r="M50" s="534"/>
      <c r="N50" s="610"/>
      <c r="O50" s="533"/>
      <c r="P50" s="533"/>
      <c r="Q50" s="533"/>
      <c r="R50" s="533"/>
      <c r="S50" s="533"/>
      <c r="T50" s="533"/>
      <c r="U50" s="533"/>
      <c r="V50" s="533"/>
      <c r="W50" s="533"/>
      <c r="X50" s="533"/>
      <c r="Y50" s="533"/>
      <c r="Z50" s="533"/>
      <c r="AA50" s="533"/>
      <c r="AB50" s="533"/>
      <c r="AC50" s="533"/>
      <c r="AD50" s="533"/>
      <c r="AE50" s="534"/>
      <c r="AF50" s="615"/>
      <c r="AG50" s="616"/>
      <c r="AH50" s="616"/>
      <c r="AI50" s="616"/>
      <c r="AJ50" s="616"/>
      <c r="AK50" s="616"/>
      <c r="AL50" s="616"/>
      <c r="AM50" s="616"/>
      <c r="AN50" s="616"/>
      <c r="AO50" s="616"/>
      <c r="AP50" s="616"/>
      <c r="AQ50" s="616"/>
      <c r="AR50" s="616"/>
      <c r="AS50" s="616"/>
      <c r="AT50" s="616"/>
      <c r="AU50" s="616"/>
      <c r="AV50" s="617"/>
    </row>
    <row r="51" spans="1:48" ht="15.75" customHeight="1" x14ac:dyDescent="0.4">
      <c r="A51" s="490"/>
      <c r="B51" s="488"/>
      <c r="C51" s="490"/>
      <c r="D51" s="491"/>
      <c r="E51" s="488"/>
      <c r="F51" s="490"/>
      <c r="G51" s="491"/>
      <c r="H51" s="488"/>
      <c r="I51" s="610"/>
      <c r="J51" s="533"/>
      <c r="K51" s="533"/>
      <c r="L51" s="533"/>
      <c r="M51" s="534"/>
      <c r="N51" s="610"/>
      <c r="O51" s="533"/>
      <c r="P51" s="533"/>
      <c r="Q51" s="533"/>
      <c r="R51" s="533"/>
      <c r="S51" s="533"/>
      <c r="T51" s="533"/>
      <c r="U51" s="533"/>
      <c r="V51" s="533"/>
      <c r="W51" s="533"/>
      <c r="X51" s="533"/>
      <c r="Y51" s="533"/>
      <c r="Z51" s="533"/>
      <c r="AA51" s="533"/>
      <c r="AB51" s="533"/>
      <c r="AC51" s="533"/>
      <c r="AD51" s="533"/>
      <c r="AE51" s="534"/>
      <c r="AF51" s="615"/>
      <c r="AG51" s="616"/>
      <c r="AH51" s="616"/>
      <c r="AI51" s="616"/>
      <c r="AJ51" s="616"/>
      <c r="AK51" s="616"/>
      <c r="AL51" s="616"/>
      <c r="AM51" s="616"/>
      <c r="AN51" s="616"/>
      <c r="AO51" s="616"/>
      <c r="AP51" s="616"/>
      <c r="AQ51" s="616"/>
      <c r="AR51" s="616"/>
      <c r="AS51" s="616"/>
      <c r="AT51" s="616"/>
      <c r="AU51" s="616"/>
      <c r="AV51" s="617"/>
    </row>
    <row r="52" spans="1:48" ht="15.75" customHeight="1" x14ac:dyDescent="0.4">
      <c r="A52" s="492"/>
      <c r="B52" s="489"/>
      <c r="C52" s="492"/>
      <c r="D52" s="493"/>
      <c r="E52" s="489"/>
      <c r="F52" s="492"/>
      <c r="G52" s="493"/>
      <c r="H52" s="489"/>
      <c r="I52" s="611"/>
      <c r="J52" s="536"/>
      <c r="K52" s="536"/>
      <c r="L52" s="536"/>
      <c r="M52" s="537"/>
      <c r="N52" s="611"/>
      <c r="O52" s="536"/>
      <c r="P52" s="536"/>
      <c r="Q52" s="536"/>
      <c r="R52" s="536"/>
      <c r="S52" s="536"/>
      <c r="T52" s="536"/>
      <c r="U52" s="536"/>
      <c r="V52" s="536"/>
      <c r="W52" s="536"/>
      <c r="X52" s="536"/>
      <c r="Y52" s="536"/>
      <c r="Z52" s="536"/>
      <c r="AA52" s="536"/>
      <c r="AB52" s="536"/>
      <c r="AC52" s="536"/>
      <c r="AD52" s="536"/>
      <c r="AE52" s="537"/>
      <c r="AF52" s="618"/>
      <c r="AG52" s="619"/>
      <c r="AH52" s="619"/>
      <c r="AI52" s="619"/>
      <c r="AJ52" s="619"/>
      <c r="AK52" s="619"/>
      <c r="AL52" s="619"/>
      <c r="AM52" s="619"/>
      <c r="AN52" s="619"/>
      <c r="AO52" s="619"/>
      <c r="AP52" s="619"/>
      <c r="AQ52" s="619"/>
      <c r="AR52" s="619"/>
      <c r="AS52" s="619"/>
      <c r="AT52" s="619"/>
      <c r="AU52" s="619"/>
      <c r="AV52" s="620"/>
    </row>
    <row r="53" spans="1:48" ht="15.75" customHeight="1" x14ac:dyDescent="0.4">
      <c r="A53" s="606" t="s">
        <v>1765</v>
      </c>
      <c r="B53" s="608"/>
      <c r="C53" s="606"/>
      <c r="D53" s="607"/>
      <c r="E53" s="608"/>
      <c r="F53" s="606"/>
      <c r="G53" s="607"/>
      <c r="H53" s="608"/>
      <c r="I53" s="609"/>
      <c r="J53" s="530"/>
      <c r="K53" s="530"/>
      <c r="L53" s="530"/>
      <c r="M53" s="531"/>
      <c r="N53" s="609"/>
      <c r="O53" s="530"/>
      <c r="P53" s="530"/>
      <c r="Q53" s="530"/>
      <c r="R53" s="530"/>
      <c r="S53" s="530"/>
      <c r="T53" s="530"/>
      <c r="U53" s="530"/>
      <c r="V53" s="530"/>
      <c r="W53" s="530"/>
      <c r="X53" s="530"/>
      <c r="Y53" s="530"/>
      <c r="Z53" s="530"/>
      <c r="AA53" s="530"/>
      <c r="AB53" s="530"/>
      <c r="AC53" s="530"/>
      <c r="AD53" s="530"/>
      <c r="AE53" s="531"/>
      <c r="AF53" s="612"/>
      <c r="AG53" s="613"/>
      <c r="AH53" s="613"/>
      <c r="AI53" s="613"/>
      <c r="AJ53" s="613"/>
      <c r="AK53" s="613"/>
      <c r="AL53" s="613"/>
      <c r="AM53" s="613"/>
      <c r="AN53" s="613"/>
      <c r="AO53" s="613"/>
      <c r="AP53" s="613"/>
      <c r="AQ53" s="613"/>
      <c r="AR53" s="613"/>
      <c r="AS53" s="613"/>
      <c r="AT53" s="613"/>
      <c r="AU53" s="613"/>
      <c r="AV53" s="614"/>
    </row>
    <row r="54" spans="1:48" ht="15.75" customHeight="1" x14ac:dyDescent="0.4">
      <c r="A54" s="490"/>
      <c r="B54" s="488"/>
      <c r="C54" s="490"/>
      <c r="D54" s="491"/>
      <c r="E54" s="488"/>
      <c r="F54" s="490"/>
      <c r="G54" s="491"/>
      <c r="H54" s="488"/>
      <c r="I54" s="610"/>
      <c r="J54" s="533"/>
      <c r="K54" s="533"/>
      <c r="L54" s="533"/>
      <c r="M54" s="534"/>
      <c r="N54" s="610"/>
      <c r="O54" s="533"/>
      <c r="P54" s="533"/>
      <c r="Q54" s="533"/>
      <c r="R54" s="533"/>
      <c r="S54" s="533"/>
      <c r="T54" s="533"/>
      <c r="U54" s="533"/>
      <c r="V54" s="533"/>
      <c r="W54" s="533"/>
      <c r="X54" s="533"/>
      <c r="Y54" s="533"/>
      <c r="Z54" s="533"/>
      <c r="AA54" s="533"/>
      <c r="AB54" s="533"/>
      <c r="AC54" s="533"/>
      <c r="AD54" s="533"/>
      <c r="AE54" s="534"/>
      <c r="AF54" s="615"/>
      <c r="AG54" s="616"/>
      <c r="AH54" s="616"/>
      <c r="AI54" s="616"/>
      <c r="AJ54" s="616"/>
      <c r="AK54" s="616"/>
      <c r="AL54" s="616"/>
      <c r="AM54" s="616"/>
      <c r="AN54" s="616"/>
      <c r="AO54" s="616"/>
      <c r="AP54" s="616"/>
      <c r="AQ54" s="616"/>
      <c r="AR54" s="616"/>
      <c r="AS54" s="616"/>
      <c r="AT54" s="616"/>
      <c r="AU54" s="616"/>
      <c r="AV54" s="617"/>
    </row>
    <row r="55" spans="1:48" ht="15.75" customHeight="1" x14ac:dyDescent="0.4">
      <c r="A55" s="490"/>
      <c r="B55" s="488"/>
      <c r="C55" s="490"/>
      <c r="D55" s="491"/>
      <c r="E55" s="488"/>
      <c r="F55" s="490"/>
      <c r="G55" s="491"/>
      <c r="H55" s="488"/>
      <c r="I55" s="610"/>
      <c r="J55" s="533"/>
      <c r="K55" s="533"/>
      <c r="L55" s="533"/>
      <c r="M55" s="534"/>
      <c r="N55" s="610"/>
      <c r="O55" s="533"/>
      <c r="P55" s="533"/>
      <c r="Q55" s="533"/>
      <c r="R55" s="533"/>
      <c r="S55" s="533"/>
      <c r="T55" s="533"/>
      <c r="U55" s="533"/>
      <c r="V55" s="533"/>
      <c r="W55" s="533"/>
      <c r="X55" s="533"/>
      <c r="Y55" s="533"/>
      <c r="Z55" s="533"/>
      <c r="AA55" s="533"/>
      <c r="AB55" s="533"/>
      <c r="AC55" s="533"/>
      <c r="AD55" s="533"/>
      <c r="AE55" s="534"/>
      <c r="AF55" s="615"/>
      <c r="AG55" s="616"/>
      <c r="AH55" s="616"/>
      <c r="AI55" s="616"/>
      <c r="AJ55" s="616"/>
      <c r="AK55" s="616"/>
      <c r="AL55" s="616"/>
      <c r="AM55" s="616"/>
      <c r="AN55" s="616"/>
      <c r="AO55" s="616"/>
      <c r="AP55" s="616"/>
      <c r="AQ55" s="616"/>
      <c r="AR55" s="616"/>
      <c r="AS55" s="616"/>
      <c r="AT55" s="616"/>
      <c r="AU55" s="616"/>
      <c r="AV55" s="617"/>
    </row>
    <row r="56" spans="1:48" ht="15.75" customHeight="1" x14ac:dyDescent="0.4">
      <c r="A56" s="492"/>
      <c r="B56" s="489"/>
      <c r="C56" s="492"/>
      <c r="D56" s="493"/>
      <c r="E56" s="489"/>
      <c r="F56" s="492"/>
      <c r="G56" s="493"/>
      <c r="H56" s="489"/>
      <c r="I56" s="611"/>
      <c r="J56" s="536"/>
      <c r="K56" s="536"/>
      <c r="L56" s="536"/>
      <c r="M56" s="537"/>
      <c r="N56" s="611"/>
      <c r="O56" s="536"/>
      <c r="P56" s="536"/>
      <c r="Q56" s="536"/>
      <c r="R56" s="536"/>
      <c r="S56" s="536"/>
      <c r="T56" s="536"/>
      <c r="U56" s="536"/>
      <c r="V56" s="536"/>
      <c r="W56" s="536"/>
      <c r="X56" s="536"/>
      <c r="Y56" s="536"/>
      <c r="Z56" s="536"/>
      <c r="AA56" s="536"/>
      <c r="AB56" s="536"/>
      <c r="AC56" s="536"/>
      <c r="AD56" s="536"/>
      <c r="AE56" s="537"/>
      <c r="AF56" s="618"/>
      <c r="AG56" s="619"/>
      <c r="AH56" s="619"/>
      <c r="AI56" s="619"/>
      <c r="AJ56" s="619"/>
      <c r="AK56" s="619"/>
      <c r="AL56" s="619"/>
      <c r="AM56" s="619"/>
      <c r="AN56" s="619"/>
      <c r="AO56" s="619"/>
      <c r="AP56" s="619"/>
      <c r="AQ56" s="619"/>
      <c r="AR56" s="619"/>
      <c r="AS56" s="619"/>
      <c r="AT56" s="619"/>
      <c r="AU56" s="619"/>
      <c r="AV56" s="620"/>
    </row>
    <row r="57" spans="1:48" ht="15.75" customHeight="1" x14ac:dyDescent="0.4">
      <c r="A57" s="606" t="s">
        <v>1766</v>
      </c>
      <c r="B57" s="608"/>
      <c r="C57" s="606"/>
      <c r="D57" s="607"/>
      <c r="E57" s="608"/>
      <c r="F57" s="606"/>
      <c r="G57" s="607"/>
      <c r="H57" s="608"/>
      <c r="I57" s="609"/>
      <c r="J57" s="530"/>
      <c r="K57" s="530"/>
      <c r="L57" s="530"/>
      <c r="M57" s="531"/>
      <c r="N57" s="609"/>
      <c r="O57" s="530"/>
      <c r="P57" s="530"/>
      <c r="Q57" s="530"/>
      <c r="R57" s="530"/>
      <c r="S57" s="530"/>
      <c r="T57" s="530"/>
      <c r="U57" s="530"/>
      <c r="V57" s="530"/>
      <c r="W57" s="530"/>
      <c r="X57" s="530"/>
      <c r="Y57" s="530"/>
      <c r="Z57" s="530"/>
      <c r="AA57" s="530"/>
      <c r="AB57" s="530"/>
      <c r="AC57" s="530"/>
      <c r="AD57" s="530"/>
      <c r="AE57" s="531"/>
      <c r="AF57" s="612"/>
      <c r="AG57" s="613"/>
      <c r="AH57" s="613"/>
      <c r="AI57" s="613"/>
      <c r="AJ57" s="613"/>
      <c r="AK57" s="613"/>
      <c r="AL57" s="613"/>
      <c r="AM57" s="613"/>
      <c r="AN57" s="613"/>
      <c r="AO57" s="613"/>
      <c r="AP57" s="613"/>
      <c r="AQ57" s="613"/>
      <c r="AR57" s="613"/>
      <c r="AS57" s="613"/>
      <c r="AT57" s="613"/>
      <c r="AU57" s="613"/>
      <c r="AV57" s="614"/>
    </row>
    <row r="58" spans="1:48" ht="15.75" customHeight="1" x14ac:dyDescent="0.4">
      <c r="A58" s="490"/>
      <c r="B58" s="488"/>
      <c r="C58" s="490"/>
      <c r="D58" s="491"/>
      <c r="E58" s="488"/>
      <c r="F58" s="490"/>
      <c r="G58" s="491"/>
      <c r="H58" s="488"/>
      <c r="I58" s="610"/>
      <c r="J58" s="533"/>
      <c r="K58" s="533"/>
      <c r="L58" s="533"/>
      <c r="M58" s="534"/>
      <c r="N58" s="610"/>
      <c r="O58" s="533"/>
      <c r="P58" s="533"/>
      <c r="Q58" s="533"/>
      <c r="R58" s="533"/>
      <c r="S58" s="533"/>
      <c r="T58" s="533"/>
      <c r="U58" s="533"/>
      <c r="V58" s="533"/>
      <c r="W58" s="533"/>
      <c r="X58" s="533"/>
      <c r="Y58" s="533"/>
      <c r="Z58" s="533"/>
      <c r="AA58" s="533"/>
      <c r="AB58" s="533"/>
      <c r="AC58" s="533"/>
      <c r="AD58" s="533"/>
      <c r="AE58" s="534"/>
      <c r="AF58" s="615"/>
      <c r="AG58" s="616"/>
      <c r="AH58" s="616"/>
      <c r="AI58" s="616"/>
      <c r="AJ58" s="616"/>
      <c r="AK58" s="616"/>
      <c r="AL58" s="616"/>
      <c r="AM58" s="616"/>
      <c r="AN58" s="616"/>
      <c r="AO58" s="616"/>
      <c r="AP58" s="616"/>
      <c r="AQ58" s="616"/>
      <c r="AR58" s="616"/>
      <c r="AS58" s="616"/>
      <c r="AT58" s="616"/>
      <c r="AU58" s="616"/>
      <c r="AV58" s="617"/>
    </row>
    <row r="59" spans="1:48" ht="15.75" customHeight="1" x14ac:dyDescent="0.4">
      <c r="A59" s="490"/>
      <c r="B59" s="488"/>
      <c r="C59" s="490"/>
      <c r="D59" s="491"/>
      <c r="E59" s="488"/>
      <c r="F59" s="490"/>
      <c r="G59" s="491"/>
      <c r="H59" s="488"/>
      <c r="I59" s="610"/>
      <c r="J59" s="533"/>
      <c r="K59" s="533"/>
      <c r="L59" s="533"/>
      <c r="M59" s="534"/>
      <c r="N59" s="610"/>
      <c r="O59" s="533"/>
      <c r="P59" s="533"/>
      <c r="Q59" s="533"/>
      <c r="R59" s="533"/>
      <c r="S59" s="533"/>
      <c r="T59" s="533"/>
      <c r="U59" s="533"/>
      <c r="V59" s="533"/>
      <c r="W59" s="533"/>
      <c r="X59" s="533"/>
      <c r="Y59" s="533"/>
      <c r="Z59" s="533"/>
      <c r="AA59" s="533"/>
      <c r="AB59" s="533"/>
      <c r="AC59" s="533"/>
      <c r="AD59" s="533"/>
      <c r="AE59" s="534"/>
      <c r="AF59" s="615"/>
      <c r="AG59" s="616"/>
      <c r="AH59" s="616"/>
      <c r="AI59" s="616"/>
      <c r="AJ59" s="616"/>
      <c r="AK59" s="616"/>
      <c r="AL59" s="616"/>
      <c r="AM59" s="616"/>
      <c r="AN59" s="616"/>
      <c r="AO59" s="616"/>
      <c r="AP59" s="616"/>
      <c r="AQ59" s="616"/>
      <c r="AR59" s="616"/>
      <c r="AS59" s="616"/>
      <c r="AT59" s="616"/>
      <c r="AU59" s="616"/>
      <c r="AV59" s="617"/>
    </row>
    <row r="60" spans="1:48" ht="15.75" customHeight="1" x14ac:dyDescent="0.4">
      <c r="A60" s="492"/>
      <c r="B60" s="489"/>
      <c r="C60" s="492"/>
      <c r="D60" s="493"/>
      <c r="E60" s="489"/>
      <c r="F60" s="492"/>
      <c r="G60" s="493"/>
      <c r="H60" s="489"/>
      <c r="I60" s="611"/>
      <c r="J60" s="536"/>
      <c r="K60" s="536"/>
      <c r="L60" s="536"/>
      <c r="M60" s="537"/>
      <c r="N60" s="611"/>
      <c r="O60" s="536"/>
      <c r="P60" s="536"/>
      <c r="Q60" s="536"/>
      <c r="R60" s="536"/>
      <c r="S60" s="536"/>
      <c r="T60" s="536"/>
      <c r="U60" s="536"/>
      <c r="V60" s="536"/>
      <c r="W60" s="536"/>
      <c r="X60" s="536"/>
      <c r="Y60" s="536"/>
      <c r="Z60" s="536"/>
      <c r="AA60" s="536"/>
      <c r="AB60" s="536"/>
      <c r="AC60" s="536"/>
      <c r="AD60" s="536"/>
      <c r="AE60" s="537"/>
      <c r="AF60" s="618"/>
      <c r="AG60" s="619"/>
      <c r="AH60" s="619"/>
      <c r="AI60" s="619"/>
      <c r="AJ60" s="619"/>
      <c r="AK60" s="619"/>
      <c r="AL60" s="619"/>
      <c r="AM60" s="619"/>
      <c r="AN60" s="619"/>
      <c r="AO60" s="619"/>
      <c r="AP60" s="619"/>
      <c r="AQ60" s="619"/>
      <c r="AR60" s="619"/>
      <c r="AS60" s="619"/>
      <c r="AT60" s="619"/>
      <c r="AU60" s="619"/>
      <c r="AV60" s="620"/>
    </row>
  </sheetData>
  <mergeCells count="90">
    <mergeCell ref="A1:AV2"/>
    <mergeCell ref="A41:B44"/>
    <mergeCell ref="A45:B48"/>
    <mergeCell ref="A49:B52"/>
    <mergeCell ref="A53:B56"/>
    <mergeCell ref="A3:B4"/>
    <mergeCell ref="A5:B8"/>
    <mergeCell ref="A9:B12"/>
    <mergeCell ref="A13:B16"/>
    <mergeCell ref="A17:B20"/>
    <mergeCell ref="N9:AE12"/>
    <mergeCell ref="AF9:AV12"/>
    <mergeCell ref="AF5:AV8"/>
    <mergeCell ref="C9:E12"/>
    <mergeCell ref="N3:AE4"/>
    <mergeCell ref="AF3:AV4"/>
    <mergeCell ref="A57:B60"/>
    <mergeCell ref="A21:B24"/>
    <mergeCell ref="A25:B28"/>
    <mergeCell ref="A29:B32"/>
    <mergeCell ref="A33:B36"/>
    <mergeCell ref="A37:B40"/>
    <mergeCell ref="I5:M8"/>
    <mergeCell ref="N5:AE8"/>
    <mergeCell ref="F3:M4"/>
    <mergeCell ref="F5:H8"/>
    <mergeCell ref="F9:H12"/>
    <mergeCell ref="AF25:AV28"/>
    <mergeCell ref="N13:AE16"/>
    <mergeCell ref="AF13:AV16"/>
    <mergeCell ref="N17:AE20"/>
    <mergeCell ref="AF17:AV20"/>
    <mergeCell ref="C21:E24"/>
    <mergeCell ref="C25:E28"/>
    <mergeCell ref="C13:E16"/>
    <mergeCell ref="C17:E20"/>
    <mergeCell ref="C3:E4"/>
    <mergeCell ref="C5:E8"/>
    <mergeCell ref="C29:E32"/>
    <mergeCell ref="I29:M32"/>
    <mergeCell ref="C53:E56"/>
    <mergeCell ref="I53:M56"/>
    <mergeCell ref="C45:E48"/>
    <mergeCell ref="I45:M48"/>
    <mergeCell ref="C37:E40"/>
    <mergeCell ref="I37:M40"/>
    <mergeCell ref="C33:E36"/>
    <mergeCell ref="I33:M36"/>
    <mergeCell ref="C49:E52"/>
    <mergeCell ref="I49:M52"/>
    <mergeCell ref="N33:AE36"/>
    <mergeCell ref="AF33:AV36"/>
    <mergeCell ref="F33:H36"/>
    <mergeCell ref="C41:E44"/>
    <mergeCell ref="I41:M44"/>
    <mergeCell ref="N41:AE44"/>
    <mergeCell ref="AF41:AV44"/>
    <mergeCell ref="F37:H40"/>
    <mergeCell ref="F41:H44"/>
    <mergeCell ref="N49:AE52"/>
    <mergeCell ref="AF49:AV52"/>
    <mergeCell ref="F45:H48"/>
    <mergeCell ref="F49:H52"/>
    <mergeCell ref="C57:E60"/>
    <mergeCell ref="I57:M60"/>
    <mergeCell ref="N57:AE60"/>
    <mergeCell ref="AF57:AV60"/>
    <mergeCell ref="F53:H56"/>
    <mergeCell ref="F57:H60"/>
    <mergeCell ref="F21:H24"/>
    <mergeCell ref="F25:H28"/>
    <mergeCell ref="F29:H32"/>
    <mergeCell ref="N53:AE56"/>
    <mergeCell ref="AF53:AV56"/>
    <mergeCell ref="N45:AE48"/>
    <mergeCell ref="AF45:AV48"/>
    <mergeCell ref="N37:AE40"/>
    <mergeCell ref="AF37:AV40"/>
    <mergeCell ref="N29:AE32"/>
    <mergeCell ref="AF29:AV32"/>
    <mergeCell ref="I21:M24"/>
    <mergeCell ref="I25:M28"/>
    <mergeCell ref="N21:AE24"/>
    <mergeCell ref="AF21:AV24"/>
    <mergeCell ref="N25:AE28"/>
    <mergeCell ref="F13:H16"/>
    <mergeCell ref="F17:H20"/>
    <mergeCell ref="I17:M20"/>
    <mergeCell ref="I9:M12"/>
    <mergeCell ref="I13:M16"/>
  </mergeCells>
  <phoneticPr fontId="2"/>
  <dataValidations count="2">
    <dataValidation type="list" allowBlank="1" showInputMessage="1" showErrorMessage="1" sqref="F5:H60" xr:uid="{49D18BF6-01FF-450A-9C1A-79A9B1BD018F}">
      <formula1>"運営管理,会計管理"</formula1>
    </dataValidation>
    <dataValidation type="list" allowBlank="1" showInputMessage="1" showErrorMessage="1" sqref="C5:E60" xr:uid="{49377E62-57D4-495E-9D7E-559CE41F91B3}">
      <formula1>"文書指摘,口頭指摘,助言"</formula1>
    </dataValidation>
  </dataValidations>
  <pageMargins left="0.70866141732283472" right="0.70866141732283472" top="0.59055118110236227" bottom="0.59055118110236227" header="0.31496062992125984" footer="0.31496062992125984"/>
  <pageSetup paperSize="9" scale="96" fitToHeight="0" orientation="landscape" r:id="rId1"/>
  <rowBreaks count="1" manualBreakCount="1">
    <brk id="32"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D57E1-37EC-4492-B5C0-E21E546705CD}">
  <sheetPr>
    <pageSetUpPr fitToPage="1"/>
  </sheetPr>
  <dimension ref="A1:BY73"/>
  <sheetViews>
    <sheetView view="pageBreakPreview" topLeftCell="B61" zoomScale="115" zoomScaleNormal="115" zoomScaleSheetLayoutView="115" workbookViewId="0">
      <selection activeCell="AQ151" sqref="AQ151:AS151"/>
    </sheetView>
  </sheetViews>
  <sheetFormatPr defaultColWidth="2.625" defaultRowHeight="15" customHeight="1" x14ac:dyDescent="0.4"/>
  <cols>
    <col min="1" max="47" width="2.625" style="2"/>
    <col min="48" max="48" width="3.25" style="2" bestFit="1" customWidth="1"/>
    <col min="49" max="16384" width="2.625" style="2"/>
  </cols>
  <sheetData>
    <row r="1" spans="1:77" ht="15" customHeight="1" x14ac:dyDescent="0.4">
      <c r="A1" s="633" t="s">
        <v>250</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5"/>
      <c r="AV1" s="15" t="s">
        <v>300</v>
      </c>
    </row>
    <row r="2" spans="1:77" ht="15" customHeight="1" thickBot="1" x14ac:dyDescent="0.45">
      <c r="A2" s="636"/>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637"/>
      <c r="AQ2" s="637"/>
      <c r="AR2" s="637"/>
      <c r="AS2" s="637"/>
      <c r="AT2" s="638"/>
      <c r="AV2" s="73" t="s">
        <v>301</v>
      </c>
      <c r="BY2" s="72"/>
    </row>
    <row r="3" spans="1:77" ht="15" customHeight="1" x14ac:dyDescent="0.4">
      <c r="AV3" s="674" t="s">
        <v>305</v>
      </c>
      <c r="AW3" s="673"/>
      <c r="AX3" s="673"/>
      <c r="AY3" s="673"/>
      <c r="AZ3" s="673"/>
      <c r="BA3" s="673"/>
      <c r="BB3" s="673"/>
      <c r="BC3" s="673"/>
      <c r="BD3" s="673"/>
      <c r="BE3" s="673"/>
      <c r="BF3" s="673"/>
      <c r="BG3" s="673"/>
      <c r="BH3" s="673"/>
      <c r="BI3" s="673"/>
      <c r="BJ3" s="673"/>
      <c r="BK3" s="673"/>
      <c r="BL3" s="673"/>
      <c r="BM3" s="673"/>
      <c r="BN3" s="673"/>
      <c r="BO3" s="673"/>
      <c r="BP3" s="673"/>
      <c r="BQ3" s="673"/>
      <c r="BR3" s="673"/>
      <c r="BS3" s="673"/>
      <c r="BT3" s="673"/>
      <c r="BU3" s="673"/>
      <c r="BV3" s="673"/>
      <c r="BW3" s="673"/>
      <c r="BX3" s="673"/>
      <c r="BY3" s="675"/>
    </row>
    <row r="4" spans="1:77" ht="15" customHeight="1" thickBot="1" x14ac:dyDescent="0.45">
      <c r="B4" s="56" t="s">
        <v>79</v>
      </c>
      <c r="C4" s="2" t="s">
        <v>251</v>
      </c>
      <c r="AV4" s="676"/>
      <c r="AW4" s="677"/>
      <c r="AX4" s="677"/>
      <c r="AY4" s="677"/>
      <c r="AZ4" s="677"/>
      <c r="BA4" s="677"/>
      <c r="BB4" s="677"/>
      <c r="BC4" s="677"/>
      <c r="BD4" s="677"/>
      <c r="BE4" s="677"/>
      <c r="BF4" s="677"/>
      <c r="BG4" s="677"/>
      <c r="BH4" s="677"/>
      <c r="BI4" s="677"/>
      <c r="BJ4" s="677"/>
      <c r="BK4" s="677"/>
      <c r="BL4" s="677"/>
      <c r="BM4" s="677"/>
      <c r="BN4" s="677"/>
      <c r="BO4" s="677"/>
      <c r="BP4" s="677"/>
      <c r="BQ4" s="677"/>
      <c r="BR4" s="677"/>
      <c r="BS4" s="677"/>
      <c r="BT4" s="677"/>
      <c r="BU4" s="677"/>
      <c r="BV4" s="677"/>
      <c r="BW4" s="677"/>
      <c r="BX4" s="677"/>
      <c r="BY4" s="678"/>
    </row>
    <row r="5" spans="1:77" ht="15" customHeight="1" thickBot="1" x14ac:dyDescent="0.45">
      <c r="C5" s="58" t="s">
        <v>36</v>
      </c>
      <c r="D5" s="52" t="s">
        <v>252</v>
      </c>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639"/>
      <c r="AP5" s="640"/>
      <c r="AQ5" s="640"/>
      <c r="AR5" s="641"/>
      <c r="AV5" s="676"/>
      <c r="AW5" s="677"/>
      <c r="AX5" s="677"/>
      <c r="AY5" s="677"/>
      <c r="AZ5" s="677"/>
      <c r="BA5" s="677"/>
      <c r="BB5" s="677"/>
      <c r="BC5" s="677"/>
      <c r="BD5" s="677"/>
      <c r="BE5" s="677"/>
      <c r="BF5" s="677"/>
      <c r="BG5" s="677"/>
      <c r="BH5" s="677"/>
      <c r="BI5" s="677"/>
      <c r="BJ5" s="677"/>
      <c r="BK5" s="677"/>
      <c r="BL5" s="677"/>
      <c r="BM5" s="677"/>
      <c r="BN5" s="677"/>
      <c r="BO5" s="677"/>
      <c r="BP5" s="677"/>
      <c r="BQ5" s="677"/>
      <c r="BR5" s="677"/>
      <c r="BS5" s="677"/>
      <c r="BT5" s="677"/>
      <c r="BU5" s="677"/>
      <c r="BV5" s="677"/>
      <c r="BW5" s="677"/>
      <c r="BX5" s="677"/>
      <c r="BY5" s="678"/>
    </row>
    <row r="6" spans="1:77" ht="15" customHeight="1" x14ac:dyDescent="0.4">
      <c r="AV6" s="676"/>
      <c r="AW6" s="677"/>
      <c r="AX6" s="677"/>
      <c r="AY6" s="677"/>
      <c r="AZ6" s="677"/>
      <c r="BA6" s="677"/>
      <c r="BB6" s="677"/>
      <c r="BC6" s="677"/>
      <c r="BD6" s="677"/>
      <c r="BE6" s="677"/>
      <c r="BF6" s="677"/>
      <c r="BG6" s="677"/>
      <c r="BH6" s="677"/>
      <c r="BI6" s="677"/>
      <c r="BJ6" s="677"/>
      <c r="BK6" s="677"/>
      <c r="BL6" s="677"/>
      <c r="BM6" s="677"/>
      <c r="BN6" s="677"/>
      <c r="BO6" s="677"/>
      <c r="BP6" s="677"/>
      <c r="BQ6" s="677"/>
      <c r="BR6" s="677"/>
      <c r="BS6" s="677"/>
      <c r="BT6" s="677"/>
      <c r="BU6" s="677"/>
      <c r="BV6" s="677"/>
      <c r="BW6" s="677"/>
      <c r="BX6" s="677"/>
      <c r="BY6" s="678"/>
    </row>
    <row r="7" spans="1:77" ht="15" customHeight="1" x14ac:dyDescent="0.4">
      <c r="C7" s="423" t="s">
        <v>1838</v>
      </c>
      <c r="D7" s="424"/>
      <c r="E7" s="424"/>
      <c r="F7" s="424"/>
      <c r="G7" s="424"/>
      <c r="H7" s="424"/>
      <c r="I7" s="424"/>
      <c r="J7" s="424"/>
      <c r="K7" s="424"/>
      <c r="L7" s="424"/>
      <c r="M7" s="424"/>
      <c r="N7" s="424"/>
      <c r="O7" s="424"/>
      <c r="P7" s="424"/>
      <c r="Q7" s="424"/>
      <c r="R7" s="424"/>
      <c r="S7" s="424"/>
      <c r="T7" s="424"/>
      <c r="U7" s="424"/>
      <c r="V7" s="425"/>
      <c r="W7" s="433"/>
      <c r="X7" s="647" t="s">
        <v>290</v>
      </c>
      <c r="Y7" s="647"/>
      <c r="Z7" s="115"/>
      <c r="AA7" s="115"/>
      <c r="AV7" s="676"/>
      <c r="AW7" s="677"/>
      <c r="AX7" s="677"/>
      <c r="AY7" s="677"/>
      <c r="AZ7" s="677"/>
      <c r="BA7" s="677"/>
      <c r="BB7" s="677"/>
      <c r="BC7" s="677"/>
      <c r="BD7" s="677"/>
      <c r="BE7" s="677"/>
      <c r="BF7" s="677"/>
      <c r="BG7" s="677"/>
      <c r="BH7" s="677"/>
      <c r="BI7" s="677"/>
      <c r="BJ7" s="677"/>
      <c r="BK7" s="677"/>
      <c r="BL7" s="677"/>
      <c r="BM7" s="677"/>
      <c r="BN7" s="677"/>
      <c r="BO7" s="677"/>
      <c r="BP7" s="677"/>
      <c r="BQ7" s="677"/>
      <c r="BR7" s="677"/>
      <c r="BS7" s="677"/>
      <c r="BT7" s="677"/>
      <c r="BU7" s="677"/>
      <c r="BV7" s="677"/>
      <c r="BW7" s="677"/>
      <c r="BX7" s="677"/>
      <c r="BY7" s="678"/>
    </row>
    <row r="8" spans="1:77" ht="15" customHeight="1" x14ac:dyDescent="0.4">
      <c r="C8" s="77" t="s">
        <v>79</v>
      </c>
      <c r="D8" s="64" t="s">
        <v>1839</v>
      </c>
      <c r="E8" s="65"/>
      <c r="F8" s="65"/>
      <c r="G8" s="65"/>
      <c r="H8" s="65"/>
      <c r="I8" s="65"/>
      <c r="J8" s="65"/>
      <c r="K8" s="65"/>
      <c r="L8" s="65"/>
      <c r="M8" s="65"/>
      <c r="N8" s="65"/>
      <c r="O8" s="65"/>
      <c r="P8" s="65"/>
      <c r="Q8" s="65"/>
      <c r="R8" s="65"/>
      <c r="S8" s="65"/>
      <c r="T8" s="630"/>
      <c r="U8" s="630"/>
      <c r="V8" s="630"/>
      <c r="W8" s="434"/>
      <c r="X8" s="629" t="str">
        <f>IF(COUNTBLANK(T8)=1,"未","")</f>
        <v>未</v>
      </c>
      <c r="Y8" s="629"/>
      <c r="Z8" s="116"/>
      <c r="AA8" s="116"/>
      <c r="AV8" s="676"/>
      <c r="AW8" s="677"/>
      <c r="AX8" s="677"/>
      <c r="AY8" s="677"/>
      <c r="AZ8" s="677"/>
      <c r="BA8" s="677"/>
      <c r="BB8" s="677"/>
      <c r="BC8" s="677"/>
      <c r="BD8" s="677"/>
      <c r="BE8" s="677"/>
      <c r="BF8" s="677"/>
      <c r="BG8" s="677"/>
      <c r="BH8" s="677"/>
      <c r="BI8" s="677"/>
      <c r="BJ8" s="677"/>
      <c r="BK8" s="677"/>
      <c r="BL8" s="677"/>
      <c r="BM8" s="677"/>
      <c r="BN8" s="677"/>
      <c r="BO8" s="677"/>
      <c r="BP8" s="677"/>
      <c r="BQ8" s="677"/>
      <c r="BR8" s="677"/>
      <c r="BS8" s="677"/>
      <c r="BT8" s="677"/>
      <c r="BU8" s="677"/>
      <c r="BV8" s="677"/>
      <c r="BW8" s="677"/>
      <c r="BX8" s="677"/>
      <c r="BY8" s="678"/>
    </row>
    <row r="9" spans="1:77" ht="15" customHeight="1" x14ac:dyDescent="0.4">
      <c r="C9" s="77" t="s">
        <v>285</v>
      </c>
      <c r="D9" s="64" t="s">
        <v>1840</v>
      </c>
      <c r="E9" s="65"/>
      <c r="F9" s="65"/>
      <c r="G9" s="65"/>
      <c r="H9" s="65"/>
      <c r="I9" s="65"/>
      <c r="J9" s="65"/>
      <c r="K9" s="65"/>
      <c r="L9" s="65"/>
      <c r="M9" s="65"/>
      <c r="N9" s="65"/>
      <c r="O9" s="65"/>
      <c r="P9" s="65"/>
      <c r="Q9" s="65"/>
      <c r="R9" s="65"/>
      <c r="S9" s="65"/>
      <c r="T9" s="630"/>
      <c r="U9" s="630"/>
      <c r="V9" s="630"/>
      <c r="W9" s="434"/>
      <c r="X9" s="629" t="str">
        <f>IF(COUNTBLANK(T9)=1,"未","")</f>
        <v>未</v>
      </c>
      <c r="Y9" s="629"/>
      <c r="Z9" s="116"/>
      <c r="AA9" s="116"/>
      <c r="AV9" s="676"/>
      <c r="AW9" s="677"/>
      <c r="AX9" s="677"/>
      <c r="AY9" s="677"/>
      <c r="AZ9" s="677"/>
      <c r="BA9" s="677"/>
      <c r="BB9" s="677"/>
      <c r="BC9" s="677"/>
      <c r="BD9" s="677"/>
      <c r="BE9" s="677"/>
      <c r="BF9" s="677"/>
      <c r="BG9" s="677"/>
      <c r="BH9" s="677"/>
      <c r="BI9" s="677"/>
      <c r="BJ9" s="677"/>
      <c r="BK9" s="677"/>
      <c r="BL9" s="677"/>
      <c r="BM9" s="677"/>
      <c r="BN9" s="677"/>
      <c r="BO9" s="677"/>
      <c r="BP9" s="677"/>
      <c r="BQ9" s="677"/>
      <c r="BR9" s="677"/>
      <c r="BS9" s="677"/>
      <c r="BT9" s="677"/>
      <c r="BU9" s="677"/>
      <c r="BV9" s="677"/>
      <c r="BW9" s="677"/>
      <c r="BX9" s="677"/>
      <c r="BY9" s="678"/>
    </row>
    <row r="10" spans="1:77" ht="15" customHeight="1" x14ac:dyDescent="0.4">
      <c r="C10" s="77" t="s">
        <v>307</v>
      </c>
      <c r="D10" s="64" t="s">
        <v>1841</v>
      </c>
      <c r="E10" s="65"/>
      <c r="F10" s="65"/>
      <c r="G10" s="65"/>
      <c r="H10" s="65"/>
      <c r="I10" s="65"/>
      <c r="J10" s="65"/>
      <c r="K10" s="65"/>
      <c r="L10" s="65"/>
      <c r="M10" s="65"/>
      <c r="N10" s="65"/>
      <c r="O10" s="65"/>
      <c r="P10" s="65"/>
      <c r="Q10" s="65"/>
      <c r="R10" s="65"/>
      <c r="S10" s="65"/>
      <c r="T10" s="630"/>
      <c r="U10" s="630"/>
      <c r="V10" s="630"/>
      <c r="W10" s="434"/>
      <c r="X10" s="629" t="str">
        <f>IF(COUNTBLANK(T10)=1,"未","")</f>
        <v>未</v>
      </c>
      <c r="Y10" s="629"/>
      <c r="Z10" s="116"/>
      <c r="AA10" s="116"/>
      <c r="AV10" s="676"/>
      <c r="AW10" s="677"/>
      <c r="AX10" s="677"/>
      <c r="AY10" s="677"/>
      <c r="AZ10" s="677"/>
      <c r="BA10" s="677"/>
      <c r="BB10" s="677"/>
      <c r="BC10" s="677"/>
      <c r="BD10" s="677"/>
      <c r="BE10" s="677"/>
      <c r="BF10" s="677"/>
      <c r="BG10" s="677"/>
      <c r="BH10" s="677"/>
      <c r="BI10" s="677"/>
      <c r="BJ10" s="677"/>
      <c r="BK10" s="677"/>
      <c r="BL10" s="677"/>
      <c r="BM10" s="677"/>
      <c r="BN10" s="677"/>
      <c r="BO10" s="677"/>
      <c r="BP10" s="677"/>
      <c r="BQ10" s="677"/>
      <c r="BR10" s="677"/>
      <c r="BS10" s="677"/>
      <c r="BT10" s="677"/>
      <c r="BU10" s="677"/>
      <c r="BV10" s="677"/>
      <c r="BW10" s="677"/>
      <c r="BX10" s="677"/>
      <c r="BY10" s="678"/>
    </row>
    <row r="11" spans="1:77" ht="15" customHeight="1" x14ac:dyDescent="0.4">
      <c r="AV11" s="676"/>
      <c r="AW11" s="677"/>
      <c r="AX11" s="677"/>
      <c r="AY11" s="677"/>
      <c r="AZ11" s="677"/>
      <c r="BA11" s="677"/>
      <c r="BB11" s="677"/>
      <c r="BC11" s="677"/>
      <c r="BD11" s="677"/>
      <c r="BE11" s="677"/>
      <c r="BF11" s="677"/>
      <c r="BG11" s="677"/>
      <c r="BH11" s="677"/>
      <c r="BI11" s="677"/>
      <c r="BJ11" s="677"/>
      <c r="BK11" s="677"/>
      <c r="BL11" s="677"/>
      <c r="BM11" s="677"/>
      <c r="BN11" s="677"/>
      <c r="BO11" s="677"/>
      <c r="BP11" s="677"/>
      <c r="BQ11" s="677"/>
      <c r="BR11" s="677"/>
      <c r="BS11" s="677"/>
      <c r="BT11" s="677"/>
      <c r="BU11" s="677"/>
      <c r="BV11" s="677"/>
      <c r="BW11" s="677"/>
      <c r="BX11" s="677"/>
      <c r="BY11" s="678"/>
    </row>
    <row r="12" spans="1:77" ht="15" customHeight="1" x14ac:dyDescent="0.4">
      <c r="C12" s="644" t="s">
        <v>284</v>
      </c>
      <c r="D12" s="645"/>
      <c r="E12" s="645"/>
      <c r="F12" s="645"/>
      <c r="G12" s="645"/>
      <c r="H12" s="645"/>
      <c r="I12" s="645"/>
      <c r="J12" s="645"/>
      <c r="K12" s="645"/>
      <c r="L12" s="645"/>
      <c r="M12" s="645"/>
      <c r="N12" s="645"/>
      <c r="O12" s="645"/>
      <c r="P12" s="645"/>
      <c r="Q12" s="645"/>
      <c r="R12" s="645"/>
      <c r="S12" s="645"/>
      <c r="T12" s="645"/>
      <c r="U12" s="645"/>
      <c r="V12" s="645"/>
      <c r="W12" s="645"/>
      <c r="X12" s="645"/>
      <c r="Y12" s="645"/>
      <c r="Z12" s="646"/>
      <c r="AA12" s="644" t="s">
        <v>283</v>
      </c>
      <c r="AB12" s="645"/>
      <c r="AC12" s="645"/>
      <c r="AD12" s="645"/>
      <c r="AE12" s="645"/>
      <c r="AF12" s="645"/>
      <c r="AG12" s="645"/>
      <c r="AH12" s="645"/>
      <c r="AI12" s="645"/>
      <c r="AJ12" s="646"/>
      <c r="AK12" s="63"/>
      <c r="AL12" s="647" t="s">
        <v>290</v>
      </c>
      <c r="AM12" s="647"/>
      <c r="AN12" s="54"/>
      <c r="AO12" s="54"/>
      <c r="AP12" s="54"/>
      <c r="AQ12" s="54"/>
      <c r="AV12" s="676"/>
      <c r="AW12" s="677"/>
      <c r="AX12" s="677"/>
      <c r="AY12" s="677"/>
      <c r="AZ12" s="677"/>
      <c r="BA12" s="677"/>
      <c r="BB12" s="677"/>
      <c r="BC12" s="677"/>
      <c r="BD12" s="677"/>
      <c r="BE12" s="677"/>
      <c r="BF12" s="677"/>
      <c r="BG12" s="677"/>
      <c r="BH12" s="677"/>
      <c r="BI12" s="677"/>
      <c r="BJ12" s="677"/>
      <c r="BK12" s="677"/>
      <c r="BL12" s="677"/>
      <c r="BM12" s="677"/>
      <c r="BN12" s="677"/>
      <c r="BO12" s="677"/>
      <c r="BP12" s="677"/>
      <c r="BQ12" s="677"/>
      <c r="BR12" s="677"/>
      <c r="BS12" s="677"/>
      <c r="BT12" s="677"/>
      <c r="BU12" s="677"/>
      <c r="BV12" s="677"/>
      <c r="BW12" s="677"/>
      <c r="BX12" s="677"/>
      <c r="BY12" s="678"/>
    </row>
    <row r="13" spans="1:77" ht="15" customHeight="1" x14ac:dyDescent="0.4">
      <c r="C13" s="642" t="s">
        <v>253</v>
      </c>
      <c r="D13" s="632"/>
      <c r="E13" s="643"/>
      <c r="F13" s="8" t="s">
        <v>268</v>
      </c>
      <c r="G13" s="8"/>
      <c r="H13" s="8"/>
      <c r="I13" s="8"/>
      <c r="J13" s="8"/>
      <c r="K13" s="8"/>
      <c r="L13" s="8"/>
      <c r="M13" s="8"/>
      <c r="N13" s="8"/>
      <c r="O13" s="8"/>
      <c r="P13" s="8"/>
      <c r="Q13" s="8"/>
      <c r="R13" s="8"/>
      <c r="S13" s="8"/>
      <c r="T13" s="8"/>
      <c r="U13" s="8"/>
      <c r="V13" s="8"/>
      <c r="W13" s="8"/>
      <c r="X13" s="8"/>
      <c r="Y13" s="8"/>
      <c r="Z13" s="57"/>
      <c r="AA13" s="60" t="s">
        <v>280</v>
      </c>
      <c r="AB13" s="631"/>
      <c r="AC13" s="631"/>
      <c r="AD13" s="59" t="s">
        <v>281</v>
      </c>
      <c r="AE13" s="632" t="s">
        <v>282</v>
      </c>
      <c r="AF13" s="632"/>
      <c r="AG13" s="59" t="s">
        <v>280</v>
      </c>
      <c r="AH13" s="631"/>
      <c r="AI13" s="631"/>
      <c r="AJ13" s="61" t="s">
        <v>281</v>
      </c>
      <c r="AK13" s="42"/>
      <c r="AL13" s="629" t="str">
        <f>IF(COUNTBLANK(AB13)=1,"未","")</f>
        <v>未</v>
      </c>
      <c r="AM13" s="629"/>
      <c r="AN13" s="54"/>
      <c r="AO13" s="54"/>
      <c r="AP13" s="54"/>
      <c r="AQ13" s="54"/>
      <c r="AR13" s="54"/>
      <c r="AV13" s="676"/>
      <c r="AW13" s="677"/>
      <c r="AX13" s="677"/>
      <c r="AY13" s="677"/>
      <c r="AZ13" s="677"/>
      <c r="BA13" s="677"/>
      <c r="BB13" s="677"/>
      <c r="BC13" s="677"/>
      <c r="BD13" s="677"/>
      <c r="BE13" s="677"/>
      <c r="BF13" s="677"/>
      <c r="BG13" s="677"/>
      <c r="BH13" s="677"/>
      <c r="BI13" s="677"/>
      <c r="BJ13" s="677"/>
      <c r="BK13" s="677"/>
      <c r="BL13" s="677"/>
      <c r="BM13" s="677"/>
      <c r="BN13" s="677"/>
      <c r="BO13" s="677"/>
      <c r="BP13" s="677"/>
      <c r="BQ13" s="677"/>
      <c r="BR13" s="677"/>
      <c r="BS13" s="677"/>
      <c r="BT13" s="677"/>
      <c r="BU13" s="677"/>
      <c r="BV13" s="677"/>
      <c r="BW13" s="677"/>
      <c r="BX13" s="677"/>
      <c r="BY13" s="678"/>
    </row>
    <row r="14" spans="1:77" ht="15" customHeight="1" x14ac:dyDescent="0.4">
      <c r="C14" s="642" t="s">
        <v>254</v>
      </c>
      <c r="D14" s="632"/>
      <c r="E14" s="643"/>
      <c r="F14" s="8" t="s">
        <v>269</v>
      </c>
      <c r="G14" s="8"/>
      <c r="H14" s="8"/>
      <c r="I14" s="8"/>
      <c r="J14" s="8"/>
      <c r="K14" s="8"/>
      <c r="L14" s="8"/>
      <c r="M14" s="8"/>
      <c r="N14" s="8"/>
      <c r="O14" s="8"/>
      <c r="P14" s="8"/>
      <c r="Q14" s="8"/>
      <c r="R14" s="8"/>
      <c r="S14" s="8"/>
      <c r="T14" s="8"/>
      <c r="U14" s="8"/>
      <c r="V14" s="8"/>
      <c r="W14" s="8"/>
      <c r="X14" s="8"/>
      <c r="Y14" s="8"/>
      <c r="Z14" s="57"/>
      <c r="AA14" s="60" t="s">
        <v>280</v>
      </c>
      <c r="AB14" s="631"/>
      <c r="AC14" s="631"/>
      <c r="AD14" s="59" t="s">
        <v>281</v>
      </c>
      <c r="AE14" s="632" t="s">
        <v>282</v>
      </c>
      <c r="AF14" s="632"/>
      <c r="AG14" s="59" t="s">
        <v>280</v>
      </c>
      <c r="AH14" s="631"/>
      <c r="AI14" s="631"/>
      <c r="AJ14" s="61" t="s">
        <v>281</v>
      </c>
      <c r="AK14" s="42"/>
      <c r="AL14" s="629" t="str">
        <f t="shared" ref="AL14:AL27" si="0">IF(COUNTBLANK(AB14)=1,"未","")</f>
        <v>未</v>
      </c>
      <c r="AM14" s="629"/>
      <c r="AV14" s="676"/>
      <c r="AW14" s="677"/>
      <c r="AX14" s="677"/>
      <c r="AY14" s="677"/>
      <c r="AZ14" s="677"/>
      <c r="BA14" s="677"/>
      <c r="BB14" s="677"/>
      <c r="BC14" s="677"/>
      <c r="BD14" s="677"/>
      <c r="BE14" s="677"/>
      <c r="BF14" s="677"/>
      <c r="BG14" s="677"/>
      <c r="BH14" s="677"/>
      <c r="BI14" s="677"/>
      <c r="BJ14" s="677"/>
      <c r="BK14" s="677"/>
      <c r="BL14" s="677"/>
      <c r="BM14" s="677"/>
      <c r="BN14" s="677"/>
      <c r="BO14" s="677"/>
      <c r="BP14" s="677"/>
      <c r="BQ14" s="677"/>
      <c r="BR14" s="677"/>
      <c r="BS14" s="677"/>
      <c r="BT14" s="677"/>
      <c r="BU14" s="677"/>
      <c r="BV14" s="677"/>
      <c r="BW14" s="677"/>
      <c r="BX14" s="677"/>
      <c r="BY14" s="678"/>
    </row>
    <row r="15" spans="1:77" ht="15" customHeight="1" x14ac:dyDescent="0.4">
      <c r="C15" s="642" t="s">
        <v>255</v>
      </c>
      <c r="D15" s="632"/>
      <c r="E15" s="643"/>
      <c r="F15" s="8" t="s">
        <v>270</v>
      </c>
      <c r="G15" s="8"/>
      <c r="H15" s="8"/>
      <c r="I15" s="8"/>
      <c r="J15" s="8"/>
      <c r="K15" s="8"/>
      <c r="L15" s="8"/>
      <c r="M15" s="8"/>
      <c r="N15" s="8"/>
      <c r="O15" s="8"/>
      <c r="P15" s="8"/>
      <c r="Q15" s="8"/>
      <c r="R15" s="8"/>
      <c r="S15" s="8"/>
      <c r="T15" s="8"/>
      <c r="U15" s="8"/>
      <c r="V15" s="8"/>
      <c r="W15" s="8"/>
      <c r="X15" s="8"/>
      <c r="Y15" s="8"/>
      <c r="Z15" s="57"/>
      <c r="AA15" s="60" t="s">
        <v>280</v>
      </c>
      <c r="AB15" s="631"/>
      <c r="AC15" s="631"/>
      <c r="AD15" s="59" t="s">
        <v>281</v>
      </c>
      <c r="AE15" s="632" t="s">
        <v>282</v>
      </c>
      <c r="AF15" s="632"/>
      <c r="AG15" s="59" t="s">
        <v>280</v>
      </c>
      <c r="AH15" s="631"/>
      <c r="AI15" s="631"/>
      <c r="AJ15" s="61" t="s">
        <v>281</v>
      </c>
      <c r="AK15" s="42"/>
      <c r="AL15" s="629" t="str">
        <f t="shared" si="0"/>
        <v>未</v>
      </c>
      <c r="AM15" s="629"/>
      <c r="AV15" s="676"/>
      <c r="AW15" s="677"/>
      <c r="AX15" s="677"/>
      <c r="AY15" s="677"/>
      <c r="AZ15" s="677"/>
      <c r="BA15" s="677"/>
      <c r="BB15" s="677"/>
      <c r="BC15" s="677"/>
      <c r="BD15" s="677"/>
      <c r="BE15" s="677"/>
      <c r="BF15" s="677"/>
      <c r="BG15" s="677"/>
      <c r="BH15" s="677"/>
      <c r="BI15" s="677"/>
      <c r="BJ15" s="677"/>
      <c r="BK15" s="677"/>
      <c r="BL15" s="677"/>
      <c r="BM15" s="677"/>
      <c r="BN15" s="677"/>
      <c r="BO15" s="677"/>
      <c r="BP15" s="677"/>
      <c r="BQ15" s="677"/>
      <c r="BR15" s="677"/>
      <c r="BS15" s="677"/>
      <c r="BT15" s="677"/>
      <c r="BU15" s="677"/>
      <c r="BV15" s="677"/>
      <c r="BW15" s="677"/>
      <c r="BX15" s="677"/>
      <c r="BY15" s="678"/>
    </row>
    <row r="16" spans="1:77" ht="15" customHeight="1" x14ac:dyDescent="0.4">
      <c r="C16" s="642" t="s">
        <v>256</v>
      </c>
      <c r="D16" s="632"/>
      <c r="E16" s="643"/>
      <c r="F16" s="8" t="s">
        <v>271</v>
      </c>
      <c r="G16" s="8"/>
      <c r="H16" s="8"/>
      <c r="I16" s="8"/>
      <c r="J16" s="8"/>
      <c r="K16" s="8"/>
      <c r="L16" s="8"/>
      <c r="M16" s="8"/>
      <c r="N16" s="8"/>
      <c r="O16" s="8"/>
      <c r="P16" s="8"/>
      <c r="Q16" s="8"/>
      <c r="R16" s="8"/>
      <c r="S16" s="8"/>
      <c r="T16" s="8"/>
      <c r="U16" s="8"/>
      <c r="V16" s="8"/>
      <c r="W16" s="8"/>
      <c r="X16" s="8"/>
      <c r="Y16" s="8"/>
      <c r="Z16" s="57"/>
      <c r="AA16" s="60" t="s">
        <v>280</v>
      </c>
      <c r="AB16" s="631"/>
      <c r="AC16" s="631"/>
      <c r="AD16" s="59" t="s">
        <v>281</v>
      </c>
      <c r="AE16" s="632" t="s">
        <v>282</v>
      </c>
      <c r="AF16" s="632"/>
      <c r="AG16" s="59" t="s">
        <v>280</v>
      </c>
      <c r="AH16" s="631"/>
      <c r="AI16" s="631"/>
      <c r="AJ16" s="61" t="s">
        <v>281</v>
      </c>
      <c r="AK16" s="42"/>
      <c r="AL16" s="629" t="str">
        <f t="shared" si="0"/>
        <v>未</v>
      </c>
      <c r="AM16" s="629"/>
      <c r="AV16" s="676"/>
      <c r="AW16" s="677"/>
      <c r="AX16" s="677"/>
      <c r="AY16" s="677"/>
      <c r="AZ16" s="677"/>
      <c r="BA16" s="677"/>
      <c r="BB16" s="677"/>
      <c r="BC16" s="677"/>
      <c r="BD16" s="677"/>
      <c r="BE16" s="677"/>
      <c r="BF16" s="677"/>
      <c r="BG16" s="677"/>
      <c r="BH16" s="677"/>
      <c r="BI16" s="677"/>
      <c r="BJ16" s="677"/>
      <c r="BK16" s="677"/>
      <c r="BL16" s="677"/>
      <c r="BM16" s="677"/>
      <c r="BN16" s="677"/>
      <c r="BO16" s="677"/>
      <c r="BP16" s="677"/>
      <c r="BQ16" s="677"/>
      <c r="BR16" s="677"/>
      <c r="BS16" s="677"/>
      <c r="BT16" s="677"/>
      <c r="BU16" s="677"/>
      <c r="BV16" s="677"/>
      <c r="BW16" s="677"/>
      <c r="BX16" s="677"/>
      <c r="BY16" s="678"/>
    </row>
    <row r="17" spans="2:77" ht="15" customHeight="1" x14ac:dyDescent="0.4">
      <c r="C17" s="642" t="s">
        <v>257</v>
      </c>
      <c r="D17" s="632"/>
      <c r="E17" s="643"/>
      <c r="F17" s="8" t="s">
        <v>272</v>
      </c>
      <c r="G17" s="8"/>
      <c r="H17" s="8"/>
      <c r="I17" s="8"/>
      <c r="J17" s="8"/>
      <c r="K17" s="8"/>
      <c r="L17" s="8"/>
      <c r="M17" s="8"/>
      <c r="N17" s="8"/>
      <c r="O17" s="8"/>
      <c r="P17" s="8"/>
      <c r="Q17" s="8"/>
      <c r="R17" s="8"/>
      <c r="S17" s="8"/>
      <c r="T17" s="8"/>
      <c r="U17" s="8"/>
      <c r="V17" s="8"/>
      <c r="W17" s="8"/>
      <c r="X17" s="8"/>
      <c r="Y17" s="8"/>
      <c r="Z17" s="57"/>
      <c r="AA17" s="60" t="s">
        <v>280</v>
      </c>
      <c r="AB17" s="631"/>
      <c r="AC17" s="631"/>
      <c r="AD17" s="59" t="s">
        <v>281</v>
      </c>
      <c r="AE17" s="632" t="s">
        <v>282</v>
      </c>
      <c r="AF17" s="632"/>
      <c r="AG17" s="59" t="s">
        <v>280</v>
      </c>
      <c r="AH17" s="631"/>
      <c r="AI17" s="631"/>
      <c r="AJ17" s="61" t="s">
        <v>281</v>
      </c>
      <c r="AK17" s="42"/>
      <c r="AL17" s="629" t="str">
        <f t="shared" si="0"/>
        <v>未</v>
      </c>
      <c r="AM17" s="629"/>
      <c r="AV17" s="676"/>
      <c r="AW17" s="677"/>
      <c r="AX17" s="677"/>
      <c r="AY17" s="677"/>
      <c r="AZ17" s="677"/>
      <c r="BA17" s="677"/>
      <c r="BB17" s="677"/>
      <c r="BC17" s="677"/>
      <c r="BD17" s="677"/>
      <c r="BE17" s="677"/>
      <c r="BF17" s="677"/>
      <c r="BG17" s="677"/>
      <c r="BH17" s="677"/>
      <c r="BI17" s="677"/>
      <c r="BJ17" s="677"/>
      <c r="BK17" s="677"/>
      <c r="BL17" s="677"/>
      <c r="BM17" s="677"/>
      <c r="BN17" s="677"/>
      <c r="BO17" s="677"/>
      <c r="BP17" s="677"/>
      <c r="BQ17" s="677"/>
      <c r="BR17" s="677"/>
      <c r="BS17" s="677"/>
      <c r="BT17" s="677"/>
      <c r="BU17" s="677"/>
      <c r="BV17" s="677"/>
      <c r="BW17" s="677"/>
      <c r="BX17" s="677"/>
      <c r="BY17" s="678"/>
    </row>
    <row r="18" spans="2:77" ht="15" customHeight="1" thickBot="1" x14ac:dyDescent="0.45">
      <c r="C18" s="642" t="s">
        <v>258</v>
      </c>
      <c r="D18" s="632"/>
      <c r="E18" s="643"/>
      <c r="F18" s="8" t="s">
        <v>273</v>
      </c>
      <c r="G18" s="8"/>
      <c r="H18" s="8"/>
      <c r="I18" s="8"/>
      <c r="J18" s="8"/>
      <c r="K18" s="8"/>
      <c r="L18" s="8"/>
      <c r="M18" s="8"/>
      <c r="N18" s="8"/>
      <c r="O18" s="8"/>
      <c r="P18" s="8"/>
      <c r="Q18" s="8"/>
      <c r="R18" s="8"/>
      <c r="S18" s="8"/>
      <c r="T18" s="8"/>
      <c r="U18" s="8"/>
      <c r="V18" s="8"/>
      <c r="W18" s="8"/>
      <c r="X18" s="8"/>
      <c r="Y18" s="8"/>
      <c r="Z18" s="57"/>
      <c r="AA18" s="60" t="s">
        <v>280</v>
      </c>
      <c r="AB18" s="631"/>
      <c r="AC18" s="631"/>
      <c r="AD18" s="59" t="s">
        <v>281</v>
      </c>
      <c r="AE18" s="632" t="s">
        <v>282</v>
      </c>
      <c r="AF18" s="632"/>
      <c r="AG18" s="59" t="s">
        <v>280</v>
      </c>
      <c r="AH18" s="631"/>
      <c r="AI18" s="631"/>
      <c r="AJ18" s="61" t="s">
        <v>281</v>
      </c>
      <c r="AK18" s="42"/>
      <c r="AL18" s="629" t="str">
        <f t="shared" si="0"/>
        <v>未</v>
      </c>
      <c r="AM18" s="629"/>
      <c r="AV18" s="679"/>
      <c r="AW18" s="680"/>
      <c r="AX18" s="680"/>
      <c r="AY18" s="680"/>
      <c r="AZ18" s="680"/>
      <c r="BA18" s="680"/>
      <c r="BB18" s="680"/>
      <c r="BC18" s="680"/>
      <c r="BD18" s="680"/>
      <c r="BE18" s="680"/>
      <c r="BF18" s="680"/>
      <c r="BG18" s="680"/>
      <c r="BH18" s="680"/>
      <c r="BI18" s="680"/>
      <c r="BJ18" s="680"/>
      <c r="BK18" s="680"/>
      <c r="BL18" s="680"/>
      <c r="BM18" s="680"/>
      <c r="BN18" s="680"/>
      <c r="BO18" s="680"/>
      <c r="BP18" s="680"/>
      <c r="BQ18" s="680"/>
      <c r="BR18" s="680"/>
      <c r="BS18" s="680"/>
      <c r="BT18" s="680"/>
      <c r="BU18" s="680"/>
      <c r="BV18" s="680"/>
      <c r="BW18" s="680"/>
      <c r="BX18" s="680"/>
      <c r="BY18" s="681"/>
    </row>
    <row r="19" spans="2:77" ht="15" customHeight="1" x14ac:dyDescent="0.4">
      <c r="C19" s="642" t="s">
        <v>259</v>
      </c>
      <c r="D19" s="632"/>
      <c r="E19" s="643"/>
      <c r="F19" s="8" t="s">
        <v>274</v>
      </c>
      <c r="G19" s="8"/>
      <c r="H19" s="8"/>
      <c r="I19" s="8"/>
      <c r="J19" s="8"/>
      <c r="K19" s="8"/>
      <c r="L19" s="8"/>
      <c r="M19" s="8"/>
      <c r="N19" s="8"/>
      <c r="O19" s="8"/>
      <c r="P19" s="8"/>
      <c r="Q19" s="8"/>
      <c r="R19" s="8"/>
      <c r="S19" s="8"/>
      <c r="T19" s="8"/>
      <c r="U19" s="8"/>
      <c r="V19" s="8"/>
      <c r="W19" s="8"/>
      <c r="X19" s="8"/>
      <c r="Y19" s="8"/>
      <c r="Z19" s="57"/>
      <c r="AA19" s="60" t="s">
        <v>280</v>
      </c>
      <c r="AB19" s="631"/>
      <c r="AC19" s="631"/>
      <c r="AD19" s="59" t="s">
        <v>281</v>
      </c>
      <c r="AE19" s="632" t="s">
        <v>282</v>
      </c>
      <c r="AF19" s="632"/>
      <c r="AG19" s="59" t="s">
        <v>280</v>
      </c>
      <c r="AH19" s="631"/>
      <c r="AI19" s="631"/>
      <c r="AJ19" s="61" t="s">
        <v>281</v>
      </c>
      <c r="AK19" s="42"/>
      <c r="AL19" s="629" t="str">
        <f t="shared" si="0"/>
        <v>未</v>
      </c>
      <c r="AM19" s="629"/>
      <c r="AV19" s="673"/>
      <c r="AW19" s="673"/>
      <c r="AX19" s="673"/>
      <c r="AY19" s="673"/>
      <c r="AZ19" s="673"/>
      <c r="BA19" s="673"/>
      <c r="BB19" s="673"/>
      <c r="BC19" s="673"/>
      <c r="BD19" s="673"/>
      <c r="BE19" s="673"/>
      <c r="BF19" s="673"/>
      <c r="BG19" s="673"/>
      <c r="BH19" s="673"/>
      <c r="BI19" s="673"/>
      <c r="BJ19" s="673"/>
      <c r="BK19" s="673"/>
      <c r="BL19" s="673"/>
      <c r="BM19" s="673"/>
      <c r="BN19" s="673"/>
      <c r="BO19" s="673"/>
      <c r="BP19" s="673"/>
      <c r="BQ19" s="673"/>
      <c r="BR19" s="673"/>
      <c r="BS19" s="673"/>
      <c r="BT19" s="673"/>
      <c r="BU19" s="673"/>
      <c r="BV19" s="673"/>
      <c r="BW19" s="673"/>
      <c r="BX19" s="673"/>
      <c r="BY19" s="673"/>
    </row>
    <row r="20" spans="2:77" ht="15" customHeight="1" thickBot="1" x14ac:dyDescent="0.45">
      <c r="C20" s="642" t="s">
        <v>260</v>
      </c>
      <c r="D20" s="632"/>
      <c r="E20" s="643"/>
      <c r="F20" s="8" t="s">
        <v>1835</v>
      </c>
      <c r="G20" s="8"/>
      <c r="H20" s="8"/>
      <c r="I20" s="8"/>
      <c r="J20" s="8"/>
      <c r="K20" s="8"/>
      <c r="L20" s="8"/>
      <c r="M20" s="8"/>
      <c r="N20" s="8"/>
      <c r="O20" s="8"/>
      <c r="P20" s="8"/>
      <c r="Q20" s="8"/>
      <c r="R20" s="8"/>
      <c r="S20" s="8"/>
      <c r="T20" s="8"/>
      <c r="U20" s="8"/>
      <c r="V20" s="8"/>
      <c r="W20" s="8"/>
      <c r="X20" s="8"/>
      <c r="Y20" s="8"/>
      <c r="Z20" s="57"/>
      <c r="AA20" s="60" t="s">
        <v>280</v>
      </c>
      <c r="AB20" s="631"/>
      <c r="AC20" s="631"/>
      <c r="AD20" s="59" t="s">
        <v>281</v>
      </c>
      <c r="AE20" s="632" t="s">
        <v>282</v>
      </c>
      <c r="AF20" s="632"/>
      <c r="AG20" s="59" t="s">
        <v>280</v>
      </c>
      <c r="AH20" s="631"/>
      <c r="AI20" s="631"/>
      <c r="AJ20" s="61" t="s">
        <v>281</v>
      </c>
      <c r="AK20" s="42"/>
      <c r="AL20" s="629" t="str">
        <f>IF(T8="いいえ","",IF(COUNTBLANK(AB20)=1,"未",""))</f>
        <v>未</v>
      </c>
      <c r="AM20" s="629"/>
      <c r="AV20" s="73" t="s">
        <v>302</v>
      </c>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row>
    <row r="21" spans="2:77" ht="15" customHeight="1" x14ac:dyDescent="0.4">
      <c r="C21" s="642" t="s">
        <v>261</v>
      </c>
      <c r="D21" s="632"/>
      <c r="E21" s="643"/>
      <c r="F21" s="8" t="s">
        <v>279</v>
      </c>
      <c r="G21" s="8"/>
      <c r="H21" s="8"/>
      <c r="I21" s="8"/>
      <c r="J21" s="8"/>
      <c r="K21" s="8"/>
      <c r="L21" s="8"/>
      <c r="M21" s="8"/>
      <c r="N21" s="8"/>
      <c r="O21" s="8"/>
      <c r="P21" s="8"/>
      <c r="Q21" s="8"/>
      <c r="R21" s="8"/>
      <c r="S21" s="8"/>
      <c r="T21" s="8"/>
      <c r="U21" s="8"/>
      <c r="V21" s="8"/>
      <c r="W21" s="8"/>
      <c r="X21" s="8"/>
      <c r="Y21" s="8"/>
      <c r="Z21" s="57"/>
      <c r="AA21" s="60" t="s">
        <v>280</v>
      </c>
      <c r="AB21" s="631"/>
      <c r="AC21" s="631"/>
      <c r="AD21" s="59" t="s">
        <v>281</v>
      </c>
      <c r="AE21" s="632" t="s">
        <v>282</v>
      </c>
      <c r="AF21" s="632"/>
      <c r="AG21" s="59" t="s">
        <v>280</v>
      </c>
      <c r="AH21" s="631"/>
      <c r="AI21" s="631"/>
      <c r="AJ21" s="61" t="s">
        <v>281</v>
      </c>
      <c r="AK21" s="42"/>
      <c r="AL21" s="629" t="str">
        <f t="shared" si="0"/>
        <v>未</v>
      </c>
      <c r="AM21" s="629"/>
      <c r="AV21" s="674" t="s">
        <v>306</v>
      </c>
      <c r="AW21" s="673"/>
      <c r="AX21" s="673"/>
      <c r="AY21" s="673"/>
      <c r="AZ21" s="673"/>
      <c r="BA21" s="673"/>
      <c r="BB21" s="673"/>
      <c r="BC21" s="673"/>
      <c r="BD21" s="673"/>
      <c r="BE21" s="673"/>
      <c r="BF21" s="673"/>
      <c r="BG21" s="673"/>
      <c r="BH21" s="673"/>
      <c r="BI21" s="673"/>
      <c r="BJ21" s="673"/>
      <c r="BK21" s="673"/>
      <c r="BL21" s="673"/>
      <c r="BM21" s="673"/>
      <c r="BN21" s="673"/>
      <c r="BO21" s="673"/>
      <c r="BP21" s="673"/>
      <c r="BQ21" s="673"/>
      <c r="BR21" s="673"/>
      <c r="BS21" s="673"/>
      <c r="BT21" s="673"/>
      <c r="BU21" s="673"/>
      <c r="BV21" s="673"/>
      <c r="BW21" s="673"/>
      <c r="BX21" s="673"/>
      <c r="BY21" s="675"/>
    </row>
    <row r="22" spans="2:77" ht="15" customHeight="1" x14ac:dyDescent="0.4">
      <c r="C22" s="642" t="s">
        <v>262</v>
      </c>
      <c r="D22" s="632"/>
      <c r="E22" s="643"/>
      <c r="F22" s="8" t="s">
        <v>275</v>
      </c>
      <c r="G22" s="8"/>
      <c r="H22" s="8"/>
      <c r="I22" s="8"/>
      <c r="J22" s="8"/>
      <c r="K22" s="8"/>
      <c r="L22" s="8"/>
      <c r="M22" s="8"/>
      <c r="N22" s="8"/>
      <c r="O22" s="8"/>
      <c r="P22" s="8"/>
      <c r="Q22" s="8"/>
      <c r="R22" s="8"/>
      <c r="S22" s="8"/>
      <c r="T22" s="8"/>
      <c r="U22" s="8"/>
      <c r="V22" s="8"/>
      <c r="W22" s="8"/>
      <c r="X22" s="8"/>
      <c r="Y22" s="8"/>
      <c r="Z22" s="57"/>
      <c r="AA22" s="60" t="s">
        <v>280</v>
      </c>
      <c r="AB22" s="631"/>
      <c r="AC22" s="631"/>
      <c r="AD22" s="59" t="s">
        <v>281</v>
      </c>
      <c r="AE22" s="632" t="s">
        <v>282</v>
      </c>
      <c r="AF22" s="632"/>
      <c r="AG22" s="59" t="s">
        <v>280</v>
      </c>
      <c r="AH22" s="631"/>
      <c r="AI22" s="631"/>
      <c r="AJ22" s="61" t="s">
        <v>281</v>
      </c>
      <c r="AK22" s="42"/>
      <c r="AL22" s="629" t="str">
        <f t="shared" si="0"/>
        <v>未</v>
      </c>
      <c r="AM22" s="629"/>
      <c r="AV22" s="676"/>
      <c r="AW22" s="677"/>
      <c r="AX22" s="677"/>
      <c r="AY22" s="677"/>
      <c r="AZ22" s="677"/>
      <c r="BA22" s="677"/>
      <c r="BB22" s="677"/>
      <c r="BC22" s="677"/>
      <c r="BD22" s="677"/>
      <c r="BE22" s="677"/>
      <c r="BF22" s="677"/>
      <c r="BG22" s="677"/>
      <c r="BH22" s="677"/>
      <c r="BI22" s="677"/>
      <c r="BJ22" s="677"/>
      <c r="BK22" s="677"/>
      <c r="BL22" s="677"/>
      <c r="BM22" s="677"/>
      <c r="BN22" s="677"/>
      <c r="BO22" s="677"/>
      <c r="BP22" s="677"/>
      <c r="BQ22" s="677"/>
      <c r="BR22" s="677"/>
      <c r="BS22" s="677"/>
      <c r="BT22" s="677"/>
      <c r="BU22" s="677"/>
      <c r="BV22" s="677"/>
      <c r="BW22" s="677"/>
      <c r="BX22" s="677"/>
      <c r="BY22" s="678"/>
    </row>
    <row r="23" spans="2:77" ht="15" customHeight="1" x14ac:dyDescent="0.4">
      <c r="C23" s="642" t="s">
        <v>263</v>
      </c>
      <c r="D23" s="632"/>
      <c r="E23" s="643"/>
      <c r="F23" s="8" t="s">
        <v>1836</v>
      </c>
      <c r="G23" s="8"/>
      <c r="H23" s="8"/>
      <c r="I23" s="8"/>
      <c r="J23" s="8"/>
      <c r="K23" s="8"/>
      <c r="L23" s="8"/>
      <c r="M23" s="8"/>
      <c r="N23" s="8"/>
      <c r="O23" s="8"/>
      <c r="P23" s="8"/>
      <c r="Q23" s="8"/>
      <c r="R23" s="8"/>
      <c r="S23" s="8"/>
      <c r="T23" s="8"/>
      <c r="U23" s="8"/>
      <c r="V23" s="8"/>
      <c r="W23" s="8"/>
      <c r="X23" s="8"/>
      <c r="Y23" s="8"/>
      <c r="Z23" s="57"/>
      <c r="AA23" s="60" t="s">
        <v>280</v>
      </c>
      <c r="AB23" s="631"/>
      <c r="AC23" s="631"/>
      <c r="AD23" s="59" t="s">
        <v>281</v>
      </c>
      <c r="AE23" s="632" t="s">
        <v>282</v>
      </c>
      <c r="AF23" s="632"/>
      <c r="AG23" s="59" t="s">
        <v>280</v>
      </c>
      <c r="AH23" s="631"/>
      <c r="AI23" s="631"/>
      <c r="AJ23" s="61" t="s">
        <v>281</v>
      </c>
      <c r="AK23" s="42"/>
      <c r="AL23" s="629" t="str">
        <f>IF(T9="いいえ","",IF(COUNTBLANK(AB23)=1,"未",""))</f>
        <v>未</v>
      </c>
      <c r="AM23" s="629"/>
      <c r="AV23" s="676"/>
      <c r="AW23" s="677"/>
      <c r="AX23" s="677"/>
      <c r="AY23" s="677"/>
      <c r="AZ23" s="677"/>
      <c r="BA23" s="677"/>
      <c r="BB23" s="677"/>
      <c r="BC23" s="677"/>
      <c r="BD23" s="677"/>
      <c r="BE23" s="677"/>
      <c r="BF23" s="677"/>
      <c r="BG23" s="677"/>
      <c r="BH23" s="677"/>
      <c r="BI23" s="677"/>
      <c r="BJ23" s="677"/>
      <c r="BK23" s="677"/>
      <c r="BL23" s="677"/>
      <c r="BM23" s="677"/>
      <c r="BN23" s="677"/>
      <c r="BO23" s="677"/>
      <c r="BP23" s="677"/>
      <c r="BQ23" s="677"/>
      <c r="BR23" s="677"/>
      <c r="BS23" s="677"/>
      <c r="BT23" s="677"/>
      <c r="BU23" s="677"/>
      <c r="BV23" s="677"/>
      <c r="BW23" s="677"/>
      <c r="BX23" s="677"/>
      <c r="BY23" s="678"/>
    </row>
    <row r="24" spans="2:77" ht="15" customHeight="1" x14ac:dyDescent="0.4">
      <c r="C24" s="642" t="s">
        <v>264</v>
      </c>
      <c r="D24" s="632"/>
      <c r="E24" s="643"/>
      <c r="F24" s="8" t="s">
        <v>1837</v>
      </c>
      <c r="G24" s="8"/>
      <c r="H24" s="8"/>
      <c r="I24" s="8"/>
      <c r="J24" s="8"/>
      <c r="K24" s="8"/>
      <c r="L24" s="8"/>
      <c r="M24" s="8"/>
      <c r="N24" s="8"/>
      <c r="O24" s="8"/>
      <c r="P24" s="8"/>
      <c r="Q24" s="8"/>
      <c r="R24" s="8"/>
      <c r="S24" s="8"/>
      <c r="T24" s="8"/>
      <c r="U24" s="8"/>
      <c r="V24" s="8"/>
      <c r="W24" s="8"/>
      <c r="X24" s="8"/>
      <c r="Y24" s="8"/>
      <c r="Z24" s="57"/>
      <c r="AA24" s="60" t="s">
        <v>280</v>
      </c>
      <c r="AB24" s="631"/>
      <c r="AC24" s="631"/>
      <c r="AD24" s="59" t="s">
        <v>281</v>
      </c>
      <c r="AE24" s="632" t="s">
        <v>282</v>
      </c>
      <c r="AF24" s="632"/>
      <c r="AG24" s="59" t="s">
        <v>280</v>
      </c>
      <c r="AH24" s="631"/>
      <c r="AI24" s="631"/>
      <c r="AJ24" s="61" t="s">
        <v>281</v>
      </c>
      <c r="AK24" s="42"/>
      <c r="AL24" s="629" t="str">
        <f>IF(T10="いいえ","",IF(COUNTBLANK(AB24)=1,"未",""))</f>
        <v>未</v>
      </c>
      <c r="AM24" s="629"/>
      <c r="AV24" s="676"/>
      <c r="AW24" s="677"/>
      <c r="AX24" s="677"/>
      <c r="AY24" s="677"/>
      <c r="AZ24" s="677"/>
      <c r="BA24" s="677"/>
      <c r="BB24" s="677"/>
      <c r="BC24" s="677"/>
      <c r="BD24" s="677"/>
      <c r="BE24" s="677"/>
      <c r="BF24" s="677"/>
      <c r="BG24" s="677"/>
      <c r="BH24" s="677"/>
      <c r="BI24" s="677"/>
      <c r="BJ24" s="677"/>
      <c r="BK24" s="677"/>
      <c r="BL24" s="677"/>
      <c r="BM24" s="677"/>
      <c r="BN24" s="677"/>
      <c r="BO24" s="677"/>
      <c r="BP24" s="677"/>
      <c r="BQ24" s="677"/>
      <c r="BR24" s="677"/>
      <c r="BS24" s="677"/>
      <c r="BT24" s="677"/>
      <c r="BU24" s="677"/>
      <c r="BV24" s="677"/>
      <c r="BW24" s="677"/>
      <c r="BX24" s="677"/>
      <c r="BY24" s="678"/>
    </row>
    <row r="25" spans="2:77" ht="15" customHeight="1" x14ac:dyDescent="0.4">
      <c r="C25" s="642" t="s">
        <v>265</v>
      </c>
      <c r="D25" s="632"/>
      <c r="E25" s="643"/>
      <c r="F25" s="8" t="s">
        <v>276</v>
      </c>
      <c r="G25" s="8"/>
      <c r="H25" s="8"/>
      <c r="I25" s="8"/>
      <c r="J25" s="8"/>
      <c r="K25" s="8"/>
      <c r="L25" s="8"/>
      <c r="M25" s="8"/>
      <c r="N25" s="8"/>
      <c r="O25" s="8"/>
      <c r="P25" s="8"/>
      <c r="Q25" s="8"/>
      <c r="R25" s="8"/>
      <c r="S25" s="8"/>
      <c r="T25" s="8"/>
      <c r="U25" s="8"/>
      <c r="V25" s="8"/>
      <c r="W25" s="8"/>
      <c r="X25" s="8"/>
      <c r="Y25" s="8"/>
      <c r="Z25" s="57"/>
      <c r="AA25" s="60" t="s">
        <v>280</v>
      </c>
      <c r="AB25" s="631"/>
      <c r="AC25" s="631"/>
      <c r="AD25" s="59" t="s">
        <v>281</v>
      </c>
      <c r="AE25" s="632" t="s">
        <v>282</v>
      </c>
      <c r="AF25" s="632"/>
      <c r="AG25" s="59" t="s">
        <v>280</v>
      </c>
      <c r="AH25" s="631"/>
      <c r="AI25" s="631"/>
      <c r="AJ25" s="61" t="s">
        <v>281</v>
      </c>
      <c r="AK25" s="42"/>
      <c r="AL25" s="629" t="str">
        <f t="shared" si="0"/>
        <v>未</v>
      </c>
      <c r="AM25" s="629"/>
      <c r="AV25" s="676"/>
      <c r="AW25" s="677"/>
      <c r="AX25" s="677"/>
      <c r="AY25" s="677"/>
      <c r="AZ25" s="677"/>
      <c r="BA25" s="677"/>
      <c r="BB25" s="677"/>
      <c r="BC25" s="677"/>
      <c r="BD25" s="677"/>
      <c r="BE25" s="677"/>
      <c r="BF25" s="677"/>
      <c r="BG25" s="677"/>
      <c r="BH25" s="677"/>
      <c r="BI25" s="677"/>
      <c r="BJ25" s="677"/>
      <c r="BK25" s="677"/>
      <c r="BL25" s="677"/>
      <c r="BM25" s="677"/>
      <c r="BN25" s="677"/>
      <c r="BO25" s="677"/>
      <c r="BP25" s="677"/>
      <c r="BQ25" s="677"/>
      <c r="BR25" s="677"/>
      <c r="BS25" s="677"/>
      <c r="BT25" s="677"/>
      <c r="BU25" s="677"/>
      <c r="BV25" s="677"/>
      <c r="BW25" s="677"/>
      <c r="BX25" s="677"/>
      <c r="BY25" s="678"/>
    </row>
    <row r="26" spans="2:77" ht="15" customHeight="1" x14ac:dyDescent="0.4">
      <c r="C26" s="642" t="s">
        <v>266</v>
      </c>
      <c r="D26" s="632"/>
      <c r="E26" s="643"/>
      <c r="F26" s="8" t="s">
        <v>277</v>
      </c>
      <c r="G26" s="8"/>
      <c r="H26" s="8"/>
      <c r="I26" s="8"/>
      <c r="J26" s="8"/>
      <c r="K26" s="8"/>
      <c r="L26" s="8"/>
      <c r="M26" s="8"/>
      <c r="N26" s="8"/>
      <c r="O26" s="8"/>
      <c r="P26" s="8"/>
      <c r="Q26" s="8"/>
      <c r="R26" s="8"/>
      <c r="S26" s="8"/>
      <c r="T26" s="8"/>
      <c r="U26" s="8"/>
      <c r="V26" s="8"/>
      <c r="W26" s="8"/>
      <c r="X26" s="8"/>
      <c r="Y26" s="8"/>
      <c r="Z26" s="57"/>
      <c r="AA26" s="60" t="s">
        <v>280</v>
      </c>
      <c r="AB26" s="631"/>
      <c r="AC26" s="631"/>
      <c r="AD26" s="59" t="s">
        <v>281</v>
      </c>
      <c r="AE26" s="632" t="s">
        <v>282</v>
      </c>
      <c r="AF26" s="632"/>
      <c r="AG26" s="59" t="s">
        <v>280</v>
      </c>
      <c r="AH26" s="631"/>
      <c r="AI26" s="631"/>
      <c r="AJ26" s="61" t="s">
        <v>281</v>
      </c>
      <c r="AK26" s="42"/>
      <c r="AL26" s="629" t="str">
        <f t="shared" si="0"/>
        <v>未</v>
      </c>
      <c r="AM26" s="629"/>
      <c r="AV26" s="676"/>
      <c r="AW26" s="677"/>
      <c r="AX26" s="677"/>
      <c r="AY26" s="677"/>
      <c r="AZ26" s="677"/>
      <c r="BA26" s="677"/>
      <c r="BB26" s="677"/>
      <c r="BC26" s="677"/>
      <c r="BD26" s="677"/>
      <c r="BE26" s="677"/>
      <c r="BF26" s="677"/>
      <c r="BG26" s="677"/>
      <c r="BH26" s="677"/>
      <c r="BI26" s="677"/>
      <c r="BJ26" s="677"/>
      <c r="BK26" s="677"/>
      <c r="BL26" s="677"/>
      <c r="BM26" s="677"/>
      <c r="BN26" s="677"/>
      <c r="BO26" s="677"/>
      <c r="BP26" s="677"/>
      <c r="BQ26" s="677"/>
      <c r="BR26" s="677"/>
      <c r="BS26" s="677"/>
      <c r="BT26" s="677"/>
      <c r="BU26" s="677"/>
      <c r="BV26" s="677"/>
      <c r="BW26" s="677"/>
      <c r="BX26" s="677"/>
      <c r="BY26" s="678"/>
    </row>
    <row r="27" spans="2:77" ht="15" customHeight="1" x14ac:dyDescent="0.4">
      <c r="C27" s="642" t="s">
        <v>267</v>
      </c>
      <c r="D27" s="632"/>
      <c r="E27" s="643"/>
      <c r="F27" s="8" t="s">
        <v>278</v>
      </c>
      <c r="G27" s="8"/>
      <c r="H27" s="8"/>
      <c r="I27" s="8"/>
      <c r="J27" s="8"/>
      <c r="K27" s="8"/>
      <c r="L27" s="8"/>
      <c r="M27" s="8"/>
      <c r="N27" s="8"/>
      <c r="O27" s="8"/>
      <c r="P27" s="8"/>
      <c r="Q27" s="8"/>
      <c r="R27" s="8"/>
      <c r="S27" s="8"/>
      <c r="T27" s="8"/>
      <c r="U27" s="8"/>
      <c r="V27" s="8"/>
      <c r="W27" s="8"/>
      <c r="X27" s="8"/>
      <c r="Y27" s="8"/>
      <c r="Z27" s="57"/>
      <c r="AA27" s="60" t="s">
        <v>280</v>
      </c>
      <c r="AB27" s="631"/>
      <c r="AC27" s="631"/>
      <c r="AD27" s="59" t="s">
        <v>281</v>
      </c>
      <c r="AE27" s="632" t="s">
        <v>282</v>
      </c>
      <c r="AF27" s="632"/>
      <c r="AG27" s="59" t="s">
        <v>280</v>
      </c>
      <c r="AH27" s="631"/>
      <c r="AI27" s="631"/>
      <c r="AJ27" s="61" t="s">
        <v>281</v>
      </c>
      <c r="AK27" s="42"/>
      <c r="AL27" s="629" t="str">
        <f t="shared" si="0"/>
        <v>未</v>
      </c>
      <c r="AM27" s="629"/>
      <c r="AV27" s="676"/>
      <c r="AW27" s="677"/>
      <c r="AX27" s="677"/>
      <c r="AY27" s="677"/>
      <c r="AZ27" s="677"/>
      <c r="BA27" s="677"/>
      <c r="BB27" s="677"/>
      <c r="BC27" s="677"/>
      <c r="BD27" s="677"/>
      <c r="BE27" s="677"/>
      <c r="BF27" s="677"/>
      <c r="BG27" s="677"/>
      <c r="BH27" s="677"/>
      <c r="BI27" s="677"/>
      <c r="BJ27" s="677"/>
      <c r="BK27" s="677"/>
      <c r="BL27" s="677"/>
      <c r="BM27" s="677"/>
      <c r="BN27" s="677"/>
      <c r="BO27" s="677"/>
      <c r="BP27" s="677"/>
      <c r="BQ27" s="677"/>
      <c r="BR27" s="677"/>
      <c r="BS27" s="677"/>
      <c r="BT27" s="677"/>
      <c r="BU27" s="677"/>
      <c r="BV27" s="677"/>
      <c r="BW27" s="677"/>
      <c r="BX27" s="677"/>
      <c r="BY27" s="678"/>
    </row>
    <row r="28" spans="2:77" ht="15" customHeight="1" x14ac:dyDescent="0.4">
      <c r="C28" s="2" t="s">
        <v>287</v>
      </c>
      <c r="AP28" s="15"/>
      <c r="AV28" s="676"/>
      <c r="AW28" s="677"/>
      <c r="AX28" s="677"/>
      <c r="AY28" s="677"/>
      <c r="AZ28" s="677"/>
      <c r="BA28" s="677"/>
      <c r="BB28" s="677"/>
      <c r="BC28" s="677"/>
      <c r="BD28" s="677"/>
      <c r="BE28" s="677"/>
      <c r="BF28" s="677"/>
      <c r="BG28" s="677"/>
      <c r="BH28" s="677"/>
      <c r="BI28" s="677"/>
      <c r="BJ28" s="677"/>
      <c r="BK28" s="677"/>
      <c r="BL28" s="677"/>
      <c r="BM28" s="677"/>
      <c r="BN28" s="677"/>
      <c r="BO28" s="677"/>
      <c r="BP28" s="677"/>
      <c r="BQ28" s="677"/>
      <c r="BR28" s="677"/>
      <c r="BS28" s="677"/>
      <c r="BT28" s="677"/>
      <c r="BU28" s="677"/>
      <c r="BV28" s="677"/>
      <c r="BW28" s="677"/>
      <c r="BX28" s="677"/>
      <c r="BY28" s="678"/>
    </row>
    <row r="29" spans="2:77" ht="15" customHeight="1" x14ac:dyDescent="0.4">
      <c r="AV29" s="676"/>
      <c r="AW29" s="677"/>
      <c r="AX29" s="677"/>
      <c r="AY29" s="677"/>
      <c r="AZ29" s="677"/>
      <c r="BA29" s="677"/>
      <c r="BB29" s="677"/>
      <c r="BC29" s="677"/>
      <c r="BD29" s="677"/>
      <c r="BE29" s="677"/>
      <c r="BF29" s="677"/>
      <c r="BG29" s="677"/>
      <c r="BH29" s="677"/>
      <c r="BI29" s="677"/>
      <c r="BJ29" s="677"/>
      <c r="BK29" s="677"/>
      <c r="BL29" s="677"/>
      <c r="BM29" s="677"/>
      <c r="BN29" s="677"/>
      <c r="BO29" s="677"/>
      <c r="BP29" s="677"/>
      <c r="BQ29" s="677"/>
      <c r="BR29" s="677"/>
      <c r="BS29" s="677"/>
      <c r="BT29" s="677"/>
      <c r="BU29" s="677"/>
      <c r="BV29" s="677"/>
      <c r="BW29" s="677"/>
      <c r="BX29" s="677"/>
      <c r="BY29" s="678"/>
    </row>
    <row r="30" spans="2:77" ht="15" customHeight="1" thickBot="1" x14ac:dyDescent="0.45">
      <c r="B30" s="56" t="s">
        <v>285</v>
      </c>
      <c r="C30" s="2" t="s">
        <v>286</v>
      </c>
      <c r="AV30" s="676"/>
      <c r="AW30" s="677"/>
      <c r="AX30" s="677"/>
      <c r="AY30" s="677"/>
      <c r="AZ30" s="677"/>
      <c r="BA30" s="677"/>
      <c r="BB30" s="677"/>
      <c r="BC30" s="677"/>
      <c r="BD30" s="677"/>
      <c r="BE30" s="677"/>
      <c r="BF30" s="677"/>
      <c r="BG30" s="677"/>
      <c r="BH30" s="677"/>
      <c r="BI30" s="677"/>
      <c r="BJ30" s="677"/>
      <c r="BK30" s="677"/>
      <c r="BL30" s="677"/>
      <c r="BM30" s="677"/>
      <c r="BN30" s="677"/>
      <c r="BO30" s="677"/>
      <c r="BP30" s="677"/>
      <c r="BQ30" s="677"/>
      <c r="BR30" s="677"/>
      <c r="BS30" s="677"/>
      <c r="BT30" s="677"/>
      <c r="BU30" s="677"/>
      <c r="BV30" s="677"/>
      <c r="BW30" s="677"/>
      <c r="BX30" s="677"/>
      <c r="BY30" s="678"/>
    </row>
    <row r="31" spans="2:77" ht="15" customHeight="1" thickBot="1" x14ac:dyDescent="0.45">
      <c r="C31" s="58" t="s">
        <v>36</v>
      </c>
      <c r="D31" s="52" t="s">
        <v>288</v>
      </c>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639"/>
      <c r="AP31" s="640"/>
      <c r="AQ31" s="640"/>
      <c r="AR31" s="641"/>
      <c r="AV31" s="679"/>
      <c r="AW31" s="680"/>
      <c r="AX31" s="680"/>
      <c r="AY31" s="680"/>
      <c r="AZ31" s="680"/>
      <c r="BA31" s="680"/>
      <c r="BB31" s="680"/>
      <c r="BC31" s="680"/>
      <c r="BD31" s="680"/>
      <c r="BE31" s="680"/>
      <c r="BF31" s="680"/>
      <c r="BG31" s="680"/>
      <c r="BH31" s="680"/>
      <c r="BI31" s="680"/>
      <c r="BJ31" s="680"/>
      <c r="BK31" s="680"/>
      <c r="BL31" s="680"/>
      <c r="BM31" s="680"/>
      <c r="BN31" s="680"/>
      <c r="BO31" s="680"/>
      <c r="BP31" s="680"/>
      <c r="BQ31" s="680"/>
      <c r="BR31" s="680"/>
      <c r="BS31" s="680"/>
      <c r="BT31" s="680"/>
      <c r="BU31" s="680"/>
      <c r="BV31" s="680"/>
      <c r="BW31" s="680"/>
      <c r="BX31" s="680"/>
      <c r="BY31" s="681"/>
    </row>
    <row r="32" spans="2:77" ht="15" customHeight="1" thickBot="1" x14ac:dyDescent="0.45">
      <c r="C32" s="58" t="s">
        <v>37</v>
      </c>
      <c r="D32" s="52" t="s">
        <v>289</v>
      </c>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639"/>
      <c r="AP32" s="640"/>
      <c r="AQ32" s="640"/>
      <c r="AR32" s="641"/>
      <c r="AV32" s="673" t="s">
        <v>314</v>
      </c>
      <c r="AW32" s="673"/>
      <c r="AX32" s="673"/>
      <c r="AY32" s="673"/>
      <c r="AZ32" s="673"/>
      <c r="BA32" s="673"/>
      <c r="BB32" s="673"/>
      <c r="BC32" s="673"/>
      <c r="BD32" s="673"/>
      <c r="BE32" s="673"/>
      <c r="BF32" s="673"/>
      <c r="BG32" s="673"/>
      <c r="BH32" s="673"/>
      <c r="BI32" s="673"/>
      <c r="BJ32" s="673"/>
      <c r="BK32" s="673"/>
      <c r="BL32" s="673"/>
      <c r="BM32" s="673"/>
      <c r="BN32" s="673"/>
      <c r="BO32" s="673"/>
      <c r="BP32" s="673"/>
      <c r="BQ32" s="673"/>
      <c r="BR32" s="673"/>
      <c r="BS32" s="673"/>
      <c r="BT32" s="673"/>
      <c r="BU32" s="673"/>
      <c r="BV32" s="673"/>
      <c r="BW32" s="673"/>
      <c r="BX32" s="673"/>
      <c r="BY32" s="673"/>
    </row>
    <row r="33" spans="2:77" ht="15" customHeight="1" thickBot="1" x14ac:dyDescent="0.45">
      <c r="AV33" s="73" t="s">
        <v>303</v>
      </c>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row>
    <row r="34" spans="2:77" ht="15" customHeight="1" x14ac:dyDescent="0.4">
      <c r="AV34" s="674" t="s">
        <v>304</v>
      </c>
      <c r="AW34" s="673"/>
      <c r="AX34" s="673"/>
      <c r="AY34" s="673"/>
      <c r="AZ34" s="673"/>
      <c r="BA34" s="673"/>
      <c r="BB34" s="673"/>
      <c r="BC34" s="673"/>
      <c r="BD34" s="673"/>
      <c r="BE34" s="673"/>
      <c r="BF34" s="673"/>
      <c r="BG34" s="673"/>
      <c r="BH34" s="673"/>
      <c r="BI34" s="673"/>
      <c r="BJ34" s="673"/>
      <c r="BK34" s="673"/>
      <c r="BL34" s="673"/>
      <c r="BM34" s="673"/>
      <c r="BN34" s="673"/>
      <c r="BO34" s="673"/>
      <c r="BP34" s="673"/>
      <c r="BQ34" s="673"/>
      <c r="BR34" s="673"/>
      <c r="BS34" s="673"/>
      <c r="BT34" s="673"/>
      <c r="BU34" s="673"/>
      <c r="BV34" s="673"/>
      <c r="BW34" s="673"/>
      <c r="BX34" s="673"/>
      <c r="BY34" s="675"/>
    </row>
    <row r="35" spans="2:77" ht="15" customHeight="1" x14ac:dyDescent="0.4">
      <c r="C35" s="682" t="s">
        <v>299</v>
      </c>
      <c r="D35" s="683"/>
      <c r="E35" s="683"/>
      <c r="F35" s="683"/>
      <c r="G35" s="683"/>
      <c r="H35" s="683"/>
      <c r="I35" s="683"/>
      <c r="J35" s="683"/>
      <c r="K35" s="683"/>
      <c r="L35" s="683"/>
      <c r="M35" s="683"/>
      <c r="N35" s="683"/>
      <c r="O35" s="683"/>
      <c r="P35" s="683"/>
      <c r="Q35" s="683"/>
      <c r="R35" s="683"/>
      <c r="S35" s="683"/>
      <c r="T35" s="683"/>
      <c r="U35" s="683"/>
      <c r="V35" s="683"/>
      <c r="W35" s="683"/>
      <c r="X35" s="683"/>
      <c r="Y35" s="683"/>
      <c r="Z35" s="683"/>
      <c r="AA35" s="683"/>
      <c r="AB35" s="683"/>
      <c r="AC35" s="683"/>
      <c r="AD35" s="683"/>
      <c r="AE35" s="683"/>
      <c r="AF35" s="683"/>
      <c r="AG35" s="683"/>
      <c r="AH35" s="683"/>
      <c r="AI35" s="683"/>
      <c r="AJ35" s="683"/>
      <c r="AK35" s="683"/>
      <c r="AL35" s="683"/>
      <c r="AM35" s="683"/>
      <c r="AN35" s="683"/>
      <c r="AO35" s="683"/>
      <c r="AP35" s="683"/>
      <c r="AQ35" s="684"/>
      <c r="AS35" s="647" t="s">
        <v>290</v>
      </c>
      <c r="AT35" s="647"/>
      <c r="AV35" s="676"/>
      <c r="AW35" s="677"/>
      <c r="AX35" s="677"/>
      <c r="AY35" s="677"/>
      <c r="AZ35" s="677"/>
      <c r="BA35" s="677"/>
      <c r="BB35" s="677"/>
      <c r="BC35" s="677"/>
      <c r="BD35" s="677"/>
      <c r="BE35" s="677"/>
      <c r="BF35" s="677"/>
      <c r="BG35" s="677"/>
      <c r="BH35" s="677"/>
      <c r="BI35" s="677"/>
      <c r="BJ35" s="677"/>
      <c r="BK35" s="677"/>
      <c r="BL35" s="677"/>
      <c r="BM35" s="677"/>
      <c r="BN35" s="677"/>
      <c r="BO35" s="677"/>
      <c r="BP35" s="677"/>
      <c r="BQ35" s="677"/>
      <c r="BR35" s="677"/>
      <c r="BS35" s="677"/>
      <c r="BT35" s="677"/>
      <c r="BU35" s="677"/>
      <c r="BV35" s="677"/>
      <c r="BW35" s="677"/>
      <c r="BX35" s="677"/>
      <c r="BY35" s="678"/>
    </row>
    <row r="36" spans="2:77" ht="15" customHeight="1" x14ac:dyDescent="0.4">
      <c r="C36" s="648" t="s">
        <v>297</v>
      </c>
      <c r="D36" s="649"/>
      <c r="E36" s="650"/>
      <c r="F36" s="648" t="s">
        <v>291</v>
      </c>
      <c r="G36" s="649"/>
      <c r="H36" s="649"/>
      <c r="I36" s="650"/>
      <c r="J36" s="657"/>
      <c r="K36" s="658"/>
      <c r="L36" s="658"/>
      <c r="M36" s="658"/>
      <c r="N36" s="658"/>
      <c r="O36" s="659"/>
      <c r="P36" s="648" t="s">
        <v>293</v>
      </c>
      <c r="Q36" s="649"/>
      <c r="R36" s="649"/>
      <c r="S36" s="650"/>
      <c r="T36" s="657"/>
      <c r="U36" s="658"/>
      <c r="V36" s="658"/>
      <c r="W36" s="658"/>
      <c r="X36" s="658"/>
      <c r="Y36" s="659"/>
      <c r="Z36" s="660" t="s">
        <v>329</v>
      </c>
      <c r="AA36" s="661"/>
      <c r="AB36" s="662"/>
      <c r="AC36" s="666"/>
      <c r="AD36" s="667"/>
      <c r="AE36" s="667"/>
      <c r="AF36" s="667"/>
      <c r="AG36" s="667"/>
      <c r="AH36" s="668"/>
      <c r="AI36" s="672" t="s">
        <v>296</v>
      </c>
      <c r="AJ36" s="607"/>
      <c r="AK36" s="608"/>
      <c r="AL36" s="666"/>
      <c r="AM36" s="667"/>
      <c r="AN36" s="667"/>
      <c r="AO36" s="667"/>
      <c r="AP36" s="667"/>
      <c r="AQ36" s="668"/>
      <c r="AS36" s="629" t="str">
        <f>IF(COUNTBLANK(F36:AQ37)&gt;66,"未","")</f>
        <v>未</v>
      </c>
      <c r="AT36" s="629"/>
      <c r="AV36" s="676"/>
      <c r="AW36" s="677"/>
      <c r="AX36" s="677"/>
      <c r="AY36" s="677"/>
      <c r="AZ36" s="677"/>
      <c r="BA36" s="677"/>
      <c r="BB36" s="677"/>
      <c r="BC36" s="677"/>
      <c r="BD36" s="677"/>
      <c r="BE36" s="677"/>
      <c r="BF36" s="677"/>
      <c r="BG36" s="677"/>
      <c r="BH36" s="677"/>
      <c r="BI36" s="677"/>
      <c r="BJ36" s="677"/>
      <c r="BK36" s="677"/>
      <c r="BL36" s="677"/>
      <c r="BM36" s="677"/>
      <c r="BN36" s="677"/>
      <c r="BO36" s="677"/>
      <c r="BP36" s="677"/>
      <c r="BQ36" s="677"/>
      <c r="BR36" s="677"/>
      <c r="BS36" s="677"/>
      <c r="BT36" s="677"/>
      <c r="BU36" s="677"/>
      <c r="BV36" s="677"/>
      <c r="BW36" s="677"/>
      <c r="BX36" s="677"/>
      <c r="BY36" s="678"/>
    </row>
    <row r="37" spans="2:77" ht="15" customHeight="1" x14ac:dyDescent="0.4">
      <c r="C37" s="578" t="s">
        <v>298</v>
      </c>
      <c r="D37" s="579"/>
      <c r="E37" s="580"/>
      <c r="F37" s="578" t="s">
        <v>292</v>
      </c>
      <c r="G37" s="579"/>
      <c r="H37" s="579"/>
      <c r="I37" s="580"/>
      <c r="J37" s="654"/>
      <c r="K37" s="655"/>
      <c r="L37" s="655"/>
      <c r="M37" s="655"/>
      <c r="N37" s="655"/>
      <c r="O37" s="655"/>
      <c r="P37" s="655"/>
      <c r="Q37" s="655"/>
      <c r="R37" s="655"/>
      <c r="S37" s="655"/>
      <c r="T37" s="655"/>
      <c r="U37" s="655"/>
      <c r="V37" s="655"/>
      <c r="W37" s="655"/>
      <c r="X37" s="655"/>
      <c r="Y37" s="656"/>
      <c r="Z37" s="663"/>
      <c r="AA37" s="664"/>
      <c r="AB37" s="665"/>
      <c r="AC37" s="669"/>
      <c r="AD37" s="670"/>
      <c r="AE37" s="670"/>
      <c r="AF37" s="670"/>
      <c r="AG37" s="670"/>
      <c r="AH37" s="671"/>
      <c r="AI37" s="492"/>
      <c r="AJ37" s="493"/>
      <c r="AK37" s="489"/>
      <c r="AL37" s="669"/>
      <c r="AM37" s="670"/>
      <c r="AN37" s="670"/>
      <c r="AO37" s="670"/>
      <c r="AP37" s="670"/>
      <c r="AQ37" s="671"/>
      <c r="AS37" s="629"/>
      <c r="AT37" s="629"/>
      <c r="AV37" s="676"/>
      <c r="AW37" s="677"/>
      <c r="AX37" s="677"/>
      <c r="AY37" s="677"/>
      <c r="AZ37" s="677"/>
      <c r="BA37" s="677"/>
      <c r="BB37" s="677"/>
      <c r="BC37" s="677"/>
      <c r="BD37" s="677"/>
      <c r="BE37" s="677"/>
      <c r="BF37" s="677"/>
      <c r="BG37" s="677"/>
      <c r="BH37" s="677"/>
      <c r="BI37" s="677"/>
      <c r="BJ37" s="677"/>
      <c r="BK37" s="677"/>
      <c r="BL37" s="677"/>
      <c r="BM37" s="677"/>
      <c r="BN37" s="677"/>
      <c r="BO37" s="677"/>
      <c r="BP37" s="677"/>
      <c r="BQ37" s="677"/>
      <c r="BR37" s="677"/>
      <c r="BS37" s="677"/>
      <c r="BT37" s="677"/>
      <c r="BU37" s="677"/>
      <c r="BV37" s="677"/>
      <c r="BW37" s="677"/>
      <c r="BX37" s="677"/>
      <c r="BY37" s="678"/>
    </row>
    <row r="38" spans="2:77" ht="15" customHeight="1" x14ac:dyDescent="0.4">
      <c r="C38" s="642" t="s">
        <v>294</v>
      </c>
      <c r="D38" s="632"/>
      <c r="E38" s="643"/>
      <c r="F38" s="651"/>
      <c r="G38" s="652"/>
      <c r="H38" s="652"/>
      <c r="I38" s="652"/>
      <c r="J38" s="652"/>
      <c r="K38" s="652"/>
      <c r="L38" s="652"/>
      <c r="M38" s="652"/>
      <c r="N38" s="652"/>
      <c r="O38" s="652"/>
      <c r="P38" s="652"/>
      <c r="Q38" s="652"/>
      <c r="R38" s="652"/>
      <c r="S38" s="652"/>
      <c r="T38" s="652"/>
      <c r="U38" s="652"/>
      <c r="V38" s="652"/>
      <c r="W38" s="652"/>
      <c r="X38" s="652"/>
      <c r="Y38" s="652"/>
      <c r="Z38" s="652"/>
      <c r="AA38" s="652"/>
      <c r="AB38" s="652"/>
      <c r="AC38" s="652"/>
      <c r="AD38" s="652"/>
      <c r="AE38" s="652"/>
      <c r="AF38" s="652"/>
      <c r="AG38" s="652"/>
      <c r="AH38" s="653"/>
      <c r="AI38" s="642" t="s">
        <v>295</v>
      </c>
      <c r="AJ38" s="632"/>
      <c r="AK38" s="632"/>
      <c r="AL38" s="632"/>
      <c r="AM38" s="632"/>
      <c r="AN38" s="651"/>
      <c r="AO38" s="652"/>
      <c r="AP38" s="652"/>
      <c r="AQ38" s="653"/>
      <c r="AS38" s="629" t="str">
        <f>IF(COUNTBLANK(F38:AQ38)&gt;35,"未","")</f>
        <v>未</v>
      </c>
      <c r="AT38" s="629"/>
      <c r="AV38" s="676"/>
      <c r="AW38" s="677"/>
      <c r="AX38" s="677"/>
      <c r="AY38" s="677"/>
      <c r="AZ38" s="677"/>
      <c r="BA38" s="677"/>
      <c r="BB38" s="677"/>
      <c r="BC38" s="677"/>
      <c r="BD38" s="677"/>
      <c r="BE38" s="677"/>
      <c r="BF38" s="677"/>
      <c r="BG38" s="677"/>
      <c r="BH38" s="677"/>
      <c r="BI38" s="677"/>
      <c r="BJ38" s="677"/>
      <c r="BK38" s="677"/>
      <c r="BL38" s="677"/>
      <c r="BM38" s="677"/>
      <c r="BN38" s="677"/>
      <c r="BO38" s="677"/>
      <c r="BP38" s="677"/>
      <c r="BQ38" s="677"/>
      <c r="BR38" s="677"/>
      <c r="BS38" s="677"/>
      <c r="BT38" s="677"/>
      <c r="BU38" s="677"/>
      <c r="BV38" s="677"/>
      <c r="BW38" s="677"/>
      <c r="BX38" s="677"/>
      <c r="BY38" s="678"/>
    </row>
    <row r="39" spans="2:77" ht="15" customHeight="1" x14ac:dyDescent="0.4">
      <c r="AV39" s="676"/>
      <c r="AW39" s="677"/>
      <c r="AX39" s="677"/>
      <c r="AY39" s="677"/>
      <c r="AZ39" s="677"/>
      <c r="BA39" s="677"/>
      <c r="BB39" s="677"/>
      <c r="BC39" s="677"/>
      <c r="BD39" s="677"/>
      <c r="BE39" s="677"/>
      <c r="BF39" s="677"/>
      <c r="BG39" s="677"/>
      <c r="BH39" s="677"/>
      <c r="BI39" s="677"/>
      <c r="BJ39" s="677"/>
      <c r="BK39" s="677"/>
      <c r="BL39" s="677"/>
      <c r="BM39" s="677"/>
      <c r="BN39" s="677"/>
      <c r="BO39" s="677"/>
      <c r="BP39" s="677"/>
      <c r="BQ39" s="677"/>
      <c r="BR39" s="677"/>
      <c r="BS39" s="677"/>
      <c r="BT39" s="677"/>
      <c r="BU39" s="677"/>
      <c r="BV39" s="677"/>
      <c r="BW39" s="677"/>
      <c r="BX39" s="677"/>
      <c r="BY39" s="678"/>
    </row>
    <row r="40" spans="2:77" ht="15" customHeight="1" thickBot="1" x14ac:dyDescent="0.45">
      <c r="B40" s="56" t="s">
        <v>307</v>
      </c>
      <c r="C40" s="2" t="s">
        <v>308</v>
      </c>
      <c r="AV40" s="676"/>
      <c r="AW40" s="677"/>
      <c r="AX40" s="677"/>
      <c r="AY40" s="677"/>
      <c r="AZ40" s="677"/>
      <c r="BA40" s="677"/>
      <c r="BB40" s="677"/>
      <c r="BC40" s="677"/>
      <c r="BD40" s="677"/>
      <c r="BE40" s="677"/>
      <c r="BF40" s="677"/>
      <c r="BG40" s="677"/>
      <c r="BH40" s="677"/>
      <c r="BI40" s="677"/>
      <c r="BJ40" s="677"/>
      <c r="BK40" s="677"/>
      <c r="BL40" s="677"/>
      <c r="BM40" s="677"/>
      <c r="BN40" s="677"/>
      <c r="BO40" s="677"/>
      <c r="BP40" s="677"/>
      <c r="BQ40" s="677"/>
      <c r="BR40" s="677"/>
      <c r="BS40" s="677"/>
      <c r="BT40" s="677"/>
      <c r="BU40" s="677"/>
      <c r="BV40" s="677"/>
      <c r="BW40" s="677"/>
      <c r="BX40" s="677"/>
      <c r="BY40" s="678"/>
    </row>
    <row r="41" spans="2:77" ht="15" customHeight="1" thickBot="1" x14ac:dyDescent="0.45">
      <c r="C41" s="58" t="s">
        <v>36</v>
      </c>
      <c r="D41" s="52" t="s">
        <v>311</v>
      </c>
      <c r="E41" s="8"/>
      <c r="F41" s="8"/>
      <c r="G41" s="8"/>
      <c r="H41" s="8"/>
      <c r="I41" s="8"/>
      <c r="J41" s="8"/>
      <c r="K41" s="8"/>
      <c r="L41" s="8"/>
      <c r="M41" s="8"/>
      <c r="N41" s="8"/>
      <c r="O41" s="8" t="s">
        <v>325</v>
      </c>
      <c r="P41" s="8"/>
      <c r="Q41" s="8"/>
      <c r="R41" s="8"/>
      <c r="S41" s="8"/>
      <c r="T41" s="8"/>
      <c r="U41" s="8"/>
      <c r="V41" s="8"/>
      <c r="W41" s="8"/>
      <c r="X41" s="8"/>
      <c r="Y41" s="8"/>
      <c r="Z41" s="8"/>
      <c r="AA41" s="8"/>
      <c r="AB41" s="8"/>
      <c r="AC41" s="8"/>
      <c r="AD41" s="8"/>
      <c r="AE41" s="8"/>
      <c r="AF41" s="8"/>
      <c r="AG41" s="8"/>
      <c r="AH41" s="8"/>
      <c r="AI41" s="8"/>
      <c r="AJ41" s="8"/>
      <c r="AK41" s="8"/>
      <c r="AL41" s="8"/>
      <c r="AM41" s="8"/>
      <c r="AN41" s="8"/>
      <c r="AO41" s="639"/>
      <c r="AP41" s="640"/>
      <c r="AQ41" s="640"/>
      <c r="AR41" s="641"/>
      <c r="AV41" s="676"/>
      <c r="AW41" s="677"/>
      <c r="AX41" s="677"/>
      <c r="AY41" s="677"/>
      <c r="AZ41" s="677"/>
      <c r="BA41" s="677"/>
      <c r="BB41" s="677"/>
      <c r="BC41" s="677"/>
      <c r="BD41" s="677"/>
      <c r="BE41" s="677"/>
      <c r="BF41" s="677"/>
      <c r="BG41" s="677"/>
      <c r="BH41" s="677"/>
      <c r="BI41" s="677"/>
      <c r="BJ41" s="677"/>
      <c r="BK41" s="677"/>
      <c r="BL41" s="677"/>
      <c r="BM41" s="677"/>
      <c r="BN41" s="677"/>
      <c r="BO41" s="677"/>
      <c r="BP41" s="677"/>
      <c r="BQ41" s="677"/>
      <c r="BR41" s="677"/>
      <c r="BS41" s="677"/>
      <c r="BT41" s="677"/>
      <c r="BU41" s="677"/>
      <c r="BV41" s="677"/>
      <c r="BW41" s="677"/>
      <c r="BX41" s="677"/>
      <c r="BY41" s="678"/>
    </row>
    <row r="42" spans="2:77" ht="15" customHeight="1" thickBot="1" x14ac:dyDescent="0.45">
      <c r="C42" s="58" t="s">
        <v>37</v>
      </c>
      <c r="D42" s="52" t="s">
        <v>313</v>
      </c>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639"/>
      <c r="AP42" s="640"/>
      <c r="AQ42" s="640"/>
      <c r="AR42" s="641"/>
      <c r="AV42" s="676"/>
      <c r="AW42" s="677"/>
      <c r="AX42" s="677"/>
      <c r="AY42" s="677"/>
      <c r="AZ42" s="677"/>
      <c r="BA42" s="677"/>
      <c r="BB42" s="677"/>
      <c r="BC42" s="677"/>
      <c r="BD42" s="677"/>
      <c r="BE42" s="677"/>
      <c r="BF42" s="677"/>
      <c r="BG42" s="677"/>
      <c r="BH42" s="677"/>
      <c r="BI42" s="677"/>
      <c r="BJ42" s="677"/>
      <c r="BK42" s="677"/>
      <c r="BL42" s="677"/>
      <c r="BM42" s="677"/>
      <c r="BN42" s="677"/>
      <c r="BO42" s="677"/>
      <c r="BP42" s="677"/>
      <c r="BQ42" s="677"/>
      <c r="BR42" s="677"/>
      <c r="BS42" s="677"/>
      <c r="BT42" s="677"/>
      <c r="BU42" s="677"/>
      <c r="BV42" s="677"/>
      <c r="BW42" s="677"/>
      <c r="BX42" s="677"/>
      <c r="BY42" s="678"/>
    </row>
    <row r="43" spans="2:77" ht="15" customHeight="1" thickBot="1" x14ac:dyDescent="0.45">
      <c r="C43" s="58" t="s">
        <v>38</v>
      </c>
      <c r="D43" s="52" t="s">
        <v>312</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639"/>
      <c r="AP43" s="640"/>
      <c r="AQ43" s="640"/>
      <c r="AR43" s="641"/>
      <c r="AV43" s="676"/>
      <c r="AW43" s="677"/>
      <c r="AX43" s="677"/>
      <c r="AY43" s="677"/>
      <c r="AZ43" s="677"/>
      <c r="BA43" s="677"/>
      <c r="BB43" s="677"/>
      <c r="BC43" s="677"/>
      <c r="BD43" s="677"/>
      <c r="BE43" s="677"/>
      <c r="BF43" s="677"/>
      <c r="BG43" s="677"/>
      <c r="BH43" s="677"/>
      <c r="BI43" s="677"/>
      <c r="BJ43" s="677"/>
      <c r="BK43" s="677"/>
      <c r="BL43" s="677"/>
      <c r="BM43" s="677"/>
      <c r="BN43" s="677"/>
      <c r="BO43" s="677"/>
      <c r="BP43" s="677"/>
      <c r="BQ43" s="677"/>
      <c r="BR43" s="677"/>
      <c r="BS43" s="677"/>
      <c r="BT43" s="677"/>
      <c r="BU43" s="677"/>
      <c r="BV43" s="677"/>
      <c r="BW43" s="677"/>
      <c r="BX43" s="677"/>
      <c r="BY43" s="678"/>
    </row>
    <row r="44" spans="2:77" ht="15" customHeight="1" x14ac:dyDescent="0.4">
      <c r="AV44" s="676"/>
      <c r="AW44" s="677"/>
      <c r="AX44" s="677"/>
      <c r="AY44" s="677"/>
      <c r="AZ44" s="677"/>
      <c r="BA44" s="677"/>
      <c r="BB44" s="677"/>
      <c r="BC44" s="677"/>
      <c r="BD44" s="677"/>
      <c r="BE44" s="677"/>
      <c r="BF44" s="677"/>
      <c r="BG44" s="677"/>
      <c r="BH44" s="677"/>
      <c r="BI44" s="677"/>
      <c r="BJ44" s="677"/>
      <c r="BK44" s="677"/>
      <c r="BL44" s="677"/>
      <c r="BM44" s="677"/>
      <c r="BN44" s="677"/>
      <c r="BO44" s="677"/>
      <c r="BP44" s="677"/>
      <c r="BQ44" s="677"/>
      <c r="BR44" s="677"/>
      <c r="BS44" s="677"/>
      <c r="BT44" s="677"/>
      <c r="BU44" s="677"/>
      <c r="BV44" s="677"/>
      <c r="BW44" s="677"/>
      <c r="BX44" s="677"/>
      <c r="BY44" s="678"/>
    </row>
    <row r="45" spans="2:77" ht="15" customHeight="1" x14ac:dyDescent="0.4">
      <c r="C45" s="2" t="s">
        <v>370</v>
      </c>
      <c r="AV45" s="676"/>
      <c r="AW45" s="677"/>
      <c r="AX45" s="677"/>
      <c r="AY45" s="677"/>
      <c r="AZ45" s="677"/>
      <c r="BA45" s="677"/>
      <c r="BB45" s="677"/>
      <c r="BC45" s="677"/>
      <c r="BD45" s="677"/>
      <c r="BE45" s="677"/>
      <c r="BF45" s="677"/>
      <c r="BG45" s="677"/>
      <c r="BH45" s="677"/>
      <c r="BI45" s="677"/>
      <c r="BJ45" s="677"/>
      <c r="BK45" s="677"/>
      <c r="BL45" s="677"/>
      <c r="BM45" s="677"/>
      <c r="BN45" s="677"/>
      <c r="BO45" s="677"/>
      <c r="BP45" s="677"/>
      <c r="BQ45" s="677"/>
      <c r="BR45" s="677"/>
      <c r="BS45" s="677"/>
      <c r="BT45" s="677"/>
      <c r="BU45" s="677"/>
      <c r="BV45" s="677"/>
      <c r="BW45" s="677"/>
      <c r="BX45" s="677"/>
      <c r="BY45" s="678"/>
    </row>
    <row r="46" spans="2:77" ht="15" customHeight="1" x14ac:dyDescent="0.4">
      <c r="C46" s="422" t="s">
        <v>371</v>
      </c>
      <c r="D46" s="15" t="s">
        <v>1869</v>
      </c>
      <c r="Y46" s="422" t="s">
        <v>371</v>
      </c>
      <c r="Z46" s="15" t="s">
        <v>1854</v>
      </c>
      <c r="AV46" s="676"/>
      <c r="AW46" s="677"/>
      <c r="AX46" s="677"/>
      <c r="AY46" s="677"/>
      <c r="AZ46" s="677"/>
      <c r="BA46" s="677"/>
      <c r="BB46" s="677"/>
      <c r="BC46" s="677"/>
      <c r="BD46" s="677"/>
      <c r="BE46" s="677"/>
      <c r="BF46" s="677"/>
      <c r="BG46" s="677"/>
      <c r="BH46" s="677"/>
      <c r="BI46" s="677"/>
      <c r="BJ46" s="677"/>
      <c r="BK46" s="677"/>
      <c r="BL46" s="677"/>
      <c r="BM46" s="677"/>
      <c r="BN46" s="677"/>
      <c r="BO46" s="677"/>
      <c r="BP46" s="677"/>
      <c r="BQ46" s="677"/>
      <c r="BR46" s="677"/>
      <c r="BS46" s="677"/>
      <c r="BT46" s="677"/>
      <c r="BU46" s="677"/>
      <c r="BV46" s="677"/>
      <c r="BW46" s="677"/>
      <c r="BX46" s="677"/>
      <c r="BY46" s="678"/>
    </row>
    <row r="47" spans="2:77" ht="15" customHeight="1" x14ac:dyDescent="0.4">
      <c r="D47" s="422" t="s">
        <v>318</v>
      </c>
      <c r="E47" s="2" t="s">
        <v>1842</v>
      </c>
      <c r="G47" s="2" t="s">
        <v>1860</v>
      </c>
      <c r="Z47" s="422" t="s">
        <v>318</v>
      </c>
      <c r="AA47" s="2" t="s">
        <v>1842</v>
      </c>
      <c r="AV47" s="676"/>
      <c r="AW47" s="677"/>
      <c r="AX47" s="677"/>
      <c r="AY47" s="677"/>
      <c r="AZ47" s="677"/>
      <c r="BA47" s="677"/>
      <c r="BB47" s="677"/>
      <c r="BC47" s="677"/>
      <c r="BD47" s="677"/>
      <c r="BE47" s="677"/>
      <c r="BF47" s="677"/>
      <c r="BG47" s="677"/>
      <c r="BH47" s="677"/>
      <c r="BI47" s="677"/>
      <c r="BJ47" s="677"/>
      <c r="BK47" s="677"/>
      <c r="BL47" s="677"/>
      <c r="BM47" s="677"/>
      <c r="BN47" s="677"/>
      <c r="BO47" s="677"/>
      <c r="BP47" s="677"/>
      <c r="BQ47" s="677"/>
      <c r="BR47" s="677"/>
      <c r="BS47" s="677"/>
      <c r="BT47" s="677"/>
      <c r="BU47" s="677"/>
      <c r="BV47" s="677"/>
      <c r="BW47" s="677"/>
      <c r="BX47" s="677"/>
      <c r="BY47" s="678"/>
    </row>
    <row r="48" spans="2:77" ht="15" customHeight="1" thickBot="1" x14ac:dyDescent="0.45">
      <c r="D48" s="422" t="s">
        <v>319</v>
      </c>
      <c r="E48" s="2" t="s">
        <v>1843</v>
      </c>
      <c r="V48" s="2" t="s">
        <v>1861</v>
      </c>
      <c r="Z48" s="422" t="s">
        <v>319</v>
      </c>
      <c r="AA48" s="2" t="s">
        <v>1843</v>
      </c>
      <c r="AR48" s="436" t="s">
        <v>1868</v>
      </c>
      <c r="AV48" s="679"/>
      <c r="AW48" s="680"/>
      <c r="AX48" s="680"/>
      <c r="AY48" s="680"/>
      <c r="AZ48" s="680"/>
      <c r="BA48" s="680"/>
      <c r="BB48" s="680"/>
      <c r="BC48" s="680"/>
      <c r="BD48" s="680"/>
      <c r="BE48" s="680"/>
      <c r="BF48" s="680"/>
      <c r="BG48" s="680"/>
      <c r="BH48" s="680"/>
      <c r="BI48" s="680"/>
      <c r="BJ48" s="680"/>
      <c r="BK48" s="680"/>
      <c r="BL48" s="680"/>
      <c r="BM48" s="680"/>
      <c r="BN48" s="680"/>
      <c r="BO48" s="680"/>
      <c r="BP48" s="680"/>
      <c r="BQ48" s="680"/>
      <c r="BR48" s="680"/>
      <c r="BS48" s="680"/>
      <c r="BT48" s="680"/>
      <c r="BU48" s="680"/>
      <c r="BV48" s="680"/>
      <c r="BW48" s="680"/>
      <c r="BX48" s="680"/>
      <c r="BY48" s="681"/>
    </row>
    <row r="49" spans="3:77" ht="15" customHeight="1" x14ac:dyDescent="0.4">
      <c r="D49" s="422" t="s">
        <v>320</v>
      </c>
      <c r="E49" s="2" t="s">
        <v>1844</v>
      </c>
      <c r="L49" s="2" t="s">
        <v>1861</v>
      </c>
      <c r="Z49" s="422" t="s">
        <v>320</v>
      </c>
      <c r="AA49" s="2" t="s">
        <v>1855</v>
      </c>
      <c r="AV49" s="673" t="s">
        <v>315</v>
      </c>
      <c r="AW49" s="673"/>
      <c r="AX49" s="673"/>
      <c r="AY49" s="673"/>
      <c r="AZ49" s="673"/>
      <c r="BA49" s="673"/>
      <c r="BB49" s="673"/>
      <c r="BC49" s="673"/>
      <c r="BD49" s="673"/>
      <c r="BE49" s="673"/>
      <c r="BF49" s="673"/>
      <c r="BG49" s="673"/>
      <c r="BH49" s="673"/>
      <c r="BI49" s="673"/>
      <c r="BJ49" s="673"/>
      <c r="BK49" s="673"/>
      <c r="BL49" s="673"/>
      <c r="BM49" s="673"/>
      <c r="BN49" s="673"/>
      <c r="BO49" s="673"/>
      <c r="BP49" s="673"/>
      <c r="BQ49" s="673"/>
      <c r="BR49" s="673"/>
      <c r="BS49" s="673"/>
      <c r="BT49" s="673"/>
      <c r="BU49" s="673"/>
      <c r="BV49" s="673"/>
      <c r="BW49" s="673"/>
      <c r="BX49" s="673"/>
      <c r="BY49" s="673"/>
    </row>
    <row r="50" spans="3:77" ht="15" customHeight="1" thickBot="1" x14ac:dyDescent="0.45">
      <c r="D50" s="422" t="s">
        <v>321</v>
      </c>
      <c r="E50" s="2" t="s">
        <v>1845</v>
      </c>
      <c r="S50" s="2" t="s">
        <v>1861</v>
      </c>
      <c r="Z50" s="422" t="s">
        <v>321</v>
      </c>
      <c r="AA50" s="2" t="s">
        <v>1856</v>
      </c>
      <c r="AV50" s="73" t="s">
        <v>309</v>
      </c>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row>
    <row r="51" spans="3:77" ht="15" customHeight="1" x14ac:dyDescent="0.4">
      <c r="D51" s="422" t="s">
        <v>382</v>
      </c>
      <c r="E51" s="2" t="s">
        <v>1846</v>
      </c>
      <c r="X51" s="2" t="s">
        <v>1861</v>
      </c>
      <c r="Z51" s="422" t="s">
        <v>382</v>
      </c>
      <c r="AA51" s="2" t="s">
        <v>1851</v>
      </c>
      <c r="AE51" s="436" t="s">
        <v>1868</v>
      </c>
      <c r="AV51" s="674" t="s">
        <v>310</v>
      </c>
      <c r="AW51" s="673"/>
      <c r="AX51" s="673"/>
      <c r="AY51" s="673"/>
      <c r="AZ51" s="673"/>
      <c r="BA51" s="673"/>
      <c r="BB51" s="673"/>
      <c r="BC51" s="673"/>
      <c r="BD51" s="673"/>
      <c r="BE51" s="673"/>
      <c r="BF51" s="673"/>
      <c r="BG51" s="673"/>
      <c r="BH51" s="673"/>
      <c r="BI51" s="673"/>
      <c r="BJ51" s="673"/>
      <c r="BK51" s="673"/>
      <c r="BL51" s="673"/>
      <c r="BM51" s="673"/>
      <c r="BN51" s="673"/>
      <c r="BO51" s="673"/>
      <c r="BP51" s="673"/>
      <c r="BQ51" s="673"/>
      <c r="BR51" s="673"/>
      <c r="BS51" s="673"/>
      <c r="BT51" s="673"/>
      <c r="BU51" s="673"/>
      <c r="BV51" s="673"/>
      <c r="BW51" s="673"/>
      <c r="BX51" s="673"/>
      <c r="BY51" s="675"/>
    </row>
    <row r="52" spans="3:77" ht="15" customHeight="1" x14ac:dyDescent="0.4">
      <c r="D52" s="422" t="s">
        <v>481</v>
      </c>
      <c r="E52" s="2" t="s">
        <v>1847</v>
      </c>
      <c r="O52" s="2" t="s">
        <v>1861</v>
      </c>
      <c r="Z52" s="422" t="s">
        <v>481</v>
      </c>
      <c r="AA52" s="2" t="s">
        <v>1857</v>
      </c>
      <c r="AQ52" s="436" t="s">
        <v>1868</v>
      </c>
      <c r="AV52" s="676"/>
      <c r="AW52" s="677"/>
      <c r="AX52" s="677"/>
      <c r="AY52" s="677"/>
      <c r="AZ52" s="677"/>
      <c r="BA52" s="677"/>
      <c r="BB52" s="677"/>
      <c r="BC52" s="677"/>
      <c r="BD52" s="677"/>
      <c r="BE52" s="677"/>
      <c r="BF52" s="677"/>
      <c r="BG52" s="677"/>
      <c r="BH52" s="677"/>
      <c r="BI52" s="677"/>
      <c r="BJ52" s="677"/>
      <c r="BK52" s="677"/>
      <c r="BL52" s="677"/>
      <c r="BM52" s="677"/>
      <c r="BN52" s="677"/>
      <c r="BO52" s="677"/>
      <c r="BP52" s="677"/>
      <c r="BQ52" s="677"/>
      <c r="BR52" s="677"/>
      <c r="BS52" s="677"/>
      <c r="BT52" s="677"/>
      <c r="BU52" s="677"/>
      <c r="BV52" s="677"/>
      <c r="BW52" s="677"/>
      <c r="BX52" s="677"/>
      <c r="BY52" s="678"/>
    </row>
    <row r="53" spans="3:77" ht="15" customHeight="1" x14ac:dyDescent="0.4">
      <c r="D53" s="422" t="s">
        <v>483</v>
      </c>
      <c r="E53" s="2" t="s">
        <v>1848</v>
      </c>
      <c r="H53" s="2" t="s">
        <v>1862</v>
      </c>
      <c r="Z53" s="422"/>
      <c r="AV53" s="676"/>
      <c r="AW53" s="677"/>
      <c r="AX53" s="677"/>
      <c r="AY53" s="677"/>
      <c r="AZ53" s="677"/>
      <c r="BA53" s="677"/>
      <c r="BB53" s="677"/>
      <c r="BC53" s="677"/>
      <c r="BD53" s="677"/>
      <c r="BE53" s="677"/>
      <c r="BF53" s="677"/>
      <c r="BG53" s="677"/>
      <c r="BH53" s="677"/>
      <c r="BI53" s="677"/>
      <c r="BJ53" s="677"/>
      <c r="BK53" s="677"/>
      <c r="BL53" s="677"/>
      <c r="BM53" s="677"/>
      <c r="BN53" s="677"/>
      <c r="BO53" s="677"/>
      <c r="BP53" s="677"/>
      <c r="BQ53" s="677"/>
      <c r="BR53" s="677"/>
      <c r="BS53" s="677"/>
      <c r="BT53" s="677"/>
      <c r="BU53" s="677"/>
      <c r="BV53" s="677"/>
      <c r="BW53" s="677"/>
      <c r="BX53" s="677"/>
      <c r="BY53" s="678"/>
    </row>
    <row r="54" spans="3:77" ht="15" customHeight="1" x14ac:dyDescent="0.4">
      <c r="D54" s="422" t="s">
        <v>485</v>
      </c>
      <c r="E54" s="2" t="s">
        <v>1849</v>
      </c>
      <c r="U54" s="2" t="s">
        <v>1862</v>
      </c>
      <c r="Z54" s="421" t="s">
        <v>1868</v>
      </c>
      <c r="AA54" s="435" t="s">
        <v>1858</v>
      </c>
      <c r="AV54" s="676"/>
      <c r="AW54" s="677"/>
      <c r="AX54" s="677"/>
      <c r="AY54" s="677"/>
      <c r="AZ54" s="677"/>
      <c r="BA54" s="677"/>
      <c r="BB54" s="677"/>
      <c r="BC54" s="677"/>
      <c r="BD54" s="677"/>
      <c r="BE54" s="677"/>
      <c r="BF54" s="677"/>
      <c r="BG54" s="677"/>
      <c r="BH54" s="677"/>
      <c r="BI54" s="677"/>
      <c r="BJ54" s="677"/>
      <c r="BK54" s="677"/>
      <c r="BL54" s="677"/>
      <c r="BM54" s="677"/>
      <c r="BN54" s="677"/>
      <c r="BO54" s="677"/>
      <c r="BP54" s="677"/>
      <c r="BQ54" s="677"/>
      <c r="BR54" s="677"/>
      <c r="BS54" s="677"/>
      <c r="BT54" s="677"/>
      <c r="BU54" s="677"/>
      <c r="BV54" s="677"/>
      <c r="BW54" s="677"/>
      <c r="BX54" s="677"/>
      <c r="BY54" s="678"/>
    </row>
    <row r="55" spans="3:77" ht="15" customHeight="1" x14ac:dyDescent="0.4">
      <c r="D55" s="422" t="s">
        <v>756</v>
      </c>
      <c r="E55" s="2" t="s">
        <v>1850</v>
      </c>
      <c r="W55" s="2" t="s">
        <v>1862</v>
      </c>
      <c r="AA55" s="2" t="s">
        <v>1859</v>
      </c>
      <c r="AV55" s="676"/>
      <c r="AW55" s="677"/>
      <c r="AX55" s="677"/>
      <c r="AY55" s="677"/>
      <c r="AZ55" s="677"/>
      <c r="BA55" s="677"/>
      <c r="BB55" s="677"/>
      <c r="BC55" s="677"/>
      <c r="BD55" s="677"/>
      <c r="BE55" s="677"/>
      <c r="BF55" s="677"/>
      <c r="BG55" s="677"/>
      <c r="BH55" s="677"/>
      <c r="BI55" s="677"/>
      <c r="BJ55" s="677"/>
      <c r="BK55" s="677"/>
      <c r="BL55" s="677"/>
      <c r="BM55" s="677"/>
      <c r="BN55" s="677"/>
      <c r="BO55" s="677"/>
      <c r="BP55" s="677"/>
      <c r="BQ55" s="677"/>
      <c r="BR55" s="677"/>
      <c r="BS55" s="677"/>
      <c r="BT55" s="677"/>
      <c r="BU55" s="677"/>
      <c r="BV55" s="677"/>
      <c r="BW55" s="677"/>
      <c r="BX55" s="677"/>
      <c r="BY55" s="678"/>
    </row>
    <row r="56" spans="3:77" ht="15" customHeight="1" x14ac:dyDescent="0.4">
      <c r="D56" s="422" t="s">
        <v>757</v>
      </c>
      <c r="E56" s="2" t="s">
        <v>1851</v>
      </c>
      <c r="I56" s="2" t="s">
        <v>1862</v>
      </c>
      <c r="AV56" s="676"/>
      <c r="AW56" s="677"/>
      <c r="AX56" s="677"/>
      <c r="AY56" s="677"/>
      <c r="AZ56" s="677"/>
      <c r="BA56" s="677"/>
      <c r="BB56" s="677"/>
      <c r="BC56" s="677"/>
      <c r="BD56" s="677"/>
      <c r="BE56" s="677"/>
      <c r="BF56" s="677"/>
      <c r="BG56" s="677"/>
      <c r="BH56" s="677"/>
      <c r="BI56" s="677"/>
      <c r="BJ56" s="677"/>
      <c r="BK56" s="677"/>
      <c r="BL56" s="677"/>
      <c r="BM56" s="677"/>
      <c r="BN56" s="677"/>
      <c r="BO56" s="677"/>
      <c r="BP56" s="677"/>
      <c r="BQ56" s="677"/>
      <c r="BR56" s="677"/>
      <c r="BS56" s="677"/>
      <c r="BT56" s="677"/>
      <c r="BU56" s="677"/>
      <c r="BV56" s="677"/>
      <c r="BW56" s="677"/>
      <c r="BX56" s="677"/>
      <c r="BY56" s="678"/>
    </row>
    <row r="57" spans="3:77" ht="15" customHeight="1" x14ac:dyDescent="0.4">
      <c r="D57" s="422" t="s">
        <v>758</v>
      </c>
      <c r="E57" s="2" t="s">
        <v>1852</v>
      </c>
      <c r="U57" s="2" t="s">
        <v>1862</v>
      </c>
      <c r="AV57" s="676"/>
      <c r="AW57" s="677"/>
      <c r="AX57" s="677"/>
      <c r="AY57" s="677"/>
      <c r="AZ57" s="677"/>
      <c r="BA57" s="677"/>
      <c r="BB57" s="677"/>
      <c r="BC57" s="677"/>
      <c r="BD57" s="677"/>
      <c r="BE57" s="677"/>
      <c r="BF57" s="677"/>
      <c r="BG57" s="677"/>
      <c r="BH57" s="677"/>
      <c r="BI57" s="677"/>
      <c r="BJ57" s="677"/>
      <c r="BK57" s="677"/>
      <c r="BL57" s="677"/>
      <c r="BM57" s="677"/>
      <c r="BN57" s="677"/>
      <c r="BO57" s="677"/>
      <c r="BP57" s="677"/>
      <c r="BQ57" s="677"/>
      <c r="BR57" s="677"/>
      <c r="BS57" s="677"/>
      <c r="BT57" s="677"/>
      <c r="BU57" s="677"/>
      <c r="BV57" s="677"/>
      <c r="BW57" s="677"/>
      <c r="BX57" s="677"/>
      <c r="BY57" s="678"/>
    </row>
    <row r="58" spans="3:77" ht="15" customHeight="1" x14ac:dyDescent="0.4">
      <c r="D58" s="422" t="s">
        <v>759</v>
      </c>
      <c r="E58" s="2" t="s">
        <v>1853</v>
      </c>
      <c r="N58" s="2" t="s">
        <v>1862</v>
      </c>
      <c r="AV58" s="676"/>
      <c r="AW58" s="677"/>
      <c r="AX58" s="677"/>
      <c r="AY58" s="677"/>
      <c r="AZ58" s="677"/>
      <c r="BA58" s="677"/>
      <c r="BB58" s="677"/>
      <c r="BC58" s="677"/>
      <c r="BD58" s="677"/>
      <c r="BE58" s="677"/>
      <c r="BF58" s="677"/>
      <c r="BG58" s="677"/>
      <c r="BH58" s="677"/>
      <c r="BI58" s="677"/>
      <c r="BJ58" s="677"/>
      <c r="BK58" s="677"/>
      <c r="BL58" s="677"/>
      <c r="BM58" s="677"/>
      <c r="BN58" s="677"/>
      <c r="BO58" s="677"/>
      <c r="BP58" s="677"/>
      <c r="BQ58" s="677"/>
      <c r="BR58" s="677"/>
      <c r="BS58" s="677"/>
      <c r="BT58" s="677"/>
      <c r="BU58" s="677"/>
      <c r="BV58" s="677"/>
      <c r="BW58" s="677"/>
      <c r="BX58" s="677"/>
      <c r="BY58" s="678"/>
    </row>
    <row r="59" spans="3:77" ht="15" customHeight="1" x14ac:dyDescent="0.4">
      <c r="D59" s="420"/>
      <c r="AV59" s="676"/>
      <c r="AW59" s="677"/>
      <c r="AX59" s="677"/>
      <c r="AY59" s="677"/>
      <c r="AZ59" s="677"/>
      <c r="BA59" s="677"/>
      <c r="BB59" s="677"/>
      <c r="BC59" s="677"/>
      <c r="BD59" s="677"/>
      <c r="BE59" s="677"/>
      <c r="BF59" s="677"/>
      <c r="BG59" s="677"/>
      <c r="BH59" s="677"/>
      <c r="BI59" s="677"/>
      <c r="BJ59" s="677"/>
      <c r="BK59" s="677"/>
      <c r="BL59" s="677"/>
      <c r="BM59" s="677"/>
      <c r="BN59" s="677"/>
      <c r="BO59" s="677"/>
      <c r="BP59" s="677"/>
      <c r="BQ59" s="677"/>
      <c r="BR59" s="677"/>
      <c r="BS59" s="677"/>
      <c r="BT59" s="677"/>
      <c r="BU59" s="677"/>
      <c r="BV59" s="677"/>
      <c r="BW59" s="677"/>
      <c r="BX59" s="677"/>
      <c r="BY59" s="678"/>
    </row>
    <row r="60" spans="3:77" ht="15" customHeight="1" x14ac:dyDescent="0.4">
      <c r="C60" s="2" t="s">
        <v>1866</v>
      </c>
      <c r="D60" s="491" t="s">
        <v>1870</v>
      </c>
      <c r="E60" s="491"/>
      <c r="F60" s="491"/>
      <c r="G60" s="491"/>
      <c r="H60" s="2" t="s">
        <v>1867</v>
      </c>
      <c r="AV60" s="676"/>
      <c r="AW60" s="677"/>
      <c r="AX60" s="677"/>
      <c r="AY60" s="677"/>
      <c r="AZ60" s="677"/>
      <c r="BA60" s="677"/>
      <c r="BB60" s="677"/>
      <c r="BC60" s="677"/>
      <c r="BD60" s="677"/>
      <c r="BE60" s="677"/>
      <c r="BF60" s="677"/>
      <c r="BG60" s="677"/>
      <c r="BH60" s="677"/>
      <c r="BI60" s="677"/>
      <c r="BJ60" s="677"/>
      <c r="BK60" s="677"/>
      <c r="BL60" s="677"/>
      <c r="BM60" s="677"/>
      <c r="BN60" s="677"/>
      <c r="BO60" s="677"/>
      <c r="BP60" s="677"/>
      <c r="BQ60" s="677"/>
      <c r="BR60" s="677"/>
      <c r="BS60" s="677"/>
      <c r="BT60" s="677"/>
      <c r="BU60" s="677"/>
      <c r="BV60" s="677"/>
      <c r="BW60" s="677"/>
      <c r="BX60" s="677"/>
      <c r="BY60" s="678"/>
    </row>
    <row r="61" spans="3:77" ht="15" customHeight="1" x14ac:dyDescent="0.4">
      <c r="D61" s="420" t="s">
        <v>1860</v>
      </c>
      <c r="E61" s="2" t="s">
        <v>1863</v>
      </c>
      <c r="AV61" s="676"/>
      <c r="AW61" s="677"/>
      <c r="AX61" s="677"/>
      <c r="AY61" s="677"/>
      <c r="AZ61" s="677"/>
      <c r="BA61" s="677"/>
      <c r="BB61" s="677"/>
      <c r="BC61" s="677"/>
      <c r="BD61" s="677"/>
      <c r="BE61" s="677"/>
      <c r="BF61" s="677"/>
      <c r="BG61" s="677"/>
      <c r="BH61" s="677"/>
      <c r="BI61" s="677"/>
      <c r="BJ61" s="677"/>
      <c r="BK61" s="677"/>
      <c r="BL61" s="677"/>
      <c r="BM61" s="677"/>
      <c r="BN61" s="677"/>
      <c r="BO61" s="677"/>
      <c r="BP61" s="677"/>
      <c r="BQ61" s="677"/>
      <c r="BR61" s="677"/>
      <c r="BS61" s="677"/>
      <c r="BT61" s="677"/>
      <c r="BU61" s="677"/>
      <c r="BV61" s="677"/>
      <c r="BW61" s="677"/>
      <c r="BX61" s="677"/>
      <c r="BY61" s="678"/>
    </row>
    <row r="62" spans="3:77" ht="15" customHeight="1" x14ac:dyDescent="0.4">
      <c r="D62" s="420" t="s">
        <v>1861</v>
      </c>
      <c r="E62" s="2" t="s">
        <v>1864</v>
      </c>
      <c r="AV62" s="676"/>
      <c r="AW62" s="677"/>
      <c r="AX62" s="677"/>
      <c r="AY62" s="677"/>
      <c r="AZ62" s="677"/>
      <c r="BA62" s="677"/>
      <c r="BB62" s="677"/>
      <c r="BC62" s="677"/>
      <c r="BD62" s="677"/>
      <c r="BE62" s="677"/>
      <c r="BF62" s="677"/>
      <c r="BG62" s="677"/>
      <c r="BH62" s="677"/>
      <c r="BI62" s="677"/>
      <c r="BJ62" s="677"/>
      <c r="BK62" s="677"/>
      <c r="BL62" s="677"/>
      <c r="BM62" s="677"/>
      <c r="BN62" s="677"/>
      <c r="BO62" s="677"/>
      <c r="BP62" s="677"/>
      <c r="BQ62" s="677"/>
      <c r="BR62" s="677"/>
      <c r="BS62" s="677"/>
      <c r="BT62" s="677"/>
      <c r="BU62" s="677"/>
      <c r="BV62" s="677"/>
      <c r="BW62" s="677"/>
      <c r="BX62" s="677"/>
      <c r="BY62" s="678"/>
    </row>
    <row r="63" spans="3:77" ht="15" customHeight="1" x14ac:dyDescent="0.4">
      <c r="D63" s="420" t="s">
        <v>1862</v>
      </c>
      <c r="E63" s="2" t="s">
        <v>1865</v>
      </c>
      <c r="AV63" s="676"/>
      <c r="AW63" s="677"/>
      <c r="AX63" s="677"/>
      <c r="AY63" s="677"/>
      <c r="AZ63" s="677"/>
      <c r="BA63" s="677"/>
      <c r="BB63" s="677"/>
      <c r="BC63" s="677"/>
      <c r="BD63" s="677"/>
      <c r="BE63" s="677"/>
      <c r="BF63" s="677"/>
      <c r="BG63" s="677"/>
      <c r="BH63" s="677"/>
      <c r="BI63" s="677"/>
      <c r="BJ63" s="677"/>
      <c r="BK63" s="677"/>
      <c r="BL63" s="677"/>
      <c r="BM63" s="677"/>
      <c r="BN63" s="677"/>
      <c r="BO63" s="677"/>
      <c r="BP63" s="677"/>
      <c r="BQ63" s="677"/>
      <c r="BR63" s="677"/>
      <c r="BS63" s="677"/>
      <c r="BT63" s="677"/>
      <c r="BU63" s="677"/>
      <c r="BV63" s="677"/>
      <c r="BW63" s="677"/>
      <c r="BX63" s="677"/>
      <c r="BY63" s="678"/>
    </row>
    <row r="64" spans="3:77" ht="15" customHeight="1" x14ac:dyDescent="0.4">
      <c r="AV64" s="676"/>
      <c r="AW64" s="677"/>
      <c r="AX64" s="677"/>
      <c r="AY64" s="677"/>
      <c r="AZ64" s="677"/>
      <c r="BA64" s="677"/>
      <c r="BB64" s="677"/>
      <c r="BC64" s="677"/>
      <c r="BD64" s="677"/>
      <c r="BE64" s="677"/>
      <c r="BF64" s="677"/>
      <c r="BG64" s="677"/>
      <c r="BH64" s="677"/>
      <c r="BI64" s="677"/>
      <c r="BJ64" s="677"/>
      <c r="BK64" s="677"/>
      <c r="BL64" s="677"/>
      <c r="BM64" s="677"/>
      <c r="BN64" s="677"/>
      <c r="BO64" s="677"/>
      <c r="BP64" s="677"/>
      <c r="BQ64" s="677"/>
      <c r="BR64" s="677"/>
      <c r="BS64" s="677"/>
      <c r="BT64" s="677"/>
      <c r="BU64" s="677"/>
      <c r="BV64" s="677"/>
      <c r="BW64" s="677"/>
      <c r="BX64" s="677"/>
      <c r="BY64" s="678"/>
    </row>
    <row r="65" spans="48:77" ht="15" customHeight="1" x14ac:dyDescent="0.4">
      <c r="AV65" s="676"/>
      <c r="AW65" s="677"/>
      <c r="AX65" s="677"/>
      <c r="AY65" s="677"/>
      <c r="AZ65" s="677"/>
      <c r="BA65" s="677"/>
      <c r="BB65" s="677"/>
      <c r="BC65" s="677"/>
      <c r="BD65" s="677"/>
      <c r="BE65" s="677"/>
      <c r="BF65" s="677"/>
      <c r="BG65" s="677"/>
      <c r="BH65" s="677"/>
      <c r="BI65" s="677"/>
      <c r="BJ65" s="677"/>
      <c r="BK65" s="677"/>
      <c r="BL65" s="677"/>
      <c r="BM65" s="677"/>
      <c r="BN65" s="677"/>
      <c r="BO65" s="677"/>
      <c r="BP65" s="677"/>
      <c r="BQ65" s="677"/>
      <c r="BR65" s="677"/>
      <c r="BS65" s="677"/>
      <c r="BT65" s="677"/>
      <c r="BU65" s="677"/>
      <c r="BV65" s="677"/>
      <c r="BW65" s="677"/>
      <c r="BX65" s="677"/>
      <c r="BY65" s="678"/>
    </row>
    <row r="66" spans="48:77" ht="15" customHeight="1" x14ac:dyDescent="0.4">
      <c r="AV66" s="676"/>
      <c r="AW66" s="677"/>
      <c r="AX66" s="677"/>
      <c r="AY66" s="677"/>
      <c r="AZ66" s="677"/>
      <c r="BA66" s="677"/>
      <c r="BB66" s="677"/>
      <c r="BC66" s="677"/>
      <c r="BD66" s="677"/>
      <c r="BE66" s="677"/>
      <c r="BF66" s="677"/>
      <c r="BG66" s="677"/>
      <c r="BH66" s="677"/>
      <c r="BI66" s="677"/>
      <c r="BJ66" s="677"/>
      <c r="BK66" s="677"/>
      <c r="BL66" s="677"/>
      <c r="BM66" s="677"/>
      <c r="BN66" s="677"/>
      <c r="BO66" s="677"/>
      <c r="BP66" s="677"/>
      <c r="BQ66" s="677"/>
      <c r="BR66" s="677"/>
      <c r="BS66" s="677"/>
      <c r="BT66" s="677"/>
      <c r="BU66" s="677"/>
      <c r="BV66" s="677"/>
      <c r="BW66" s="677"/>
      <c r="BX66" s="677"/>
      <c r="BY66" s="678"/>
    </row>
    <row r="67" spans="48:77" ht="15" customHeight="1" x14ac:dyDescent="0.4">
      <c r="AV67" s="676"/>
      <c r="AW67" s="677"/>
      <c r="AX67" s="677"/>
      <c r="AY67" s="677"/>
      <c r="AZ67" s="677"/>
      <c r="BA67" s="677"/>
      <c r="BB67" s="677"/>
      <c r="BC67" s="677"/>
      <c r="BD67" s="677"/>
      <c r="BE67" s="677"/>
      <c r="BF67" s="677"/>
      <c r="BG67" s="677"/>
      <c r="BH67" s="677"/>
      <c r="BI67" s="677"/>
      <c r="BJ67" s="677"/>
      <c r="BK67" s="677"/>
      <c r="BL67" s="677"/>
      <c r="BM67" s="677"/>
      <c r="BN67" s="677"/>
      <c r="BO67" s="677"/>
      <c r="BP67" s="677"/>
      <c r="BQ67" s="677"/>
      <c r="BR67" s="677"/>
      <c r="BS67" s="677"/>
      <c r="BT67" s="677"/>
      <c r="BU67" s="677"/>
      <c r="BV67" s="677"/>
      <c r="BW67" s="677"/>
      <c r="BX67" s="677"/>
      <c r="BY67" s="678"/>
    </row>
    <row r="68" spans="48:77" ht="15" customHeight="1" x14ac:dyDescent="0.4">
      <c r="AV68" s="676"/>
      <c r="AW68" s="677"/>
      <c r="AX68" s="677"/>
      <c r="AY68" s="677"/>
      <c r="AZ68" s="677"/>
      <c r="BA68" s="677"/>
      <c r="BB68" s="677"/>
      <c r="BC68" s="677"/>
      <c r="BD68" s="677"/>
      <c r="BE68" s="677"/>
      <c r="BF68" s="677"/>
      <c r="BG68" s="677"/>
      <c r="BH68" s="677"/>
      <c r="BI68" s="677"/>
      <c r="BJ68" s="677"/>
      <c r="BK68" s="677"/>
      <c r="BL68" s="677"/>
      <c r="BM68" s="677"/>
      <c r="BN68" s="677"/>
      <c r="BO68" s="677"/>
      <c r="BP68" s="677"/>
      <c r="BQ68" s="677"/>
      <c r="BR68" s="677"/>
      <c r="BS68" s="677"/>
      <c r="BT68" s="677"/>
      <c r="BU68" s="677"/>
      <c r="BV68" s="677"/>
      <c r="BW68" s="677"/>
      <c r="BX68" s="677"/>
      <c r="BY68" s="678"/>
    </row>
    <row r="69" spans="48:77" ht="15" customHeight="1" x14ac:dyDescent="0.4">
      <c r="AV69" s="676"/>
      <c r="AW69" s="677"/>
      <c r="AX69" s="677"/>
      <c r="AY69" s="677"/>
      <c r="AZ69" s="677"/>
      <c r="BA69" s="677"/>
      <c r="BB69" s="677"/>
      <c r="BC69" s="677"/>
      <c r="BD69" s="677"/>
      <c r="BE69" s="677"/>
      <c r="BF69" s="677"/>
      <c r="BG69" s="677"/>
      <c r="BH69" s="677"/>
      <c r="BI69" s="677"/>
      <c r="BJ69" s="677"/>
      <c r="BK69" s="677"/>
      <c r="BL69" s="677"/>
      <c r="BM69" s="677"/>
      <c r="BN69" s="677"/>
      <c r="BO69" s="677"/>
      <c r="BP69" s="677"/>
      <c r="BQ69" s="677"/>
      <c r="BR69" s="677"/>
      <c r="BS69" s="677"/>
      <c r="BT69" s="677"/>
      <c r="BU69" s="677"/>
      <c r="BV69" s="677"/>
      <c r="BW69" s="677"/>
      <c r="BX69" s="677"/>
      <c r="BY69" s="678"/>
    </row>
    <row r="70" spans="48:77" ht="15" customHeight="1" x14ac:dyDescent="0.4">
      <c r="AV70" s="676"/>
      <c r="AW70" s="677"/>
      <c r="AX70" s="677"/>
      <c r="AY70" s="677"/>
      <c r="AZ70" s="677"/>
      <c r="BA70" s="677"/>
      <c r="BB70" s="677"/>
      <c r="BC70" s="677"/>
      <c r="BD70" s="677"/>
      <c r="BE70" s="677"/>
      <c r="BF70" s="677"/>
      <c r="BG70" s="677"/>
      <c r="BH70" s="677"/>
      <c r="BI70" s="677"/>
      <c r="BJ70" s="677"/>
      <c r="BK70" s="677"/>
      <c r="BL70" s="677"/>
      <c r="BM70" s="677"/>
      <c r="BN70" s="677"/>
      <c r="BO70" s="677"/>
      <c r="BP70" s="677"/>
      <c r="BQ70" s="677"/>
      <c r="BR70" s="677"/>
      <c r="BS70" s="677"/>
      <c r="BT70" s="677"/>
      <c r="BU70" s="677"/>
      <c r="BV70" s="677"/>
      <c r="BW70" s="677"/>
      <c r="BX70" s="677"/>
      <c r="BY70" s="678"/>
    </row>
    <row r="71" spans="48:77" ht="15" customHeight="1" x14ac:dyDescent="0.4">
      <c r="AV71" s="676"/>
      <c r="AW71" s="677"/>
      <c r="AX71" s="677"/>
      <c r="AY71" s="677"/>
      <c r="AZ71" s="677"/>
      <c r="BA71" s="677"/>
      <c r="BB71" s="677"/>
      <c r="BC71" s="677"/>
      <c r="BD71" s="677"/>
      <c r="BE71" s="677"/>
      <c r="BF71" s="677"/>
      <c r="BG71" s="677"/>
      <c r="BH71" s="677"/>
      <c r="BI71" s="677"/>
      <c r="BJ71" s="677"/>
      <c r="BK71" s="677"/>
      <c r="BL71" s="677"/>
      <c r="BM71" s="677"/>
      <c r="BN71" s="677"/>
      <c r="BO71" s="677"/>
      <c r="BP71" s="677"/>
      <c r="BQ71" s="677"/>
      <c r="BR71" s="677"/>
      <c r="BS71" s="677"/>
      <c r="BT71" s="677"/>
      <c r="BU71" s="677"/>
      <c r="BV71" s="677"/>
      <c r="BW71" s="677"/>
      <c r="BX71" s="677"/>
      <c r="BY71" s="678"/>
    </row>
    <row r="72" spans="48:77" ht="15" customHeight="1" thickBot="1" x14ac:dyDescent="0.45">
      <c r="AV72" s="679"/>
      <c r="AW72" s="680"/>
      <c r="AX72" s="680"/>
      <c r="AY72" s="680"/>
      <c r="AZ72" s="680"/>
      <c r="BA72" s="680"/>
      <c r="BB72" s="680"/>
      <c r="BC72" s="680"/>
      <c r="BD72" s="680"/>
      <c r="BE72" s="680"/>
      <c r="BF72" s="680"/>
      <c r="BG72" s="680"/>
      <c r="BH72" s="680"/>
      <c r="BI72" s="680"/>
      <c r="BJ72" s="680"/>
      <c r="BK72" s="680"/>
      <c r="BL72" s="680"/>
      <c r="BM72" s="680"/>
      <c r="BN72" s="680"/>
      <c r="BO72" s="680"/>
      <c r="BP72" s="680"/>
      <c r="BQ72" s="680"/>
      <c r="BR72" s="680"/>
      <c r="BS72" s="680"/>
      <c r="BT72" s="680"/>
      <c r="BU72" s="680"/>
      <c r="BV72" s="680"/>
      <c r="BW72" s="680"/>
      <c r="BX72" s="680"/>
      <c r="BY72" s="681"/>
    </row>
    <row r="73" spans="48:77" ht="15" customHeight="1" x14ac:dyDescent="0.4">
      <c r="AV73" s="673" t="s">
        <v>316</v>
      </c>
      <c r="AW73" s="673"/>
      <c r="AX73" s="673"/>
      <c r="AY73" s="673"/>
      <c r="AZ73" s="673"/>
      <c r="BA73" s="673"/>
      <c r="BB73" s="673"/>
      <c r="BC73" s="673"/>
      <c r="BD73" s="673"/>
      <c r="BE73" s="673"/>
      <c r="BF73" s="673"/>
      <c r="BG73" s="673"/>
      <c r="BH73" s="673"/>
      <c r="BI73" s="673"/>
      <c r="BJ73" s="673"/>
      <c r="BK73" s="673"/>
      <c r="BL73" s="673"/>
      <c r="BM73" s="673"/>
      <c r="BN73" s="673"/>
      <c r="BO73" s="673"/>
      <c r="BP73" s="673"/>
      <c r="BQ73" s="673"/>
      <c r="BR73" s="673"/>
      <c r="BS73" s="673"/>
      <c r="BT73" s="673"/>
      <c r="BU73" s="673"/>
      <c r="BV73" s="673"/>
      <c r="BW73" s="673"/>
      <c r="BX73" s="673"/>
      <c r="BY73" s="673"/>
    </row>
  </sheetData>
  <mergeCells count="121">
    <mergeCell ref="AV73:BY73"/>
    <mergeCell ref="AO41:AR41"/>
    <mergeCell ref="AO42:AR42"/>
    <mergeCell ref="AV51:BY72"/>
    <mergeCell ref="AO43:AR43"/>
    <mergeCell ref="AV49:BY49"/>
    <mergeCell ref="AV3:BY18"/>
    <mergeCell ref="AV21:BY31"/>
    <mergeCell ref="AV34:BY48"/>
    <mergeCell ref="AV19:BY19"/>
    <mergeCell ref="AV32:BY32"/>
    <mergeCell ref="AN38:AQ38"/>
    <mergeCell ref="AS38:AT38"/>
    <mergeCell ref="AS36:AT37"/>
    <mergeCell ref="AS35:AT35"/>
    <mergeCell ref="AO31:AR31"/>
    <mergeCell ref="AO32:AR32"/>
    <mergeCell ref="AL36:AQ37"/>
    <mergeCell ref="C35:AQ35"/>
    <mergeCell ref="AL26:AM26"/>
    <mergeCell ref="AL27:AM27"/>
    <mergeCell ref="AL21:AM21"/>
    <mergeCell ref="AL22:AM22"/>
    <mergeCell ref="AH26:AI26"/>
    <mergeCell ref="AB27:AC27"/>
    <mergeCell ref="AE27:AF27"/>
    <mergeCell ref="AH27:AI27"/>
    <mergeCell ref="AL23:AM23"/>
    <mergeCell ref="C38:E38"/>
    <mergeCell ref="F36:I36"/>
    <mergeCell ref="F37:I37"/>
    <mergeCell ref="P36:S36"/>
    <mergeCell ref="C36:E36"/>
    <mergeCell ref="C37:E37"/>
    <mergeCell ref="F38:AH38"/>
    <mergeCell ref="J37:Y37"/>
    <mergeCell ref="J36:O36"/>
    <mergeCell ref="T36:Y36"/>
    <mergeCell ref="Z36:AB37"/>
    <mergeCell ref="AC36:AH37"/>
    <mergeCell ref="AI38:AM38"/>
    <mergeCell ref="AI36:AK37"/>
    <mergeCell ref="AL24:AM24"/>
    <mergeCell ref="C20:E20"/>
    <mergeCell ref="AB13:AC13"/>
    <mergeCell ref="AE13:AF13"/>
    <mergeCell ref="AH13:AI13"/>
    <mergeCell ref="AA12:AJ12"/>
    <mergeCell ref="AL25:AM25"/>
    <mergeCell ref="C27:E27"/>
    <mergeCell ref="C21:E21"/>
    <mergeCell ref="C22:E22"/>
    <mergeCell ref="C23:E23"/>
    <mergeCell ref="C24:E24"/>
    <mergeCell ref="C25:E25"/>
    <mergeCell ref="C26:E26"/>
    <mergeCell ref="AB23:AC23"/>
    <mergeCell ref="AE23:AF23"/>
    <mergeCell ref="AH23:AI23"/>
    <mergeCell ref="AB24:AC24"/>
    <mergeCell ref="AE24:AF24"/>
    <mergeCell ref="AH24:AI24"/>
    <mergeCell ref="AB25:AC25"/>
    <mergeCell ref="AE25:AF25"/>
    <mergeCell ref="AH25:AI25"/>
    <mergeCell ref="AB26:AC26"/>
    <mergeCell ref="AE26:AF26"/>
    <mergeCell ref="C16:E16"/>
    <mergeCell ref="C17:E17"/>
    <mergeCell ref="C18:E18"/>
    <mergeCell ref="C19:E19"/>
    <mergeCell ref="AH18:AI18"/>
    <mergeCell ref="AB19:AC19"/>
    <mergeCell ref="AE19:AF19"/>
    <mergeCell ref="AH19:AI19"/>
    <mergeCell ref="AB14:AC14"/>
    <mergeCell ref="AE14:AF14"/>
    <mergeCell ref="AE16:AF16"/>
    <mergeCell ref="AH16:AI16"/>
    <mergeCell ref="AB16:AC16"/>
    <mergeCell ref="A1:AT2"/>
    <mergeCell ref="AO5:AR5"/>
    <mergeCell ref="C13:E13"/>
    <mergeCell ref="C14:E14"/>
    <mergeCell ref="C15:E15"/>
    <mergeCell ref="C12:Z12"/>
    <mergeCell ref="AL13:AM13"/>
    <mergeCell ref="AL12:AM12"/>
    <mergeCell ref="AL14:AM14"/>
    <mergeCell ref="X7:Y7"/>
    <mergeCell ref="X8:Y8"/>
    <mergeCell ref="X9:Y9"/>
    <mergeCell ref="X10:Y10"/>
    <mergeCell ref="AH14:AI14"/>
    <mergeCell ref="AB15:AC15"/>
    <mergeCell ref="AE15:AF15"/>
    <mergeCell ref="AH15:AI15"/>
    <mergeCell ref="AL16:AM16"/>
    <mergeCell ref="AL17:AM17"/>
    <mergeCell ref="AL18:AM18"/>
    <mergeCell ref="AL19:AM19"/>
    <mergeCell ref="AL15:AM15"/>
    <mergeCell ref="D60:G60"/>
    <mergeCell ref="T8:V8"/>
    <mergeCell ref="T9:V9"/>
    <mergeCell ref="T10:V10"/>
    <mergeCell ref="AL20:AM20"/>
    <mergeCell ref="AB20:AC20"/>
    <mergeCell ref="AE20:AF20"/>
    <mergeCell ref="AH20:AI20"/>
    <mergeCell ref="AB21:AC21"/>
    <mergeCell ref="AE21:AF21"/>
    <mergeCell ref="AH21:AI21"/>
    <mergeCell ref="AB22:AC22"/>
    <mergeCell ref="AE22:AF22"/>
    <mergeCell ref="AH22:AI22"/>
    <mergeCell ref="AB17:AC17"/>
    <mergeCell ref="AE17:AF17"/>
    <mergeCell ref="AH17:AI17"/>
    <mergeCell ref="AB18:AC18"/>
    <mergeCell ref="AE18:AF18"/>
  </mergeCells>
  <phoneticPr fontId="2"/>
  <conditionalFormatting sqref="AB20:AC20 AH20:AI20">
    <cfRule type="expression" dxfId="82" priority="3">
      <formula>$T$8="いいえ"</formula>
    </cfRule>
  </conditionalFormatting>
  <conditionalFormatting sqref="AB23:AC23 AH23:AI23">
    <cfRule type="expression" dxfId="81" priority="2">
      <formula>$T$9="いいえ"</formula>
    </cfRule>
  </conditionalFormatting>
  <conditionalFormatting sqref="AB24:AC24 AH24:AI24">
    <cfRule type="expression" dxfId="80" priority="1">
      <formula>$T$10="いいえ"</formula>
    </cfRule>
  </conditionalFormatting>
  <dataValidations count="3">
    <dataValidation type="list" allowBlank="1" showInputMessage="1" showErrorMessage="1" sqref="AN38 Z8:AA10" xr:uid="{775B9F22-CBEC-4F8B-B6C9-0269459A038A}">
      <formula1>"有,無"</formula1>
    </dataValidation>
    <dataValidation type="list" allowBlank="1" showInputMessage="1" showErrorMessage="1" sqref="AO5:AR5 AO31:AR32 AO41:AR43" xr:uid="{677C0E7C-B551-4DF9-B8FC-AE7289BAE0E7}">
      <formula1>"ＯＫ,ＮＯ"</formula1>
    </dataValidation>
    <dataValidation type="list" allowBlank="1" showInputMessage="1" showErrorMessage="1" sqref="T8:V10" xr:uid="{15690205-253B-4849-A3AF-5ECF72C9B1E1}">
      <formula1>"はい,いいえ"</formula1>
    </dataValidation>
  </dataValidations>
  <pageMargins left="0.70866141732283472" right="0.70866141732283472" top="0.59055118110236227" bottom="0.59055118110236227" header="0.31496062992125984" footer="0.31496062992125984"/>
  <pageSetup paperSize="9" scale="9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F4722-DDC7-42BC-BC6A-52867F74EFD0}">
  <sheetPr>
    <pageSetUpPr fitToPage="1"/>
  </sheetPr>
  <dimension ref="A1:BY31"/>
  <sheetViews>
    <sheetView view="pageBreakPreview" topLeftCell="A25" zoomScale="115" zoomScaleNormal="115" zoomScaleSheetLayoutView="115" workbookViewId="0">
      <selection activeCell="AQ151" sqref="AQ151:AS151"/>
    </sheetView>
  </sheetViews>
  <sheetFormatPr defaultColWidth="2.625" defaultRowHeight="15" customHeight="1" x14ac:dyDescent="0.4"/>
  <cols>
    <col min="1" max="16384" width="2.625" style="2"/>
  </cols>
  <sheetData>
    <row r="1" spans="1:77" ht="15" customHeight="1" x14ac:dyDescent="0.4">
      <c r="A1" s="633" t="s">
        <v>326</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5"/>
      <c r="AV1" s="15" t="s">
        <v>300</v>
      </c>
    </row>
    <row r="2" spans="1:77" ht="15" customHeight="1" thickBot="1" x14ac:dyDescent="0.45">
      <c r="A2" s="636"/>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637"/>
      <c r="AQ2" s="637"/>
      <c r="AR2" s="637"/>
      <c r="AS2" s="637"/>
      <c r="AT2" s="638"/>
      <c r="AV2" s="73" t="s">
        <v>352</v>
      </c>
      <c r="BY2" s="72"/>
    </row>
    <row r="3" spans="1:77" ht="15" customHeight="1" x14ac:dyDescent="0.4">
      <c r="B3" s="685" t="s">
        <v>1871</v>
      </c>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c r="AV3" s="674" t="s">
        <v>353</v>
      </c>
      <c r="AW3" s="673"/>
      <c r="AX3" s="673"/>
      <c r="AY3" s="673"/>
      <c r="AZ3" s="673"/>
      <c r="BA3" s="673"/>
      <c r="BB3" s="673"/>
      <c r="BC3" s="673"/>
      <c r="BD3" s="673"/>
      <c r="BE3" s="673"/>
      <c r="BF3" s="673"/>
      <c r="BG3" s="673"/>
      <c r="BH3" s="673"/>
      <c r="BI3" s="673"/>
      <c r="BJ3" s="673"/>
      <c r="BK3" s="673"/>
      <c r="BL3" s="673"/>
      <c r="BM3" s="673"/>
      <c r="BN3" s="673"/>
      <c r="BO3" s="673"/>
      <c r="BP3" s="673"/>
      <c r="BQ3" s="673"/>
      <c r="BR3" s="673"/>
      <c r="BS3" s="673"/>
      <c r="BT3" s="673"/>
      <c r="BU3" s="673"/>
      <c r="BV3" s="673"/>
      <c r="BW3" s="673"/>
      <c r="BX3" s="673"/>
      <c r="BY3" s="675"/>
    </row>
    <row r="4" spans="1:77" ht="15" customHeight="1" x14ac:dyDescent="0.4">
      <c r="B4" s="685"/>
      <c r="C4" s="685"/>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V4" s="676"/>
      <c r="AW4" s="677"/>
      <c r="AX4" s="677"/>
      <c r="AY4" s="677"/>
      <c r="AZ4" s="677"/>
      <c r="BA4" s="677"/>
      <c r="BB4" s="677"/>
      <c r="BC4" s="677"/>
      <c r="BD4" s="677"/>
      <c r="BE4" s="677"/>
      <c r="BF4" s="677"/>
      <c r="BG4" s="677"/>
      <c r="BH4" s="677"/>
      <c r="BI4" s="677"/>
      <c r="BJ4" s="677"/>
      <c r="BK4" s="677"/>
      <c r="BL4" s="677"/>
      <c r="BM4" s="677"/>
      <c r="BN4" s="677"/>
      <c r="BO4" s="677"/>
      <c r="BP4" s="677"/>
      <c r="BQ4" s="677"/>
      <c r="BR4" s="677"/>
      <c r="BS4" s="677"/>
      <c r="BT4" s="677"/>
      <c r="BU4" s="677"/>
      <c r="BV4" s="677"/>
      <c r="BW4" s="677"/>
      <c r="BX4" s="677"/>
      <c r="BY4" s="678"/>
    </row>
    <row r="5" spans="1:77" ht="15" customHeight="1" thickBot="1" x14ac:dyDescent="0.45">
      <c r="B5" s="56" t="s">
        <v>79</v>
      </c>
      <c r="C5" s="2" t="s">
        <v>327</v>
      </c>
      <c r="AV5" s="676"/>
      <c r="AW5" s="677"/>
      <c r="AX5" s="677"/>
      <c r="AY5" s="677"/>
      <c r="AZ5" s="677"/>
      <c r="BA5" s="677"/>
      <c r="BB5" s="677"/>
      <c r="BC5" s="677"/>
      <c r="BD5" s="677"/>
      <c r="BE5" s="677"/>
      <c r="BF5" s="677"/>
      <c r="BG5" s="677"/>
      <c r="BH5" s="677"/>
      <c r="BI5" s="677"/>
      <c r="BJ5" s="677"/>
      <c r="BK5" s="677"/>
      <c r="BL5" s="677"/>
      <c r="BM5" s="677"/>
      <c r="BN5" s="677"/>
      <c r="BO5" s="677"/>
      <c r="BP5" s="677"/>
      <c r="BQ5" s="677"/>
      <c r="BR5" s="677"/>
      <c r="BS5" s="677"/>
      <c r="BT5" s="677"/>
      <c r="BU5" s="677"/>
      <c r="BV5" s="677"/>
      <c r="BW5" s="677"/>
      <c r="BX5" s="677"/>
      <c r="BY5" s="678"/>
    </row>
    <row r="6" spans="1:77" ht="15" customHeight="1" thickBot="1" x14ac:dyDescent="0.45">
      <c r="C6" s="58" t="s">
        <v>36</v>
      </c>
      <c r="D6" s="87" t="s">
        <v>328</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639"/>
      <c r="AP6" s="640"/>
      <c r="AQ6" s="640"/>
      <c r="AR6" s="641"/>
      <c r="AV6" s="676"/>
      <c r="AW6" s="677"/>
      <c r="AX6" s="677"/>
      <c r="AY6" s="677"/>
      <c r="AZ6" s="677"/>
      <c r="BA6" s="677"/>
      <c r="BB6" s="677"/>
      <c r="BC6" s="677"/>
      <c r="BD6" s="677"/>
      <c r="BE6" s="677"/>
      <c r="BF6" s="677"/>
      <c r="BG6" s="677"/>
      <c r="BH6" s="677"/>
      <c r="BI6" s="677"/>
      <c r="BJ6" s="677"/>
      <c r="BK6" s="677"/>
      <c r="BL6" s="677"/>
      <c r="BM6" s="677"/>
      <c r="BN6" s="677"/>
      <c r="BO6" s="677"/>
      <c r="BP6" s="677"/>
      <c r="BQ6" s="677"/>
      <c r="BR6" s="677"/>
      <c r="BS6" s="677"/>
      <c r="BT6" s="677"/>
      <c r="BU6" s="677"/>
      <c r="BV6" s="677"/>
      <c r="BW6" s="677"/>
      <c r="BX6" s="677"/>
      <c r="BY6" s="678"/>
    </row>
    <row r="7" spans="1:77" ht="15" customHeight="1" thickBot="1" x14ac:dyDescent="0.45">
      <c r="C7" s="58" t="s">
        <v>37</v>
      </c>
      <c r="D7" s="87" t="s">
        <v>330</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639"/>
      <c r="AP7" s="640"/>
      <c r="AQ7" s="640"/>
      <c r="AR7" s="641"/>
      <c r="AV7" s="676"/>
      <c r="AW7" s="677"/>
      <c r="AX7" s="677"/>
      <c r="AY7" s="677"/>
      <c r="AZ7" s="677"/>
      <c r="BA7" s="677"/>
      <c r="BB7" s="677"/>
      <c r="BC7" s="677"/>
      <c r="BD7" s="677"/>
      <c r="BE7" s="677"/>
      <c r="BF7" s="677"/>
      <c r="BG7" s="677"/>
      <c r="BH7" s="677"/>
      <c r="BI7" s="677"/>
      <c r="BJ7" s="677"/>
      <c r="BK7" s="677"/>
      <c r="BL7" s="677"/>
      <c r="BM7" s="677"/>
      <c r="BN7" s="677"/>
      <c r="BO7" s="677"/>
      <c r="BP7" s="677"/>
      <c r="BQ7" s="677"/>
      <c r="BR7" s="677"/>
      <c r="BS7" s="677"/>
      <c r="BT7" s="677"/>
      <c r="BU7" s="677"/>
      <c r="BV7" s="677"/>
      <c r="BW7" s="677"/>
      <c r="BX7" s="677"/>
      <c r="BY7" s="678"/>
    </row>
    <row r="8" spans="1:77" ht="15" customHeight="1" x14ac:dyDescent="0.4">
      <c r="AV8" s="676"/>
      <c r="AW8" s="677"/>
      <c r="AX8" s="677"/>
      <c r="AY8" s="677"/>
      <c r="AZ8" s="677"/>
      <c r="BA8" s="677"/>
      <c r="BB8" s="677"/>
      <c r="BC8" s="677"/>
      <c r="BD8" s="677"/>
      <c r="BE8" s="677"/>
      <c r="BF8" s="677"/>
      <c r="BG8" s="677"/>
      <c r="BH8" s="677"/>
      <c r="BI8" s="677"/>
      <c r="BJ8" s="677"/>
      <c r="BK8" s="677"/>
      <c r="BL8" s="677"/>
      <c r="BM8" s="677"/>
      <c r="BN8" s="677"/>
      <c r="BO8" s="677"/>
      <c r="BP8" s="677"/>
      <c r="BQ8" s="677"/>
      <c r="BR8" s="677"/>
      <c r="BS8" s="677"/>
      <c r="BT8" s="677"/>
      <c r="BU8" s="677"/>
      <c r="BV8" s="677"/>
      <c r="BW8" s="677"/>
      <c r="BX8" s="677"/>
      <c r="BY8" s="678"/>
    </row>
    <row r="9" spans="1:77" ht="15" customHeight="1" x14ac:dyDescent="0.4">
      <c r="C9" s="644" t="s">
        <v>339</v>
      </c>
      <c r="D9" s="645"/>
      <c r="E9" s="645"/>
      <c r="F9" s="645"/>
      <c r="G9" s="645"/>
      <c r="H9" s="645"/>
      <c r="I9" s="645"/>
      <c r="J9" s="645"/>
      <c r="K9" s="645"/>
      <c r="L9" s="645"/>
      <c r="M9" s="645"/>
      <c r="N9" s="645"/>
      <c r="O9" s="645"/>
      <c r="P9" s="645"/>
      <c r="Q9" s="645"/>
      <c r="R9" s="645"/>
      <c r="S9" s="645"/>
      <c r="T9" s="645"/>
      <c r="U9" s="645"/>
      <c r="V9" s="645"/>
      <c r="W9" s="645"/>
      <c r="X9" s="645"/>
      <c r="Y9" s="645"/>
      <c r="Z9" s="645"/>
      <c r="AA9" s="645"/>
      <c r="AB9" s="645"/>
      <c r="AC9" s="645"/>
      <c r="AD9" s="645"/>
      <c r="AE9" s="645"/>
      <c r="AF9" s="645"/>
      <c r="AG9" s="645"/>
      <c r="AH9" s="646"/>
      <c r="AI9" s="644" t="s">
        <v>343</v>
      </c>
      <c r="AJ9" s="645"/>
      <c r="AK9" s="646"/>
      <c r="AM9" s="647" t="s">
        <v>290</v>
      </c>
      <c r="AN9" s="647"/>
      <c r="AV9" s="676"/>
      <c r="AW9" s="677"/>
      <c r="AX9" s="677"/>
      <c r="AY9" s="677"/>
      <c r="AZ9" s="677"/>
      <c r="BA9" s="677"/>
      <c r="BB9" s="677"/>
      <c r="BC9" s="677"/>
      <c r="BD9" s="677"/>
      <c r="BE9" s="677"/>
      <c r="BF9" s="677"/>
      <c r="BG9" s="677"/>
      <c r="BH9" s="677"/>
      <c r="BI9" s="677"/>
      <c r="BJ9" s="677"/>
      <c r="BK9" s="677"/>
      <c r="BL9" s="677"/>
      <c r="BM9" s="677"/>
      <c r="BN9" s="677"/>
      <c r="BO9" s="677"/>
      <c r="BP9" s="677"/>
      <c r="BQ9" s="677"/>
      <c r="BR9" s="677"/>
      <c r="BS9" s="677"/>
      <c r="BT9" s="677"/>
      <c r="BU9" s="677"/>
      <c r="BV9" s="677"/>
      <c r="BW9" s="677"/>
      <c r="BX9" s="677"/>
      <c r="BY9" s="678"/>
    </row>
    <row r="10" spans="1:77" ht="15" customHeight="1" x14ac:dyDescent="0.4">
      <c r="C10" s="58" t="s">
        <v>36</v>
      </c>
      <c r="D10" s="688" t="s">
        <v>340</v>
      </c>
      <c r="E10" s="689"/>
      <c r="F10" s="689"/>
      <c r="G10" s="689"/>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90"/>
      <c r="AI10" s="630"/>
      <c r="AJ10" s="630"/>
      <c r="AK10" s="630"/>
      <c r="AM10" s="629" t="str">
        <f>IF(COUNTBLANK(AI10)=1,"未","")</f>
        <v>未</v>
      </c>
      <c r="AN10" s="629"/>
      <c r="AV10" s="676"/>
      <c r="AW10" s="677"/>
      <c r="AX10" s="677"/>
      <c r="AY10" s="677"/>
      <c r="AZ10" s="677"/>
      <c r="BA10" s="677"/>
      <c r="BB10" s="677"/>
      <c r="BC10" s="677"/>
      <c r="BD10" s="677"/>
      <c r="BE10" s="677"/>
      <c r="BF10" s="677"/>
      <c r="BG10" s="677"/>
      <c r="BH10" s="677"/>
      <c r="BI10" s="677"/>
      <c r="BJ10" s="677"/>
      <c r="BK10" s="677"/>
      <c r="BL10" s="677"/>
      <c r="BM10" s="677"/>
      <c r="BN10" s="677"/>
      <c r="BO10" s="677"/>
      <c r="BP10" s="677"/>
      <c r="BQ10" s="677"/>
      <c r="BR10" s="677"/>
      <c r="BS10" s="677"/>
      <c r="BT10" s="677"/>
      <c r="BU10" s="677"/>
      <c r="BV10" s="677"/>
      <c r="BW10" s="677"/>
      <c r="BX10" s="677"/>
      <c r="BY10" s="678"/>
    </row>
    <row r="11" spans="1:77" ht="15" customHeight="1" x14ac:dyDescent="0.4">
      <c r="C11" s="58" t="s">
        <v>37</v>
      </c>
      <c r="D11" s="688" t="s">
        <v>341</v>
      </c>
      <c r="E11" s="689"/>
      <c r="F11" s="689"/>
      <c r="G11" s="689"/>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90"/>
      <c r="AI11" s="630"/>
      <c r="AJ11" s="630"/>
      <c r="AK11" s="630"/>
      <c r="AM11" s="629" t="str">
        <f t="shared" ref="AM11:AM17" si="0">IF(COUNTBLANK(AI11)=1,"未","")</f>
        <v>未</v>
      </c>
      <c r="AN11" s="629"/>
      <c r="AV11" s="676"/>
      <c r="AW11" s="677"/>
      <c r="AX11" s="677"/>
      <c r="AY11" s="677"/>
      <c r="AZ11" s="677"/>
      <c r="BA11" s="677"/>
      <c r="BB11" s="677"/>
      <c r="BC11" s="677"/>
      <c r="BD11" s="677"/>
      <c r="BE11" s="677"/>
      <c r="BF11" s="677"/>
      <c r="BG11" s="677"/>
      <c r="BH11" s="677"/>
      <c r="BI11" s="677"/>
      <c r="BJ11" s="677"/>
      <c r="BK11" s="677"/>
      <c r="BL11" s="677"/>
      <c r="BM11" s="677"/>
      <c r="BN11" s="677"/>
      <c r="BO11" s="677"/>
      <c r="BP11" s="677"/>
      <c r="BQ11" s="677"/>
      <c r="BR11" s="677"/>
      <c r="BS11" s="677"/>
      <c r="BT11" s="677"/>
      <c r="BU11" s="677"/>
      <c r="BV11" s="677"/>
      <c r="BW11" s="677"/>
      <c r="BX11" s="677"/>
      <c r="BY11" s="678"/>
    </row>
    <row r="12" spans="1:77" ht="15" customHeight="1" x14ac:dyDescent="0.4">
      <c r="C12" s="58" t="s">
        <v>38</v>
      </c>
      <c r="D12" s="688" t="s">
        <v>342</v>
      </c>
      <c r="E12" s="689"/>
      <c r="F12" s="689"/>
      <c r="G12" s="689"/>
      <c r="H12" s="689"/>
      <c r="I12" s="689"/>
      <c r="J12" s="689"/>
      <c r="K12" s="689"/>
      <c r="L12" s="689"/>
      <c r="M12" s="689"/>
      <c r="N12" s="689"/>
      <c r="O12" s="689"/>
      <c r="P12" s="689"/>
      <c r="Q12" s="689"/>
      <c r="R12" s="689"/>
      <c r="S12" s="689"/>
      <c r="T12" s="689"/>
      <c r="U12" s="689"/>
      <c r="V12" s="689"/>
      <c r="W12" s="689"/>
      <c r="X12" s="689"/>
      <c r="Y12" s="689"/>
      <c r="Z12" s="689"/>
      <c r="AA12" s="689"/>
      <c r="AB12" s="689"/>
      <c r="AC12" s="689"/>
      <c r="AD12" s="689"/>
      <c r="AE12" s="689"/>
      <c r="AF12" s="689"/>
      <c r="AG12" s="689"/>
      <c r="AH12" s="690"/>
      <c r="AI12" s="630"/>
      <c r="AJ12" s="630"/>
      <c r="AK12" s="630"/>
      <c r="AM12" s="629" t="str">
        <f t="shared" si="0"/>
        <v>未</v>
      </c>
      <c r="AN12" s="629"/>
      <c r="AV12" s="676"/>
      <c r="AW12" s="677"/>
      <c r="AX12" s="677"/>
      <c r="AY12" s="677"/>
      <c r="AZ12" s="677"/>
      <c r="BA12" s="677"/>
      <c r="BB12" s="677"/>
      <c r="BC12" s="677"/>
      <c r="BD12" s="677"/>
      <c r="BE12" s="677"/>
      <c r="BF12" s="677"/>
      <c r="BG12" s="677"/>
      <c r="BH12" s="677"/>
      <c r="BI12" s="677"/>
      <c r="BJ12" s="677"/>
      <c r="BK12" s="677"/>
      <c r="BL12" s="677"/>
      <c r="BM12" s="677"/>
      <c r="BN12" s="677"/>
      <c r="BO12" s="677"/>
      <c r="BP12" s="677"/>
      <c r="BQ12" s="677"/>
      <c r="BR12" s="677"/>
      <c r="BS12" s="677"/>
      <c r="BT12" s="677"/>
      <c r="BU12" s="677"/>
      <c r="BV12" s="677"/>
      <c r="BW12" s="677"/>
      <c r="BX12" s="677"/>
      <c r="BY12" s="678"/>
    </row>
    <row r="13" spans="1:77" ht="15" customHeight="1" x14ac:dyDescent="0.4">
      <c r="C13" s="58" t="s">
        <v>331</v>
      </c>
      <c r="D13" s="688" t="s">
        <v>345</v>
      </c>
      <c r="E13" s="689"/>
      <c r="F13" s="689"/>
      <c r="G13" s="689"/>
      <c r="H13" s="689"/>
      <c r="I13" s="689"/>
      <c r="J13" s="689"/>
      <c r="K13" s="689"/>
      <c r="L13" s="689"/>
      <c r="M13" s="689"/>
      <c r="N13" s="689"/>
      <c r="O13" s="689"/>
      <c r="P13" s="689"/>
      <c r="Q13" s="689"/>
      <c r="R13" s="689"/>
      <c r="S13" s="689"/>
      <c r="T13" s="689"/>
      <c r="U13" s="689"/>
      <c r="V13" s="689"/>
      <c r="W13" s="689"/>
      <c r="X13" s="689"/>
      <c r="Y13" s="689"/>
      <c r="Z13" s="689"/>
      <c r="AA13" s="689"/>
      <c r="AB13" s="689"/>
      <c r="AC13" s="689"/>
      <c r="AD13" s="689"/>
      <c r="AE13" s="689"/>
      <c r="AF13" s="689"/>
      <c r="AG13" s="689"/>
      <c r="AH13" s="690"/>
      <c r="AI13" s="630"/>
      <c r="AJ13" s="630"/>
      <c r="AK13" s="630"/>
      <c r="AM13" s="629" t="str">
        <f t="shared" si="0"/>
        <v>未</v>
      </c>
      <c r="AN13" s="629"/>
      <c r="AV13" s="676"/>
      <c r="AW13" s="677"/>
      <c r="AX13" s="677"/>
      <c r="AY13" s="677"/>
      <c r="AZ13" s="677"/>
      <c r="BA13" s="677"/>
      <c r="BB13" s="677"/>
      <c r="BC13" s="677"/>
      <c r="BD13" s="677"/>
      <c r="BE13" s="677"/>
      <c r="BF13" s="677"/>
      <c r="BG13" s="677"/>
      <c r="BH13" s="677"/>
      <c r="BI13" s="677"/>
      <c r="BJ13" s="677"/>
      <c r="BK13" s="677"/>
      <c r="BL13" s="677"/>
      <c r="BM13" s="677"/>
      <c r="BN13" s="677"/>
      <c r="BO13" s="677"/>
      <c r="BP13" s="677"/>
      <c r="BQ13" s="677"/>
      <c r="BR13" s="677"/>
      <c r="BS13" s="677"/>
      <c r="BT13" s="677"/>
      <c r="BU13" s="677"/>
      <c r="BV13" s="677"/>
      <c r="BW13" s="677"/>
      <c r="BX13" s="677"/>
      <c r="BY13" s="678"/>
    </row>
    <row r="14" spans="1:77" ht="15" customHeight="1" x14ac:dyDescent="0.4">
      <c r="C14" s="58" t="s">
        <v>332</v>
      </c>
      <c r="D14" s="688" t="s">
        <v>346</v>
      </c>
      <c r="E14" s="689"/>
      <c r="F14" s="689"/>
      <c r="G14" s="689"/>
      <c r="H14" s="689"/>
      <c r="I14" s="689"/>
      <c r="J14" s="689"/>
      <c r="K14" s="689"/>
      <c r="L14" s="689"/>
      <c r="M14" s="689"/>
      <c r="N14" s="689"/>
      <c r="O14" s="689"/>
      <c r="P14" s="689"/>
      <c r="Q14" s="689"/>
      <c r="R14" s="689"/>
      <c r="S14" s="689"/>
      <c r="T14" s="689"/>
      <c r="U14" s="689"/>
      <c r="V14" s="689"/>
      <c r="W14" s="689"/>
      <c r="X14" s="689"/>
      <c r="Y14" s="689"/>
      <c r="Z14" s="689"/>
      <c r="AA14" s="689"/>
      <c r="AB14" s="689"/>
      <c r="AC14" s="689"/>
      <c r="AD14" s="689"/>
      <c r="AE14" s="689"/>
      <c r="AF14" s="689"/>
      <c r="AG14" s="689"/>
      <c r="AH14" s="690"/>
      <c r="AI14" s="630"/>
      <c r="AJ14" s="630"/>
      <c r="AK14" s="630"/>
      <c r="AM14" s="629" t="str">
        <f t="shared" si="0"/>
        <v>未</v>
      </c>
      <c r="AN14" s="629"/>
      <c r="AV14" s="676"/>
      <c r="AW14" s="677"/>
      <c r="AX14" s="677"/>
      <c r="AY14" s="677"/>
      <c r="AZ14" s="677"/>
      <c r="BA14" s="677"/>
      <c r="BB14" s="677"/>
      <c r="BC14" s="677"/>
      <c r="BD14" s="677"/>
      <c r="BE14" s="677"/>
      <c r="BF14" s="677"/>
      <c r="BG14" s="677"/>
      <c r="BH14" s="677"/>
      <c r="BI14" s="677"/>
      <c r="BJ14" s="677"/>
      <c r="BK14" s="677"/>
      <c r="BL14" s="677"/>
      <c r="BM14" s="677"/>
      <c r="BN14" s="677"/>
      <c r="BO14" s="677"/>
      <c r="BP14" s="677"/>
      <c r="BQ14" s="677"/>
      <c r="BR14" s="677"/>
      <c r="BS14" s="677"/>
      <c r="BT14" s="677"/>
      <c r="BU14" s="677"/>
      <c r="BV14" s="677"/>
      <c r="BW14" s="677"/>
      <c r="BX14" s="677"/>
      <c r="BY14" s="678"/>
    </row>
    <row r="15" spans="1:77" ht="15" customHeight="1" x14ac:dyDescent="0.4">
      <c r="C15" s="58" t="s">
        <v>333</v>
      </c>
      <c r="D15" s="688" t="s">
        <v>347</v>
      </c>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90"/>
      <c r="AI15" s="630"/>
      <c r="AJ15" s="630"/>
      <c r="AK15" s="630"/>
      <c r="AM15" s="629" t="str">
        <f t="shared" si="0"/>
        <v>未</v>
      </c>
      <c r="AN15" s="629"/>
      <c r="AV15" s="676"/>
      <c r="AW15" s="677"/>
      <c r="AX15" s="677"/>
      <c r="AY15" s="677"/>
      <c r="AZ15" s="677"/>
      <c r="BA15" s="677"/>
      <c r="BB15" s="677"/>
      <c r="BC15" s="677"/>
      <c r="BD15" s="677"/>
      <c r="BE15" s="677"/>
      <c r="BF15" s="677"/>
      <c r="BG15" s="677"/>
      <c r="BH15" s="677"/>
      <c r="BI15" s="677"/>
      <c r="BJ15" s="677"/>
      <c r="BK15" s="677"/>
      <c r="BL15" s="677"/>
      <c r="BM15" s="677"/>
      <c r="BN15" s="677"/>
      <c r="BO15" s="677"/>
      <c r="BP15" s="677"/>
      <c r="BQ15" s="677"/>
      <c r="BR15" s="677"/>
      <c r="BS15" s="677"/>
      <c r="BT15" s="677"/>
      <c r="BU15" s="677"/>
      <c r="BV15" s="677"/>
      <c r="BW15" s="677"/>
      <c r="BX15" s="677"/>
      <c r="BY15" s="678"/>
    </row>
    <row r="16" spans="1:77" ht="15" customHeight="1" x14ac:dyDescent="0.4">
      <c r="C16" s="58" t="s">
        <v>334</v>
      </c>
      <c r="D16" s="688" t="s">
        <v>348</v>
      </c>
      <c r="E16" s="689"/>
      <c r="F16" s="689"/>
      <c r="G16" s="689"/>
      <c r="H16" s="689"/>
      <c r="I16" s="689"/>
      <c r="J16" s="689"/>
      <c r="K16" s="689"/>
      <c r="L16" s="689"/>
      <c r="M16" s="689"/>
      <c r="N16" s="689"/>
      <c r="O16" s="689"/>
      <c r="P16" s="689"/>
      <c r="Q16" s="689"/>
      <c r="R16" s="689"/>
      <c r="S16" s="689"/>
      <c r="T16" s="689"/>
      <c r="U16" s="689"/>
      <c r="V16" s="689"/>
      <c r="W16" s="689"/>
      <c r="X16" s="689"/>
      <c r="Y16" s="689"/>
      <c r="Z16" s="689"/>
      <c r="AA16" s="689"/>
      <c r="AB16" s="689"/>
      <c r="AC16" s="689"/>
      <c r="AD16" s="689"/>
      <c r="AE16" s="689"/>
      <c r="AF16" s="689"/>
      <c r="AG16" s="689"/>
      <c r="AH16" s="690"/>
      <c r="AI16" s="630"/>
      <c r="AJ16" s="630"/>
      <c r="AK16" s="630"/>
      <c r="AM16" s="629" t="str">
        <f t="shared" si="0"/>
        <v>未</v>
      </c>
      <c r="AN16" s="629"/>
      <c r="AV16" s="676"/>
      <c r="AW16" s="677"/>
      <c r="AX16" s="677"/>
      <c r="AY16" s="677"/>
      <c r="AZ16" s="677"/>
      <c r="BA16" s="677"/>
      <c r="BB16" s="677"/>
      <c r="BC16" s="677"/>
      <c r="BD16" s="677"/>
      <c r="BE16" s="677"/>
      <c r="BF16" s="677"/>
      <c r="BG16" s="677"/>
      <c r="BH16" s="677"/>
      <c r="BI16" s="677"/>
      <c r="BJ16" s="677"/>
      <c r="BK16" s="677"/>
      <c r="BL16" s="677"/>
      <c r="BM16" s="677"/>
      <c r="BN16" s="677"/>
      <c r="BO16" s="677"/>
      <c r="BP16" s="677"/>
      <c r="BQ16" s="677"/>
      <c r="BR16" s="677"/>
      <c r="BS16" s="677"/>
      <c r="BT16" s="677"/>
      <c r="BU16" s="677"/>
      <c r="BV16" s="677"/>
      <c r="BW16" s="677"/>
      <c r="BX16" s="677"/>
      <c r="BY16" s="678"/>
    </row>
    <row r="17" spans="2:77" ht="15" customHeight="1" x14ac:dyDescent="0.4">
      <c r="C17" s="58" t="s">
        <v>335</v>
      </c>
      <c r="D17" s="688" t="s">
        <v>349</v>
      </c>
      <c r="E17" s="689"/>
      <c r="F17" s="689"/>
      <c r="G17" s="689"/>
      <c r="H17" s="689"/>
      <c r="I17" s="689"/>
      <c r="J17" s="689"/>
      <c r="K17" s="689"/>
      <c r="L17" s="689"/>
      <c r="M17" s="689"/>
      <c r="N17" s="689"/>
      <c r="O17" s="689"/>
      <c r="P17" s="689"/>
      <c r="Q17" s="689"/>
      <c r="R17" s="689"/>
      <c r="S17" s="689"/>
      <c r="T17" s="689"/>
      <c r="U17" s="689"/>
      <c r="V17" s="689"/>
      <c r="W17" s="689"/>
      <c r="X17" s="689"/>
      <c r="Y17" s="689"/>
      <c r="Z17" s="689"/>
      <c r="AA17" s="689"/>
      <c r="AB17" s="689"/>
      <c r="AC17" s="689"/>
      <c r="AD17" s="689"/>
      <c r="AE17" s="689"/>
      <c r="AF17" s="689"/>
      <c r="AG17" s="689"/>
      <c r="AH17" s="690"/>
      <c r="AI17" s="630"/>
      <c r="AJ17" s="630"/>
      <c r="AK17" s="630"/>
      <c r="AM17" s="629" t="str">
        <f t="shared" si="0"/>
        <v>未</v>
      </c>
      <c r="AN17" s="629"/>
      <c r="AV17" s="676"/>
      <c r="AW17" s="677"/>
      <c r="AX17" s="677"/>
      <c r="AY17" s="677"/>
      <c r="AZ17" s="677"/>
      <c r="BA17" s="677"/>
      <c r="BB17" s="677"/>
      <c r="BC17" s="677"/>
      <c r="BD17" s="677"/>
      <c r="BE17" s="677"/>
      <c r="BF17" s="677"/>
      <c r="BG17" s="677"/>
      <c r="BH17" s="677"/>
      <c r="BI17" s="677"/>
      <c r="BJ17" s="677"/>
      <c r="BK17" s="677"/>
      <c r="BL17" s="677"/>
      <c r="BM17" s="677"/>
      <c r="BN17" s="677"/>
      <c r="BO17" s="677"/>
      <c r="BP17" s="677"/>
      <c r="BQ17" s="677"/>
      <c r="BR17" s="677"/>
      <c r="BS17" s="677"/>
      <c r="BT17" s="677"/>
      <c r="BU17" s="677"/>
      <c r="BV17" s="677"/>
      <c r="BW17" s="677"/>
      <c r="BX17" s="677"/>
      <c r="BY17" s="678"/>
    </row>
    <row r="18" spans="2:77" ht="15" customHeight="1" x14ac:dyDescent="0.4">
      <c r="C18" s="58" t="s">
        <v>336</v>
      </c>
      <c r="D18" s="688" t="s">
        <v>350</v>
      </c>
      <c r="E18" s="689"/>
      <c r="F18" s="689"/>
      <c r="G18" s="689"/>
      <c r="H18" s="689"/>
      <c r="I18" s="689"/>
      <c r="J18" s="689"/>
      <c r="K18" s="689"/>
      <c r="L18" s="689"/>
      <c r="M18" s="689"/>
      <c r="N18" s="689"/>
      <c r="O18" s="689"/>
      <c r="P18" s="689"/>
      <c r="Q18" s="689"/>
      <c r="R18" s="689"/>
      <c r="S18" s="689"/>
      <c r="T18" s="689"/>
      <c r="U18" s="689"/>
      <c r="V18" s="689"/>
      <c r="W18" s="689"/>
      <c r="X18" s="689"/>
      <c r="Y18" s="689"/>
      <c r="Z18" s="689"/>
      <c r="AA18" s="689"/>
      <c r="AB18" s="689"/>
      <c r="AC18" s="689"/>
      <c r="AD18" s="689"/>
      <c r="AE18" s="689"/>
      <c r="AF18" s="689"/>
      <c r="AG18" s="689"/>
      <c r="AH18" s="690"/>
      <c r="AI18" s="630"/>
      <c r="AJ18" s="630"/>
      <c r="AK18" s="630"/>
      <c r="AM18" s="629" t="str">
        <f>IF(COUNTBLANK(AI18)=1,"未","")</f>
        <v>未</v>
      </c>
      <c r="AN18" s="629"/>
      <c r="AV18" s="676"/>
      <c r="AW18" s="677"/>
      <c r="AX18" s="677"/>
      <c r="AY18" s="677"/>
      <c r="AZ18" s="677"/>
      <c r="BA18" s="677"/>
      <c r="BB18" s="677"/>
      <c r="BC18" s="677"/>
      <c r="BD18" s="677"/>
      <c r="BE18" s="677"/>
      <c r="BF18" s="677"/>
      <c r="BG18" s="677"/>
      <c r="BH18" s="677"/>
      <c r="BI18" s="677"/>
      <c r="BJ18" s="677"/>
      <c r="BK18" s="677"/>
      <c r="BL18" s="677"/>
      <c r="BM18" s="677"/>
      <c r="BN18" s="677"/>
      <c r="BO18" s="677"/>
      <c r="BP18" s="677"/>
      <c r="BQ18" s="677"/>
      <c r="BR18" s="677"/>
      <c r="BS18" s="677"/>
      <c r="BT18" s="677"/>
      <c r="BU18" s="677"/>
      <c r="BV18" s="677"/>
      <c r="BW18" s="677"/>
      <c r="BX18" s="677"/>
      <c r="BY18" s="678"/>
    </row>
    <row r="19" spans="2:77" ht="15" customHeight="1" thickBot="1" x14ac:dyDescent="0.45">
      <c r="C19" s="686" t="s">
        <v>337</v>
      </c>
      <c r="D19" s="609" t="s">
        <v>344</v>
      </c>
      <c r="E19" s="530"/>
      <c r="F19" s="530"/>
      <c r="G19" s="530"/>
      <c r="H19" s="530"/>
      <c r="I19" s="530"/>
      <c r="J19" s="530"/>
      <c r="K19" s="530"/>
      <c r="L19" s="530"/>
      <c r="M19" s="530"/>
      <c r="N19" s="530"/>
      <c r="O19" s="530"/>
      <c r="P19" s="530"/>
      <c r="Q19" s="530"/>
      <c r="R19" s="530"/>
      <c r="S19" s="530"/>
      <c r="T19" s="530"/>
      <c r="U19" s="530"/>
      <c r="V19" s="530"/>
      <c r="W19" s="530"/>
      <c r="X19" s="530"/>
      <c r="Y19" s="530"/>
      <c r="Z19" s="530"/>
      <c r="AA19" s="530"/>
      <c r="AB19" s="530"/>
      <c r="AC19" s="530"/>
      <c r="AD19" s="530"/>
      <c r="AE19" s="530"/>
      <c r="AF19" s="530"/>
      <c r="AG19" s="530"/>
      <c r="AH19" s="531"/>
      <c r="AI19" s="691"/>
      <c r="AJ19" s="692"/>
      <c r="AK19" s="693"/>
      <c r="AM19" s="629" t="str">
        <f>IF(COUNTBLANK(AI19)=1,"未","")</f>
        <v>未</v>
      </c>
      <c r="AN19" s="629"/>
      <c r="AV19" s="679"/>
      <c r="AW19" s="680"/>
      <c r="AX19" s="680"/>
      <c r="AY19" s="680"/>
      <c r="AZ19" s="680"/>
      <c r="BA19" s="680"/>
      <c r="BB19" s="680"/>
      <c r="BC19" s="680"/>
      <c r="BD19" s="680"/>
      <c r="BE19" s="680"/>
      <c r="BF19" s="680"/>
      <c r="BG19" s="680"/>
      <c r="BH19" s="680"/>
      <c r="BI19" s="680"/>
      <c r="BJ19" s="680"/>
      <c r="BK19" s="680"/>
      <c r="BL19" s="680"/>
      <c r="BM19" s="680"/>
      <c r="BN19" s="680"/>
      <c r="BO19" s="680"/>
      <c r="BP19" s="680"/>
      <c r="BQ19" s="680"/>
      <c r="BR19" s="680"/>
      <c r="BS19" s="680"/>
      <c r="BT19" s="680"/>
      <c r="BU19" s="680"/>
      <c r="BV19" s="680"/>
      <c r="BW19" s="680"/>
      <c r="BX19" s="680"/>
      <c r="BY19" s="681"/>
    </row>
    <row r="20" spans="2:77" ht="15" customHeight="1" x14ac:dyDescent="0.4">
      <c r="C20" s="687"/>
      <c r="D20" s="611"/>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7"/>
      <c r="AI20" s="501"/>
      <c r="AJ20" s="502"/>
      <c r="AK20" s="694"/>
      <c r="AM20" s="629"/>
      <c r="AN20" s="629"/>
      <c r="AV20" s="673" t="s">
        <v>499</v>
      </c>
      <c r="AW20" s="673"/>
      <c r="AX20" s="673"/>
      <c r="AY20" s="673"/>
      <c r="AZ20" s="673"/>
      <c r="BA20" s="673"/>
      <c r="BB20" s="673"/>
      <c r="BC20" s="673"/>
      <c r="BD20" s="673"/>
      <c r="BE20" s="673"/>
      <c r="BF20" s="673"/>
      <c r="BG20" s="673"/>
      <c r="BH20" s="673"/>
      <c r="BI20" s="673"/>
      <c r="BJ20" s="673"/>
      <c r="BK20" s="673"/>
      <c r="BL20" s="673"/>
      <c r="BM20" s="673"/>
      <c r="BN20" s="673"/>
      <c r="BO20" s="673"/>
      <c r="BP20" s="673"/>
      <c r="BQ20" s="673"/>
      <c r="BR20" s="673"/>
      <c r="BS20" s="673"/>
      <c r="BT20" s="673"/>
      <c r="BU20" s="673"/>
      <c r="BV20" s="673"/>
      <c r="BW20" s="673"/>
      <c r="BX20" s="673"/>
      <c r="BY20" s="673"/>
    </row>
    <row r="21" spans="2:77" ht="15" customHeight="1" x14ac:dyDescent="0.4">
      <c r="C21" s="58" t="s">
        <v>338</v>
      </c>
      <c r="D21" s="688" t="s">
        <v>351</v>
      </c>
      <c r="E21" s="689"/>
      <c r="F21" s="689"/>
      <c r="G21" s="689"/>
      <c r="H21" s="689"/>
      <c r="I21" s="689"/>
      <c r="J21" s="689"/>
      <c r="K21" s="689"/>
      <c r="L21" s="689"/>
      <c r="M21" s="689"/>
      <c r="N21" s="689"/>
      <c r="O21" s="689"/>
      <c r="P21" s="689"/>
      <c r="Q21" s="689"/>
      <c r="R21" s="689"/>
      <c r="S21" s="689"/>
      <c r="T21" s="689"/>
      <c r="U21" s="689"/>
      <c r="V21" s="689"/>
      <c r="W21" s="689"/>
      <c r="X21" s="689"/>
      <c r="Y21" s="689"/>
      <c r="Z21" s="689"/>
      <c r="AA21" s="689"/>
      <c r="AB21" s="689"/>
      <c r="AC21" s="689"/>
      <c r="AD21" s="689"/>
      <c r="AE21" s="689"/>
      <c r="AF21" s="689"/>
      <c r="AG21" s="689"/>
      <c r="AH21" s="690"/>
      <c r="AI21" s="630"/>
      <c r="AJ21" s="630"/>
      <c r="AK21" s="630"/>
      <c r="AM21" s="629" t="str">
        <f t="shared" ref="AM21" si="1">IF(COUNTBLANK(AI21)=1,"未","")</f>
        <v>未</v>
      </c>
      <c r="AN21" s="629"/>
    </row>
    <row r="24" spans="2:77" ht="15" customHeight="1" x14ac:dyDescent="0.4">
      <c r="B24" s="2" t="s">
        <v>354</v>
      </c>
    </row>
    <row r="25" spans="2:77" ht="15" customHeight="1" x14ac:dyDescent="0.4">
      <c r="B25" s="2" t="s">
        <v>355</v>
      </c>
    </row>
    <row r="26" spans="2:77" ht="15" customHeight="1" x14ac:dyDescent="0.4">
      <c r="B26" s="2" t="s">
        <v>357</v>
      </c>
    </row>
    <row r="27" spans="2:77" ht="15" customHeight="1" x14ac:dyDescent="0.4">
      <c r="B27" s="2" t="s">
        <v>356</v>
      </c>
    </row>
    <row r="29" spans="2:77" ht="15" customHeight="1" x14ac:dyDescent="0.4">
      <c r="B29" s="2" t="s">
        <v>358</v>
      </c>
    </row>
    <row r="30" spans="2:77" ht="15" customHeight="1" x14ac:dyDescent="0.4">
      <c r="B30" s="2" t="s">
        <v>360</v>
      </c>
    </row>
    <row r="31" spans="2:77" ht="15" customHeight="1" x14ac:dyDescent="0.4">
      <c r="B31" s="2" t="s">
        <v>359</v>
      </c>
    </row>
  </sheetData>
  <mergeCells count="43">
    <mergeCell ref="AM18:AN18"/>
    <mergeCell ref="AM21:AN21"/>
    <mergeCell ref="AM19:AN20"/>
    <mergeCell ref="AV3:BY19"/>
    <mergeCell ref="AI19:AK20"/>
    <mergeCell ref="AM9:AN9"/>
    <mergeCell ref="AM10:AN10"/>
    <mergeCell ref="AM11:AN11"/>
    <mergeCell ref="AM12:AN12"/>
    <mergeCell ref="AM13:AN13"/>
    <mergeCell ref="AM14:AN14"/>
    <mergeCell ref="AM15:AN15"/>
    <mergeCell ref="AM16:AN16"/>
    <mergeCell ref="AM17:AN17"/>
    <mergeCell ref="AV20:BY20"/>
    <mergeCell ref="D12:AH12"/>
    <mergeCell ref="D13:AH13"/>
    <mergeCell ref="D21:AH21"/>
    <mergeCell ref="D19:AH20"/>
    <mergeCell ref="AI17:AK17"/>
    <mergeCell ref="AI18:AK18"/>
    <mergeCell ref="AI21:AK21"/>
    <mergeCell ref="D14:AH14"/>
    <mergeCell ref="D15:AH15"/>
    <mergeCell ref="D16:AH16"/>
    <mergeCell ref="D17:AH17"/>
    <mergeCell ref="D18:AH18"/>
    <mergeCell ref="A1:AT2"/>
    <mergeCell ref="AO6:AR6"/>
    <mergeCell ref="AO7:AR7"/>
    <mergeCell ref="B3:AS4"/>
    <mergeCell ref="C19:C20"/>
    <mergeCell ref="AI10:AK10"/>
    <mergeCell ref="AI9:AK9"/>
    <mergeCell ref="AI11:AK11"/>
    <mergeCell ref="AI12:AK12"/>
    <mergeCell ref="AI13:AK13"/>
    <mergeCell ref="AI14:AK14"/>
    <mergeCell ref="AI15:AK15"/>
    <mergeCell ref="AI16:AK16"/>
    <mergeCell ref="C9:AH9"/>
    <mergeCell ref="D10:AH10"/>
    <mergeCell ref="D11:AH11"/>
  </mergeCells>
  <phoneticPr fontId="2"/>
  <dataValidations count="2">
    <dataValidation type="list" allowBlank="1" showInputMessage="1" showErrorMessage="1" sqref="AO6:AR7" xr:uid="{890845CE-0027-4976-A560-0E1379B98A65}">
      <formula1>"非該当,ＯＫ,ＮＯ"</formula1>
    </dataValidation>
    <dataValidation type="list" allowBlank="1" showInputMessage="1" showErrorMessage="1" sqref="AJ10:AK18 AI10:AI19 AI21:AK21" xr:uid="{909F8381-A517-4433-820C-89082367015F}">
      <formula1>"非該当,有,無"</formula1>
    </dataValidation>
  </dataValidations>
  <pageMargins left="0.70866141732283472" right="0.70866141732283472" top="0.59055118110236227" bottom="0.59055118110236227" header="0.31496062992125984" footer="0.31496062992125984"/>
  <pageSetup paperSize="9" scale="9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22CAA-4E7A-4E5A-9978-147B28E294B4}">
  <sheetPr>
    <pageSetUpPr fitToPage="1"/>
  </sheetPr>
  <dimension ref="A1:BZ182"/>
  <sheetViews>
    <sheetView view="pageBreakPreview" topLeftCell="A172" zoomScale="115" zoomScaleNormal="115" zoomScaleSheetLayoutView="115" workbookViewId="0">
      <selection activeCell="AO151" sqref="AO151:AS151"/>
    </sheetView>
  </sheetViews>
  <sheetFormatPr defaultColWidth="2.625" defaultRowHeight="15" customHeight="1" x14ac:dyDescent="0.4"/>
  <cols>
    <col min="1" max="16384" width="2.625" style="2"/>
  </cols>
  <sheetData>
    <row r="1" spans="1:77" ht="15" customHeight="1" x14ac:dyDescent="0.4">
      <c r="A1" s="633" t="s">
        <v>361</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5"/>
      <c r="AV1" s="15" t="s">
        <v>300</v>
      </c>
    </row>
    <row r="2" spans="1:77" ht="15" customHeight="1" thickBot="1" x14ac:dyDescent="0.45">
      <c r="A2" s="636"/>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637"/>
      <c r="AQ2" s="637"/>
      <c r="AR2" s="637"/>
      <c r="AS2" s="637"/>
      <c r="AT2" s="638"/>
      <c r="AV2" s="73" t="s">
        <v>521</v>
      </c>
      <c r="BY2" s="72"/>
    </row>
    <row r="3" spans="1:77" ht="15" customHeight="1" x14ac:dyDescent="0.4">
      <c r="AV3" s="729" t="s">
        <v>511</v>
      </c>
      <c r="AW3" s="730"/>
      <c r="AX3" s="730"/>
      <c r="AY3" s="730"/>
      <c r="AZ3" s="730"/>
      <c r="BA3" s="730"/>
      <c r="BB3" s="730"/>
      <c r="BC3" s="730"/>
      <c r="BD3" s="730"/>
      <c r="BE3" s="730"/>
      <c r="BF3" s="730"/>
      <c r="BG3" s="730"/>
      <c r="BH3" s="730"/>
      <c r="BI3" s="730"/>
      <c r="BJ3" s="730"/>
      <c r="BK3" s="730"/>
      <c r="BL3" s="730"/>
      <c r="BM3" s="730"/>
      <c r="BN3" s="730"/>
      <c r="BO3" s="730"/>
      <c r="BP3" s="730"/>
      <c r="BQ3" s="730"/>
      <c r="BR3" s="730"/>
      <c r="BS3" s="730"/>
      <c r="BT3" s="730"/>
      <c r="BU3" s="730"/>
      <c r="BV3" s="730"/>
      <c r="BW3" s="730"/>
      <c r="BX3" s="730"/>
      <c r="BY3" s="731"/>
    </row>
    <row r="4" spans="1:77" ht="15" customHeight="1" x14ac:dyDescent="0.4">
      <c r="A4" s="74" t="s">
        <v>86</v>
      </c>
      <c r="C4" s="2" t="s">
        <v>84</v>
      </c>
      <c r="AV4" s="732"/>
      <c r="AW4" s="733"/>
      <c r="AX4" s="733"/>
      <c r="AY4" s="733"/>
      <c r="AZ4" s="733"/>
      <c r="BA4" s="733"/>
      <c r="BB4" s="733"/>
      <c r="BC4" s="733"/>
      <c r="BD4" s="733"/>
      <c r="BE4" s="733"/>
      <c r="BF4" s="733"/>
      <c r="BG4" s="733"/>
      <c r="BH4" s="733"/>
      <c r="BI4" s="733"/>
      <c r="BJ4" s="733"/>
      <c r="BK4" s="733"/>
      <c r="BL4" s="733"/>
      <c r="BM4" s="733"/>
      <c r="BN4" s="733"/>
      <c r="BO4" s="733"/>
      <c r="BP4" s="733"/>
      <c r="BQ4" s="733"/>
      <c r="BR4" s="733"/>
      <c r="BS4" s="733"/>
      <c r="BT4" s="733"/>
      <c r="BU4" s="733"/>
      <c r="BV4" s="733"/>
      <c r="BW4" s="733"/>
      <c r="BX4" s="733"/>
      <c r="BY4" s="734"/>
    </row>
    <row r="5" spans="1:77" ht="15" customHeight="1" thickBot="1" x14ac:dyDescent="0.45">
      <c r="B5" s="56" t="s">
        <v>79</v>
      </c>
      <c r="C5" s="2" t="s">
        <v>362</v>
      </c>
      <c r="AV5" s="732"/>
      <c r="AW5" s="733"/>
      <c r="AX5" s="733"/>
      <c r="AY5" s="733"/>
      <c r="AZ5" s="733"/>
      <c r="BA5" s="733"/>
      <c r="BB5" s="733"/>
      <c r="BC5" s="733"/>
      <c r="BD5" s="733"/>
      <c r="BE5" s="733"/>
      <c r="BF5" s="733"/>
      <c r="BG5" s="733"/>
      <c r="BH5" s="733"/>
      <c r="BI5" s="733"/>
      <c r="BJ5" s="733"/>
      <c r="BK5" s="733"/>
      <c r="BL5" s="733"/>
      <c r="BM5" s="733"/>
      <c r="BN5" s="733"/>
      <c r="BO5" s="733"/>
      <c r="BP5" s="733"/>
      <c r="BQ5" s="733"/>
      <c r="BR5" s="733"/>
      <c r="BS5" s="733"/>
      <c r="BT5" s="733"/>
      <c r="BU5" s="733"/>
      <c r="BV5" s="733"/>
      <c r="BW5" s="733"/>
      <c r="BX5" s="733"/>
      <c r="BY5" s="734"/>
    </row>
    <row r="6" spans="1:77" ht="15" customHeight="1" thickBot="1" x14ac:dyDescent="0.45">
      <c r="C6" s="58" t="s">
        <v>36</v>
      </c>
      <c r="D6" s="87" t="s">
        <v>363</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639"/>
      <c r="AP6" s="640"/>
      <c r="AQ6" s="640"/>
      <c r="AR6" s="641"/>
      <c r="AV6" s="732"/>
      <c r="AW6" s="733"/>
      <c r="AX6" s="733"/>
      <c r="AY6" s="733"/>
      <c r="AZ6" s="733"/>
      <c r="BA6" s="733"/>
      <c r="BB6" s="733"/>
      <c r="BC6" s="733"/>
      <c r="BD6" s="733"/>
      <c r="BE6" s="733"/>
      <c r="BF6" s="733"/>
      <c r="BG6" s="733"/>
      <c r="BH6" s="733"/>
      <c r="BI6" s="733"/>
      <c r="BJ6" s="733"/>
      <c r="BK6" s="733"/>
      <c r="BL6" s="733"/>
      <c r="BM6" s="733"/>
      <c r="BN6" s="733"/>
      <c r="BO6" s="733"/>
      <c r="BP6" s="733"/>
      <c r="BQ6" s="733"/>
      <c r="BR6" s="733"/>
      <c r="BS6" s="733"/>
      <c r="BT6" s="733"/>
      <c r="BU6" s="733"/>
      <c r="BV6" s="733"/>
      <c r="BW6" s="733"/>
      <c r="BX6" s="733"/>
      <c r="BY6" s="734"/>
    </row>
    <row r="7" spans="1:77" ht="15" customHeight="1" x14ac:dyDescent="0.4">
      <c r="AV7" s="732"/>
      <c r="AW7" s="733"/>
      <c r="AX7" s="733"/>
      <c r="AY7" s="733"/>
      <c r="AZ7" s="733"/>
      <c r="BA7" s="733"/>
      <c r="BB7" s="733"/>
      <c r="BC7" s="733"/>
      <c r="BD7" s="733"/>
      <c r="BE7" s="733"/>
      <c r="BF7" s="733"/>
      <c r="BG7" s="733"/>
      <c r="BH7" s="733"/>
      <c r="BI7" s="733"/>
      <c r="BJ7" s="733"/>
      <c r="BK7" s="733"/>
      <c r="BL7" s="733"/>
      <c r="BM7" s="733"/>
      <c r="BN7" s="733"/>
      <c r="BO7" s="733"/>
      <c r="BP7" s="733"/>
      <c r="BQ7" s="733"/>
      <c r="BR7" s="733"/>
      <c r="BS7" s="733"/>
      <c r="BT7" s="733"/>
      <c r="BU7" s="733"/>
      <c r="BV7" s="733"/>
      <c r="BW7" s="733"/>
      <c r="BX7" s="733"/>
      <c r="BY7" s="734"/>
    </row>
    <row r="8" spans="1:77" ht="15" customHeight="1" x14ac:dyDescent="0.4">
      <c r="C8" s="644" t="s">
        <v>364</v>
      </c>
      <c r="D8" s="645"/>
      <c r="E8" s="645"/>
      <c r="F8" s="645"/>
      <c r="G8" s="645"/>
      <c r="H8" s="645"/>
      <c r="I8" s="645"/>
      <c r="J8" s="645"/>
      <c r="K8" s="645"/>
      <c r="L8" s="645"/>
      <c r="M8" s="645"/>
      <c r="N8" s="645"/>
      <c r="O8" s="645"/>
      <c r="P8" s="645"/>
      <c r="Q8" s="645"/>
      <c r="R8" s="645"/>
      <c r="S8" s="645"/>
      <c r="T8" s="645"/>
      <c r="U8" s="645"/>
      <c r="V8" s="645"/>
      <c r="W8" s="645"/>
      <c r="X8" s="645"/>
      <c r="Y8" s="645"/>
      <c r="Z8" s="646"/>
      <c r="AA8" s="644" t="s">
        <v>365</v>
      </c>
      <c r="AB8" s="645"/>
      <c r="AC8" s="645"/>
      <c r="AD8" s="645"/>
      <c r="AE8" s="645"/>
      <c r="AF8" s="646"/>
      <c r="AH8" s="647" t="s">
        <v>290</v>
      </c>
      <c r="AI8" s="647"/>
      <c r="AV8" s="732"/>
      <c r="AW8" s="733"/>
      <c r="AX8" s="733"/>
      <c r="AY8" s="733"/>
      <c r="AZ8" s="733"/>
      <c r="BA8" s="733"/>
      <c r="BB8" s="733"/>
      <c r="BC8" s="733"/>
      <c r="BD8" s="733"/>
      <c r="BE8" s="733"/>
      <c r="BF8" s="733"/>
      <c r="BG8" s="733"/>
      <c r="BH8" s="733"/>
      <c r="BI8" s="733"/>
      <c r="BJ8" s="733"/>
      <c r="BK8" s="733"/>
      <c r="BL8" s="733"/>
      <c r="BM8" s="733"/>
      <c r="BN8" s="733"/>
      <c r="BO8" s="733"/>
      <c r="BP8" s="733"/>
      <c r="BQ8" s="733"/>
      <c r="BR8" s="733"/>
      <c r="BS8" s="733"/>
      <c r="BT8" s="733"/>
      <c r="BU8" s="733"/>
      <c r="BV8" s="733"/>
      <c r="BW8" s="733"/>
      <c r="BX8" s="733"/>
      <c r="BY8" s="734"/>
    </row>
    <row r="9" spans="1:77" ht="15" customHeight="1" x14ac:dyDescent="0.4">
      <c r="C9" s="77" t="s">
        <v>317</v>
      </c>
      <c r="D9" s="65" t="s">
        <v>366</v>
      </c>
      <c r="E9" s="66"/>
      <c r="F9" s="8"/>
      <c r="G9" s="8"/>
      <c r="H9" s="8"/>
      <c r="I9" s="8"/>
      <c r="J9" s="8"/>
      <c r="K9" s="8"/>
      <c r="L9" s="8"/>
      <c r="M9" s="8"/>
      <c r="N9" s="8"/>
      <c r="O9" s="8"/>
      <c r="P9" s="8"/>
      <c r="Q9" s="8"/>
      <c r="R9" s="8"/>
      <c r="S9" s="8"/>
      <c r="T9" s="8"/>
      <c r="U9" s="8"/>
      <c r="V9" s="8"/>
      <c r="W9" s="8"/>
      <c r="X9" s="8"/>
      <c r="Y9" s="8"/>
      <c r="Z9" s="57"/>
      <c r="AA9" s="698"/>
      <c r="AB9" s="699"/>
      <c r="AC9" s="699"/>
      <c r="AD9" s="699"/>
      <c r="AE9" s="699"/>
      <c r="AF9" s="700"/>
      <c r="AH9" s="629" t="str">
        <f>IF(COUNTBLANK(AA9)=1,"未","")</f>
        <v>未</v>
      </c>
      <c r="AI9" s="629"/>
      <c r="AV9" s="732"/>
      <c r="AW9" s="733"/>
      <c r="AX9" s="733"/>
      <c r="AY9" s="733"/>
      <c r="AZ9" s="733"/>
      <c r="BA9" s="733"/>
      <c r="BB9" s="733"/>
      <c r="BC9" s="733"/>
      <c r="BD9" s="733"/>
      <c r="BE9" s="733"/>
      <c r="BF9" s="733"/>
      <c r="BG9" s="733"/>
      <c r="BH9" s="733"/>
      <c r="BI9" s="733"/>
      <c r="BJ9" s="733"/>
      <c r="BK9" s="733"/>
      <c r="BL9" s="733"/>
      <c r="BM9" s="733"/>
      <c r="BN9" s="733"/>
      <c r="BO9" s="733"/>
      <c r="BP9" s="733"/>
      <c r="BQ9" s="733"/>
      <c r="BR9" s="733"/>
      <c r="BS9" s="733"/>
      <c r="BT9" s="733"/>
      <c r="BU9" s="733"/>
      <c r="BV9" s="733"/>
      <c r="BW9" s="733"/>
      <c r="BX9" s="733"/>
      <c r="BY9" s="734"/>
    </row>
    <row r="10" spans="1:77" ht="15" customHeight="1" x14ac:dyDescent="0.4">
      <c r="C10" s="77" t="s">
        <v>80</v>
      </c>
      <c r="D10" s="65" t="s">
        <v>367</v>
      </c>
      <c r="E10" s="66"/>
      <c r="F10" s="8"/>
      <c r="G10" s="8"/>
      <c r="H10" s="8"/>
      <c r="I10" s="8"/>
      <c r="J10" s="8"/>
      <c r="K10" s="8"/>
      <c r="L10" s="8"/>
      <c r="M10" s="8"/>
      <c r="N10" s="8"/>
      <c r="O10" s="8"/>
      <c r="P10" s="8"/>
      <c r="Q10" s="8"/>
      <c r="R10" s="8"/>
      <c r="S10" s="8"/>
      <c r="T10" s="8"/>
      <c r="U10" s="8"/>
      <c r="V10" s="8"/>
      <c r="W10" s="8"/>
      <c r="X10" s="8"/>
      <c r="Y10" s="8"/>
      <c r="Z10" s="57"/>
      <c r="AA10" s="698"/>
      <c r="AB10" s="699"/>
      <c r="AC10" s="699"/>
      <c r="AD10" s="699"/>
      <c r="AE10" s="699"/>
      <c r="AF10" s="700"/>
      <c r="AH10" s="629" t="str">
        <f t="shared" ref="AH10:AH11" si="0">IF(COUNTBLANK(AA10)=1,"未","")</f>
        <v>未</v>
      </c>
      <c r="AI10" s="629"/>
      <c r="AV10" s="732"/>
      <c r="AW10" s="733"/>
      <c r="AX10" s="733"/>
      <c r="AY10" s="733"/>
      <c r="AZ10" s="733"/>
      <c r="BA10" s="733"/>
      <c r="BB10" s="733"/>
      <c r="BC10" s="733"/>
      <c r="BD10" s="733"/>
      <c r="BE10" s="733"/>
      <c r="BF10" s="733"/>
      <c r="BG10" s="733"/>
      <c r="BH10" s="733"/>
      <c r="BI10" s="733"/>
      <c r="BJ10" s="733"/>
      <c r="BK10" s="733"/>
      <c r="BL10" s="733"/>
      <c r="BM10" s="733"/>
      <c r="BN10" s="733"/>
      <c r="BO10" s="733"/>
      <c r="BP10" s="733"/>
      <c r="BQ10" s="733"/>
      <c r="BR10" s="733"/>
      <c r="BS10" s="733"/>
      <c r="BT10" s="733"/>
      <c r="BU10" s="733"/>
      <c r="BV10" s="733"/>
      <c r="BW10" s="733"/>
      <c r="BX10" s="733"/>
      <c r="BY10" s="734"/>
    </row>
    <row r="11" spans="1:77" ht="15" customHeight="1" x14ac:dyDescent="0.4">
      <c r="C11" s="77" t="s">
        <v>81</v>
      </c>
      <c r="D11" s="65" t="s">
        <v>368</v>
      </c>
      <c r="E11" s="66"/>
      <c r="F11" s="8"/>
      <c r="G11" s="8"/>
      <c r="H11" s="8"/>
      <c r="I11" s="8"/>
      <c r="J11" s="8"/>
      <c r="K11" s="8"/>
      <c r="L11" s="8"/>
      <c r="M11" s="8"/>
      <c r="N11" s="8"/>
      <c r="O11" s="8"/>
      <c r="P11" s="8"/>
      <c r="Q11" s="8"/>
      <c r="R11" s="8"/>
      <c r="S11" s="8"/>
      <c r="T11" s="8"/>
      <c r="U11" s="8"/>
      <c r="V11" s="8"/>
      <c r="W11" s="8"/>
      <c r="X11" s="8"/>
      <c r="Y11" s="8"/>
      <c r="Z11" s="57"/>
      <c r="AA11" s="698"/>
      <c r="AB11" s="699"/>
      <c r="AC11" s="699"/>
      <c r="AD11" s="699"/>
      <c r="AE11" s="699"/>
      <c r="AF11" s="700"/>
      <c r="AH11" s="629" t="str">
        <f t="shared" si="0"/>
        <v>未</v>
      </c>
      <c r="AI11" s="629"/>
      <c r="AV11" s="732"/>
      <c r="AW11" s="733"/>
      <c r="AX11" s="733"/>
      <c r="AY11" s="733"/>
      <c r="AZ11" s="733"/>
      <c r="BA11" s="733"/>
      <c r="BB11" s="733"/>
      <c r="BC11" s="733"/>
      <c r="BD11" s="733"/>
      <c r="BE11" s="733"/>
      <c r="BF11" s="733"/>
      <c r="BG11" s="733"/>
      <c r="BH11" s="733"/>
      <c r="BI11" s="733"/>
      <c r="BJ11" s="733"/>
      <c r="BK11" s="733"/>
      <c r="BL11" s="733"/>
      <c r="BM11" s="733"/>
      <c r="BN11" s="733"/>
      <c r="BO11" s="733"/>
      <c r="BP11" s="733"/>
      <c r="BQ11" s="733"/>
      <c r="BR11" s="733"/>
      <c r="BS11" s="733"/>
      <c r="BT11" s="733"/>
      <c r="BU11" s="733"/>
      <c r="BV11" s="733"/>
      <c r="BW11" s="733"/>
      <c r="BX11" s="733"/>
      <c r="BY11" s="734"/>
    </row>
    <row r="12" spans="1:77" ht="15" customHeight="1" x14ac:dyDescent="0.4">
      <c r="C12" s="110" t="s">
        <v>445</v>
      </c>
      <c r="D12" s="111" t="s">
        <v>512</v>
      </c>
      <c r="AV12" s="732"/>
      <c r="AW12" s="733"/>
      <c r="AX12" s="733"/>
      <c r="AY12" s="733"/>
      <c r="AZ12" s="733"/>
      <c r="BA12" s="733"/>
      <c r="BB12" s="733"/>
      <c r="BC12" s="733"/>
      <c r="BD12" s="733"/>
      <c r="BE12" s="733"/>
      <c r="BF12" s="733"/>
      <c r="BG12" s="733"/>
      <c r="BH12" s="733"/>
      <c r="BI12" s="733"/>
      <c r="BJ12" s="733"/>
      <c r="BK12" s="733"/>
      <c r="BL12" s="733"/>
      <c r="BM12" s="733"/>
      <c r="BN12" s="733"/>
      <c r="BO12" s="733"/>
      <c r="BP12" s="733"/>
      <c r="BQ12" s="733"/>
      <c r="BR12" s="733"/>
      <c r="BS12" s="733"/>
      <c r="BT12" s="733"/>
      <c r="BU12" s="733"/>
      <c r="BV12" s="733"/>
      <c r="BW12" s="733"/>
      <c r="BX12" s="733"/>
      <c r="BY12" s="734"/>
    </row>
    <row r="13" spans="1:77" ht="15" customHeight="1" thickBot="1" x14ac:dyDescent="0.45">
      <c r="B13" s="56" t="s">
        <v>285</v>
      </c>
      <c r="C13" s="2" t="s">
        <v>369</v>
      </c>
      <c r="AV13" s="732"/>
      <c r="AW13" s="733"/>
      <c r="AX13" s="733"/>
      <c r="AY13" s="733"/>
      <c r="AZ13" s="733"/>
      <c r="BA13" s="733"/>
      <c r="BB13" s="733"/>
      <c r="BC13" s="733"/>
      <c r="BD13" s="733"/>
      <c r="BE13" s="733"/>
      <c r="BF13" s="733"/>
      <c r="BG13" s="733"/>
      <c r="BH13" s="733"/>
      <c r="BI13" s="733"/>
      <c r="BJ13" s="733"/>
      <c r="BK13" s="733"/>
      <c r="BL13" s="733"/>
      <c r="BM13" s="733"/>
      <c r="BN13" s="733"/>
      <c r="BO13" s="733"/>
      <c r="BP13" s="733"/>
      <c r="BQ13" s="733"/>
      <c r="BR13" s="733"/>
      <c r="BS13" s="733"/>
      <c r="BT13" s="733"/>
      <c r="BU13" s="733"/>
      <c r="BV13" s="733"/>
      <c r="BW13" s="733"/>
      <c r="BX13" s="733"/>
      <c r="BY13" s="734"/>
    </row>
    <row r="14" spans="1:77" ht="15" customHeight="1" thickBot="1" x14ac:dyDescent="0.45">
      <c r="C14" s="58" t="s">
        <v>36</v>
      </c>
      <c r="D14" s="87" t="s">
        <v>1877</v>
      </c>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639"/>
      <c r="AP14" s="640"/>
      <c r="AQ14" s="640"/>
      <c r="AR14" s="641"/>
      <c r="AV14" s="732"/>
      <c r="AW14" s="733"/>
      <c r="AX14" s="733"/>
      <c r="AY14" s="733"/>
      <c r="AZ14" s="733"/>
      <c r="BA14" s="733"/>
      <c r="BB14" s="733"/>
      <c r="BC14" s="733"/>
      <c r="BD14" s="733"/>
      <c r="BE14" s="733"/>
      <c r="BF14" s="733"/>
      <c r="BG14" s="733"/>
      <c r="BH14" s="733"/>
      <c r="BI14" s="733"/>
      <c r="BJ14" s="733"/>
      <c r="BK14" s="733"/>
      <c r="BL14" s="733"/>
      <c r="BM14" s="733"/>
      <c r="BN14" s="733"/>
      <c r="BO14" s="733"/>
      <c r="BP14" s="733"/>
      <c r="BQ14" s="733"/>
      <c r="BR14" s="733"/>
      <c r="BS14" s="733"/>
      <c r="BT14" s="733"/>
      <c r="BU14" s="733"/>
      <c r="BV14" s="733"/>
      <c r="BW14" s="733"/>
      <c r="BX14" s="733"/>
      <c r="BY14" s="734"/>
    </row>
    <row r="15" spans="1:77" ht="15" customHeight="1" thickBot="1" x14ac:dyDescent="0.45">
      <c r="C15" s="58" t="s">
        <v>37</v>
      </c>
      <c r="D15" s="87" t="s">
        <v>1872</v>
      </c>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639"/>
      <c r="AP15" s="640"/>
      <c r="AQ15" s="640"/>
      <c r="AR15" s="641"/>
      <c r="AV15" s="732"/>
      <c r="AW15" s="733"/>
      <c r="AX15" s="733"/>
      <c r="AY15" s="733"/>
      <c r="AZ15" s="733"/>
      <c r="BA15" s="733"/>
      <c r="BB15" s="733"/>
      <c r="BC15" s="733"/>
      <c r="BD15" s="733"/>
      <c r="BE15" s="733"/>
      <c r="BF15" s="733"/>
      <c r="BG15" s="733"/>
      <c r="BH15" s="733"/>
      <c r="BI15" s="733"/>
      <c r="BJ15" s="733"/>
      <c r="BK15" s="733"/>
      <c r="BL15" s="733"/>
      <c r="BM15" s="733"/>
      <c r="BN15" s="733"/>
      <c r="BO15" s="733"/>
      <c r="BP15" s="733"/>
      <c r="BQ15" s="733"/>
      <c r="BR15" s="733"/>
      <c r="BS15" s="733"/>
      <c r="BT15" s="733"/>
      <c r="BU15" s="733"/>
      <c r="BV15" s="733"/>
      <c r="BW15" s="733"/>
      <c r="BX15" s="733"/>
      <c r="BY15" s="734"/>
    </row>
    <row r="16" spans="1:77" ht="15" customHeight="1" thickBot="1" x14ac:dyDescent="0.45">
      <c r="C16" s="58" t="s">
        <v>38</v>
      </c>
      <c r="D16" s="87" t="s">
        <v>1878</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639"/>
      <c r="AP16" s="640"/>
      <c r="AQ16" s="640"/>
      <c r="AR16" s="641"/>
      <c r="AV16" s="732"/>
      <c r="AW16" s="733"/>
      <c r="AX16" s="733"/>
      <c r="AY16" s="733"/>
      <c r="AZ16" s="733"/>
      <c r="BA16" s="733"/>
      <c r="BB16" s="733"/>
      <c r="BC16" s="733"/>
      <c r="BD16" s="733"/>
      <c r="BE16" s="733"/>
      <c r="BF16" s="733"/>
      <c r="BG16" s="733"/>
      <c r="BH16" s="733"/>
      <c r="BI16" s="733"/>
      <c r="BJ16" s="733"/>
      <c r="BK16" s="733"/>
      <c r="BL16" s="733"/>
      <c r="BM16" s="733"/>
      <c r="BN16" s="733"/>
      <c r="BO16" s="733"/>
      <c r="BP16" s="733"/>
      <c r="BQ16" s="733"/>
      <c r="BR16" s="733"/>
      <c r="BS16" s="733"/>
      <c r="BT16" s="733"/>
      <c r="BU16" s="733"/>
      <c r="BV16" s="733"/>
      <c r="BW16" s="733"/>
      <c r="BX16" s="733"/>
      <c r="BY16" s="734"/>
    </row>
    <row r="17" spans="2:77" ht="15" customHeight="1" thickBot="1" x14ac:dyDescent="0.45">
      <c r="C17" s="58" t="s">
        <v>331</v>
      </c>
      <c r="D17" s="87" t="s">
        <v>1873</v>
      </c>
      <c r="E17" s="137"/>
      <c r="F17" s="137"/>
      <c r="G17" s="137"/>
      <c r="H17" s="137"/>
      <c r="I17" s="137"/>
      <c r="J17" s="137"/>
      <c r="K17" s="137"/>
      <c r="L17" s="137"/>
      <c r="M17" s="137"/>
      <c r="N17" s="137"/>
      <c r="O17" s="137"/>
      <c r="P17" s="137"/>
      <c r="Q17" s="137"/>
      <c r="R17" s="137"/>
      <c r="S17" s="137"/>
      <c r="T17" s="137"/>
      <c r="U17" s="137"/>
      <c r="V17" s="137"/>
      <c r="W17" s="137"/>
      <c r="X17" s="137"/>
      <c r="Y17" s="137"/>
      <c r="Z17" s="437" t="s">
        <v>1880</v>
      </c>
      <c r="AA17" s="137"/>
      <c r="AB17" s="137"/>
      <c r="AC17" s="137"/>
      <c r="AD17" s="137"/>
      <c r="AE17" s="137"/>
      <c r="AF17" s="137"/>
      <c r="AG17" s="137"/>
      <c r="AH17" s="137"/>
      <c r="AI17" s="137"/>
      <c r="AJ17" s="137"/>
      <c r="AK17" s="137"/>
      <c r="AL17" s="137"/>
      <c r="AM17" s="137"/>
      <c r="AN17" s="137"/>
      <c r="AO17" s="639"/>
      <c r="AP17" s="640"/>
      <c r="AQ17" s="640"/>
      <c r="AR17" s="641"/>
      <c r="AV17" s="732"/>
      <c r="AW17" s="733"/>
      <c r="AX17" s="733"/>
      <c r="AY17" s="733"/>
      <c r="AZ17" s="733"/>
      <c r="BA17" s="733"/>
      <c r="BB17" s="733"/>
      <c r="BC17" s="733"/>
      <c r="BD17" s="733"/>
      <c r="BE17" s="733"/>
      <c r="BF17" s="733"/>
      <c r="BG17" s="733"/>
      <c r="BH17" s="733"/>
      <c r="BI17" s="733"/>
      <c r="BJ17" s="733"/>
      <c r="BK17" s="733"/>
      <c r="BL17" s="733"/>
      <c r="BM17" s="733"/>
      <c r="BN17" s="733"/>
      <c r="BO17" s="733"/>
      <c r="BP17" s="733"/>
      <c r="BQ17" s="733"/>
      <c r="BR17" s="733"/>
      <c r="BS17" s="733"/>
      <c r="BT17" s="733"/>
      <c r="BU17" s="733"/>
      <c r="BV17" s="733"/>
      <c r="BW17" s="733"/>
      <c r="BX17" s="733"/>
      <c r="BY17" s="734"/>
    </row>
    <row r="18" spans="2:77" ht="15" customHeight="1" thickBot="1" x14ac:dyDescent="0.45">
      <c r="C18" s="58" t="s">
        <v>332</v>
      </c>
      <c r="D18" s="87" t="s">
        <v>1874</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639"/>
      <c r="AP18" s="640"/>
      <c r="AQ18" s="640"/>
      <c r="AR18" s="641"/>
      <c r="AV18" s="732"/>
      <c r="AW18" s="733"/>
      <c r="AX18" s="733"/>
      <c r="AY18" s="733"/>
      <c r="AZ18" s="733"/>
      <c r="BA18" s="733"/>
      <c r="BB18" s="733"/>
      <c r="BC18" s="733"/>
      <c r="BD18" s="733"/>
      <c r="BE18" s="733"/>
      <c r="BF18" s="733"/>
      <c r="BG18" s="733"/>
      <c r="BH18" s="733"/>
      <c r="BI18" s="733"/>
      <c r="BJ18" s="733"/>
      <c r="BK18" s="733"/>
      <c r="BL18" s="733"/>
      <c r="BM18" s="733"/>
      <c r="BN18" s="733"/>
      <c r="BO18" s="733"/>
      <c r="BP18" s="733"/>
      <c r="BQ18" s="733"/>
      <c r="BR18" s="733"/>
      <c r="BS18" s="733"/>
      <c r="BT18" s="733"/>
      <c r="BU18" s="733"/>
      <c r="BV18" s="733"/>
      <c r="BW18" s="733"/>
      <c r="BX18" s="733"/>
      <c r="BY18" s="734"/>
    </row>
    <row r="19" spans="2:77" ht="15" customHeight="1" thickBot="1" x14ac:dyDescent="0.45">
      <c r="C19" s="58" t="s">
        <v>333</v>
      </c>
      <c r="D19" s="87" t="s">
        <v>1875</v>
      </c>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639"/>
      <c r="AP19" s="640"/>
      <c r="AQ19" s="640"/>
      <c r="AR19" s="641"/>
      <c r="AV19" s="732"/>
      <c r="AW19" s="733"/>
      <c r="AX19" s="733"/>
      <c r="AY19" s="733"/>
      <c r="AZ19" s="733"/>
      <c r="BA19" s="733"/>
      <c r="BB19" s="733"/>
      <c r="BC19" s="733"/>
      <c r="BD19" s="733"/>
      <c r="BE19" s="733"/>
      <c r="BF19" s="733"/>
      <c r="BG19" s="733"/>
      <c r="BH19" s="733"/>
      <c r="BI19" s="733"/>
      <c r="BJ19" s="733"/>
      <c r="BK19" s="733"/>
      <c r="BL19" s="733"/>
      <c r="BM19" s="733"/>
      <c r="BN19" s="733"/>
      <c r="BO19" s="733"/>
      <c r="BP19" s="733"/>
      <c r="BQ19" s="733"/>
      <c r="BR19" s="733"/>
      <c r="BS19" s="733"/>
      <c r="BT19" s="733"/>
      <c r="BU19" s="733"/>
      <c r="BV19" s="733"/>
      <c r="BW19" s="733"/>
      <c r="BX19" s="733"/>
      <c r="BY19" s="734"/>
    </row>
    <row r="20" spans="2:77" ht="15" customHeight="1" thickBot="1" x14ac:dyDescent="0.45">
      <c r="C20" s="58" t="s">
        <v>334</v>
      </c>
      <c r="D20" s="87" t="s">
        <v>1876</v>
      </c>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639"/>
      <c r="AP20" s="640"/>
      <c r="AQ20" s="640"/>
      <c r="AR20" s="641"/>
      <c r="AV20" s="732"/>
      <c r="AW20" s="733"/>
      <c r="AX20" s="733"/>
      <c r="AY20" s="733"/>
      <c r="AZ20" s="733"/>
      <c r="BA20" s="733"/>
      <c r="BB20" s="733"/>
      <c r="BC20" s="733"/>
      <c r="BD20" s="733"/>
      <c r="BE20" s="733"/>
      <c r="BF20" s="733"/>
      <c r="BG20" s="733"/>
      <c r="BH20" s="733"/>
      <c r="BI20" s="733"/>
      <c r="BJ20" s="733"/>
      <c r="BK20" s="733"/>
      <c r="BL20" s="733"/>
      <c r="BM20" s="733"/>
      <c r="BN20" s="733"/>
      <c r="BO20" s="733"/>
      <c r="BP20" s="733"/>
      <c r="BQ20" s="733"/>
      <c r="BR20" s="733"/>
      <c r="BS20" s="733"/>
      <c r="BT20" s="733"/>
      <c r="BU20" s="733"/>
      <c r="BV20" s="733"/>
      <c r="BW20" s="733"/>
      <c r="BX20" s="733"/>
      <c r="BY20" s="734"/>
    </row>
    <row r="21" spans="2:77" ht="15" customHeight="1" x14ac:dyDescent="0.4">
      <c r="AV21" s="732"/>
      <c r="AW21" s="733"/>
      <c r="AX21" s="733"/>
      <c r="AY21" s="733"/>
      <c r="AZ21" s="733"/>
      <c r="BA21" s="733"/>
      <c r="BB21" s="733"/>
      <c r="BC21" s="733"/>
      <c r="BD21" s="733"/>
      <c r="BE21" s="733"/>
      <c r="BF21" s="733"/>
      <c r="BG21" s="733"/>
      <c r="BH21" s="733"/>
      <c r="BI21" s="733"/>
      <c r="BJ21" s="733"/>
      <c r="BK21" s="733"/>
      <c r="BL21" s="733"/>
      <c r="BM21" s="733"/>
      <c r="BN21" s="733"/>
      <c r="BO21" s="733"/>
      <c r="BP21" s="733"/>
      <c r="BQ21" s="733"/>
      <c r="BR21" s="733"/>
      <c r="BS21" s="733"/>
      <c r="BT21" s="733"/>
      <c r="BU21" s="733"/>
      <c r="BV21" s="733"/>
      <c r="BW21" s="733"/>
      <c r="BX21" s="733"/>
      <c r="BY21" s="734"/>
    </row>
    <row r="22" spans="2:77" ht="15" customHeight="1" x14ac:dyDescent="0.4">
      <c r="B22" s="2" t="s">
        <v>370</v>
      </c>
      <c r="AV22" s="732"/>
      <c r="AW22" s="733"/>
      <c r="AX22" s="733"/>
      <c r="AY22" s="733"/>
      <c r="AZ22" s="733"/>
      <c r="BA22" s="733"/>
      <c r="BB22" s="733"/>
      <c r="BC22" s="733"/>
      <c r="BD22" s="733"/>
      <c r="BE22" s="733"/>
      <c r="BF22" s="733"/>
      <c r="BG22" s="733"/>
      <c r="BH22" s="733"/>
      <c r="BI22" s="733"/>
      <c r="BJ22" s="733"/>
      <c r="BK22" s="733"/>
      <c r="BL22" s="733"/>
      <c r="BM22" s="733"/>
      <c r="BN22" s="733"/>
      <c r="BO22" s="733"/>
      <c r="BP22" s="733"/>
      <c r="BQ22" s="733"/>
      <c r="BR22" s="733"/>
      <c r="BS22" s="733"/>
      <c r="BT22" s="733"/>
      <c r="BU22" s="733"/>
      <c r="BV22" s="733"/>
      <c r="BW22" s="733"/>
      <c r="BX22" s="733"/>
      <c r="BY22" s="734"/>
    </row>
    <row r="23" spans="2:77" ht="15" customHeight="1" x14ac:dyDescent="0.4">
      <c r="B23" s="88" t="s">
        <v>371</v>
      </c>
      <c r="C23" s="15" t="s">
        <v>372</v>
      </c>
      <c r="Q23" s="107" t="s">
        <v>371</v>
      </c>
      <c r="R23" s="15" t="s">
        <v>384</v>
      </c>
      <c r="Y23" s="105" t="s">
        <v>596</v>
      </c>
      <c r="Z23" s="2" t="s">
        <v>599</v>
      </c>
      <c r="AV23" s="732"/>
      <c r="AW23" s="733"/>
      <c r="AX23" s="733"/>
      <c r="AY23" s="733"/>
      <c r="AZ23" s="733"/>
      <c r="BA23" s="733"/>
      <c r="BB23" s="733"/>
      <c r="BC23" s="733"/>
      <c r="BD23" s="733"/>
      <c r="BE23" s="733"/>
      <c r="BF23" s="733"/>
      <c r="BG23" s="733"/>
      <c r="BH23" s="733"/>
      <c r="BI23" s="733"/>
      <c r="BJ23" s="733"/>
      <c r="BK23" s="733"/>
      <c r="BL23" s="733"/>
      <c r="BM23" s="733"/>
      <c r="BN23" s="733"/>
      <c r="BO23" s="733"/>
      <c r="BP23" s="733"/>
      <c r="BQ23" s="733"/>
      <c r="BR23" s="733"/>
      <c r="BS23" s="733"/>
      <c r="BT23" s="733"/>
      <c r="BU23" s="733"/>
      <c r="BV23" s="733"/>
      <c r="BW23" s="733"/>
      <c r="BX23" s="733"/>
      <c r="BY23" s="734"/>
    </row>
    <row r="24" spans="2:77" ht="15" customHeight="1" thickBot="1" x14ac:dyDescent="0.45">
      <c r="C24" s="88" t="s">
        <v>373</v>
      </c>
      <c r="D24" s="2" t="s">
        <v>374</v>
      </c>
      <c r="R24" s="107" t="s">
        <v>77</v>
      </c>
      <c r="S24" s="2" t="s">
        <v>392</v>
      </c>
      <c r="Y24" s="105" t="s">
        <v>597</v>
      </c>
      <c r="Z24" s="2" t="s">
        <v>598</v>
      </c>
      <c r="AV24" s="735"/>
      <c r="AW24" s="736"/>
      <c r="AX24" s="736"/>
      <c r="AY24" s="736"/>
      <c r="AZ24" s="736"/>
      <c r="BA24" s="736"/>
      <c r="BB24" s="736"/>
      <c r="BC24" s="736"/>
      <c r="BD24" s="736"/>
      <c r="BE24" s="736"/>
      <c r="BF24" s="736"/>
      <c r="BG24" s="736"/>
      <c r="BH24" s="736"/>
      <c r="BI24" s="736"/>
      <c r="BJ24" s="736"/>
      <c r="BK24" s="736"/>
      <c r="BL24" s="736"/>
      <c r="BM24" s="736"/>
      <c r="BN24" s="736"/>
      <c r="BO24" s="736"/>
      <c r="BP24" s="736"/>
      <c r="BQ24" s="736"/>
      <c r="BR24" s="736"/>
      <c r="BS24" s="736"/>
      <c r="BT24" s="736"/>
      <c r="BU24" s="736"/>
      <c r="BV24" s="736"/>
      <c r="BW24" s="736"/>
      <c r="BX24" s="736"/>
      <c r="BY24" s="737"/>
    </row>
    <row r="25" spans="2:77" ht="15" customHeight="1" x14ac:dyDescent="0.4">
      <c r="C25" s="88" t="s">
        <v>375</v>
      </c>
      <c r="D25" s="2" t="s">
        <v>376</v>
      </c>
      <c r="R25" s="107" t="s">
        <v>150</v>
      </c>
      <c r="S25" s="2" t="s">
        <v>393</v>
      </c>
      <c r="AV25" s="673" t="s">
        <v>500</v>
      </c>
      <c r="AW25" s="673"/>
      <c r="AX25" s="673"/>
      <c r="AY25" s="673"/>
      <c r="AZ25" s="673"/>
      <c r="BA25" s="673"/>
      <c r="BB25" s="673"/>
      <c r="BC25" s="673"/>
      <c r="BD25" s="673"/>
      <c r="BE25" s="673"/>
      <c r="BF25" s="673"/>
      <c r="BG25" s="673"/>
      <c r="BH25" s="673"/>
      <c r="BI25" s="673"/>
      <c r="BJ25" s="673"/>
      <c r="BK25" s="673"/>
      <c r="BL25" s="673"/>
      <c r="BM25" s="673"/>
      <c r="BN25" s="673"/>
      <c r="BO25" s="673"/>
      <c r="BP25" s="673"/>
      <c r="BQ25" s="673"/>
      <c r="BR25" s="673"/>
      <c r="BS25" s="673"/>
      <c r="BT25" s="673"/>
      <c r="BU25" s="673"/>
      <c r="BV25" s="673"/>
      <c r="BW25" s="673"/>
      <c r="BX25" s="673"/>
      <c r="BY25" s="673"/>
    </row>
    <row r="26" spans="2:77" ht="15" customHeight="1" thickBot="1" x14ac:dyDescent="0.45">
      <c r="C26" s="88" t="s">
        <v>377</v>
      </c>
      <c r="D26" s="2" t="s">
        <v>378</v>
      </c>
      <c r="R26" s="107" t="s">
        <v>241</v>
      </c>
      <c r="S26" s="107" t="s">
        <v>385</v>
      </c>
      <c r="T26" s="2" t="s">
        <v>394</v>
      </c>
      <c r="AV26" s="73" t="s">
        <v>522</v>
      </c>
      <c r="BY26" s="72"/>
    </row>
    <row r="27" spans="2:77" ht="15" customHeight="1" x14ac:dyDescent="0.4">
      <c r="C27" s="88"/>
      <c r="D27" s="2" t="s">
        <v>379</v>
      </c>
      <c r="R27" s="107"/>
      <c r="S27" s="107" t="s">
        <v>386</v>
      </c>
      <c r="T27" s="2" t="s">
        <v>395</v>
      </c>
      <c r="AV27" s="674" t="s">
        <v>513</v>
      </c>
      <c r="AW27" s="673"/>
      <c r="AX27" s="673"/>
      <c r="AY27" s="673"/>
      <c r="AZ27" s="673"/>
      <c r="BA27" s="673"/>
      <c r="BB27" s="673"/>
      <c r="BC27" s="673"/>
      <c r="BD27" s="673"/>
      <c r="BE27" s="673"/>
      <c r="BF27" s="673"/>
      <c r="BG27" s="673"/>
      <c r="BH27" s="673"/>
      <c r="BI27" s="673"/>
      <c r="BJ27" s="673"/>
      <c r="BK27" s="673"/>
      <c r="BL27" s="673"/>
      <c r="BM27" s="673"/>
      <c r="BN27" s="673"/>
      <c r="BO27" s="673"/>
      <c r="BP27" s="673"/>
      <c r="BQ27" s="673"/>
      <c r="BR27" s="673"/>
      <c r="BS27" s="673"/>
      <c r="BT27" s="673"/>
      <c r="BU27" s="673"/>
      <c r="BV27" s="673"/>
      <c r="BW27" s="673"/>
      <c r="BX27" s="673"/>
      <c r="BY27" s="675"/>
    </row>
    <row r="28" spans="2:77" ht="15" customHeight="1" x14ac:dyDescent="0.4">
      <c r="C28" s="88" t="s">
        <v>380</v>
      </c>
      <c r="D28" s="2" t="s">
        <v>381</v>
      </c>
      <c r="R28" s="107"/>
      <c r="S28" s="107" t="s">
        <v>387</v>
      </c>
      <c r="T28" s="2" t="s">
        <v>396</v>
      </c>
      <c r="AV28" s="676"/>
      <c r="AW28" s="677"/>
      <c r="AX28" s="677"/>
      <c r="AY28" s="677"/>
      <c r="AZ28" s="677"/>
      <c r="BA28" s="677"/>
      <c r="BB28" s="677"/>
      <c r="BC28" s="677"/>
      <c r="BD28" s="677"/>
      <c r="BE28" s="677"/>
      <c r="BF28" s="677"/>
      <c r="BG28" s="677"/>
      <c r="BH28" s="677"/>
      <c r="BI28" s="677"/>
      <c r="BJ28" s="677"/>
      <c r="BK28" s="677"/>
      <c r="BL28" s="677"/>
      <c r="BM28" s="677"/>
      <c r="BN28" s="677"/>
      <c r="BO28" s="677"/>
      <c r="BP28" s="677"/>
      <c r="BQ28" s="677"/>
      <c r="BR28" s="677"/>
      <c r="BS28" s="677"/>
      <c r="BT28" s="677"/>
      <c r="BU28" s="677"/>
      <c r="BV28" s="677"/>
      <c r="BW28" s="677"/>
      <c r="BX28" s="677"/>
      <c r="BY28" s="678"/>
    </row>
    <row r="29" spans="2:77" ht="15" customHeight="1" x14ac:dyDescent="0.4">
      <c r="C29" s="88"/>
      <c r="D29" s="2" t="s">
        <v>379</v>
      </c>
      <c r="R29" s="107"/>
      <c r="S29" s="107" t="s">
        <v>388</v>
      </c>
      <c r="T29" s="2" t="s">
        <v>397</v>
      </c>
      <c r="AV29" s="676"/>
      <c r="AW29" s="677"/>
      <c r="AX29" s="677"/>
      <c r="AY29" s="677"/>
      <c r="AZ29" s="677"/>
      <c r="BA29" s="677"/>
      <c r="BB29" s="677"/>
      <c r="BC29" s="677"/>
      <c r="BD29" s="677"/>
      <c r="BE29" s="677"/>
      <c r="BF29" s="677"/>
      <c r="BG29" s="677"/>
      <c r="BH29" s="677"/>
      <c r="BI29" s="677"/>
      <c r="BJ29" s="677"/>
      <c r="BK29" s="677"/>
      <c r="BL29" s="677"/>
      <c r="BM29" s="677"/>
      <c r="BN29" s="677"/>
      <c r="BO29" s="677"/>
      <c r="BP29" s="677"/>
      <c r="BQ29" s="677"/>
      <c r="BR29" s="677"/>
      <c r="BS29" s="677"/>
      <c r="BT29" s="677"/>
      <c r="BU29" s="677"/>
      <c r="BV29" s="677"/>
      <c r="BW29" s="677"/>
      <c r="BX29" s="677"/>
      <c r="BY29" s="678"/>
    </row>
    <row r="30" spans="2:77" ht="15" customHeight="1" x14ac:dyDescent="0.4">
      <c r="C30" s="88" t="s">
        <v>382</v>
      </c>
      <c r="D30" s="2" t="s">
        <v>383</v>
      </c>
      <c r="R30" s="107"/>
      <c r="S30" s="107" t="s">
        <v>389</v>
      </c>
      <c r="T30" s="2" t="s">
        <v>398</v>
      </c>
      <c r="AV30" s="676"/>
      <c r="AW30" s="677"/>
      <c r="AX30" s="677"/>
      <c r="AY30" s="677"/>
      <c r="AZ30" s="677"/>
      <c r="BA30" s="677"/>
      <c r="BB30" s="677"/>
      <c r="BC30" s="677"/>
      <c r="BD30" s="677"/>
      <c r="BE30" s="677"/>
      <c r="BF30" s="677"/>
      <c r="BG30" s="677"/>
      <c r="BH30" s="677"/>
      <c r="BI30" s="677"/>
      <c r="BJ30" s="677"/>
      <c r="BK30" s="677"/>
      <c r="BL30" s="677"/>
      <c r="BM30" s="677"/>
      <c r="BN30" s="677"/>
      <c r="BO30" s="677"/>
      <c r="BP30" s="677"/>
      <c r="BQ30" s="677"/>
      <c r="BR30" s="677"/>
      <c r="BS30" s="677"/>
      <c r="BT30" s="677"/>
      <c r="BU30" s="677"/>
      <c r="BV30" s="677"/>
      <c r="BW30" s="677"/>
      <c r="BX30" s="677"/>
      <c r="BY30" s="678"/>
    </row>
    <row r="31" spans="2:77" ht="15" customHeight="1" x14ac:dyDescent="0.4">
      <c r="R31" s="107"/>
      <c r="S31" s="107" t="s">
        <v>390</v>
      </c>
      <c r="T31" s="2" t="s">
        <v>593</v>
      </c>
      <c r="AV31" s="676"/>
      <c r="AW31" s="677"/>
      <c r="AX31" s="677"/>
      <c r="AY31" s="677"/>
      <c r="AZ31" s="677"/>
      <c r="BA31" s="677"/>
      <c r="BB31" s="677"/>
      <c r="BC31" s="677"/>
      <c r="BD31" s="677"/>
      <c r="BE31" s="677"/>
      <c r="BF31" s="677"/>
      <c r="BG31" s="677"/>
      <c r="BH31" s="677"/>
      <c r="BI31" s="677"/>
      <c r="BJ31" s="677"/>
      <c r="BK31" s="677"/>
      <c r="BL31" s="677"/>
      <c r="BM31" s="677"/>
      <c r="BN31" s="677"/>
      <c r="BO31" s="677"/>
      <c r="BP31" s="677"/>
      <c r="BQ31" s="677"/>
      <c r="BR31" s="677"/>
      <c r="BS31" s="677"/>
      <c r="BT31" s="677"/>
      <c r="BU31" s="677"/>
      <c r="BV31" s="677"/>
      <c r="BW31" s="677"/>
      <c r="BX31" s="677"/>
      <c r="BY31" s="678"/>
    </row>
    <row r="32" spans="2:77" ht="15" customHeight="1" x14ac:dyDescent="0.4">
      <c r="R32" s="107"/>
      <c r="S32" s="107" t="s">
        <v>391</v>
      </c>
      <c r="T32" s="2" t="s">
        <v>595</v>
      </c>
      <c r="AV32" s="676"/>
      <c r="AW32" s="677"/>
      <c r="AX32" s="677"/>
      <c r="AY32" s="677"/>
      <c r="AZ32" s="677"/>
      <c r="BA32" s="677"/>
      <c r="BB32" s="677"/>
      <c r="BC32" s="677"/>
      <c r="BD32" s="677"/>
      <c r="BE32" s="677"/>
      <c r="BF32" s="677"/>
      <c r="BG32" s="677"/>
      <c r="BH32" s="677"/>
      <c r="BI32" s="677"/>
      <c r="BJ32" s="677"/>
      <c r="BK32" s="677"/>
      <c r="BL32" s="677"/>
      <c r="BM32" s="677"/>
      <c r="BN32" s="677"/>
      <c r="BO32" s="677"/>
      <c r="BP32" s="677"/>
      <c r="BQ32" s="677"/>
      <c r="BR32" s="677"/>
      <c r="BS32" s="677"/>
      <c r="BT32" s="677"/>
      <c r="BU32" s="677"/>
      <c r="BV32" s="677"/>
      <c r="BW32" s="677"/>
      <c r="BX32" s="677"/>
      <c r="BY32" s="678"/>
    </row>
    <row r="33" spans="1:77" ht="15" customHeight="1" x14ac:dyDescent="0.4">
      <c r="R33" s="15"/>
      <c r="S33" s="107" t="s">
        <v>399</v>
      </c>
      <c r="T33" s="2" t="s">
        <v>594</v>
      </c>
      <c r="AV33" s="676"/>
      <c r="AW33" s="677"/>
      <c r="AX33" s="677"/>
      <c r="AY33" s="677"/>
      <c r="AZ33" s="677"/>
      <c r="BA33" s="677"/>
      <c r="BB33" s="677"/>
      <c r="BC33" s="677"/>
      <c r="BD33" s="677"/>
      <c r="BE33" s="677"/>
      <c r="BF33" s="677"/>
      <c r="BG33" s="677"/>
      <c r="BH33" s="677"/>
      <c r="BI33" s="677"/>
      <c r="BJ33" s="677"/>
      <c r="BK33" s="677"/>
      <c r="BL33" s="677"/>
      <c r="BM33" s="677"/>
      <c r="BN33" s="677"/>
      <c r="BO33" s="677"/>
      <c r="BP33" s="677"/>
      <c r="BQ33" s="677"/>
      <c r="BR33" s="677"/>
      <c r="BS33" s="677"/>
      <c r="BT33" s="677"/>
      <c r="BU33" s="677"/>
      <c r="BV33" s="677"/>
      <c r="BW33" s="677"/>
      <c r="BX33" s="677"/>
      <c r="BY33" s="678"/>
    </row>
    <row r="34" spans="1:77" ht="15" customHeight="1" x14ac:dyDescent="0.4">
      <c r="AV34" s="676"/>
      <c r="AW34" s="677"/>
      <c r="AX34" s="677"/>
      <c r="AY34" s="677"/>
      <c r="AZ34" s="677"/>
      <c r="BA34" s="677"/>
      <c r="BB34" s="677"/>
      <c r="BC34" s="677"/>
      <c r="BD34" s="677"/>
      <c r="BE34" s="677"/>
      <c r="BF34" s="677"/>
      <c r="BG34" s="677"/>
      <c r="BH34" s="677"/>
      <c r="BI34" s="677"/>
      <c r="BJ34" s="677"/>
      <c r="BK34" s="677"/>
      <c r="BL34" s="677"/>
      <c r="BM34" s="677"/>
      <c r="BN34" s="677"/>
      <c r="BO34" s="677"/>
      <c r="BP34" s="677"/>
      <c r="BQ34" s="677"/>
      <c r="BR34" s="677"/>
      <c r="BS34" s="677"/>
      <c r="BT34" s="677"/>
      <c r="BU34" s="677"/>
      <c r="BV34" s="677"/>
      <c r="BW34" s="677"/>
      <c r="BX34" s="677"/>
      <c r="BY34" s="678"/>
    </row>
    <row r="35" spans="1:77" ht="15" customHeight="1" thickBot="1" x14ac:dyDescent="0.45">
      <c r="B35" s="56" t="s">
        <v>307</v>
      </c>
      <c r="C35" s="2" t="s">
        <v>400</v>
      </c>
      <c r="AV35" s="676"/>
      <c r="AW35" s="677"/>
      <c r="AX35" s="677"/>
      <c r="AY35" s="677"/>
      <c r="AZ35" s="677"/>
      <c r="BA35" s="677"/>
      <c r="BB35" s="677"/>
      <c r="BC35" s="677"/>
      <c r="BD35" s="677"/>
      <c r="BE35" s="677"/>
      <c r="BF35" s="677"/>
      <c r="BG35" s="677"/>
      <c r="BH35" s="677"/>
      <c r="BI35" s="677"/>
      <c r="BJ35" s="677"/>
      <c r="BK35" s="677"/>
      <c r="BL35" s="677"/>
      <c r="BM35" s="677"/>
      <c r="BN35" s="677"/>
      <c r="BO35" s="677"/>
      <c r="BP35" s="677"/>
      <c r="BQ35" s="677"/>
      <c r="BR35" s="677"/>
      <c r="BS35" s="677"/>
      <c r="BT35" s="677"/>
      <c r="BU35" s="677"/>
      <c r="BV35" s="677"/>
      <c r="BW35" s="677"/>
      <c r="BX35" s="677"/>
      <c r="BY35" s="678"/>
    </row>
    <row r="36" spans="1:77" ht="15" customHeight="1" thickBot="1" x14ac:dyDescent="0.45">
      <c r="C36" s="58" t="s">
        <v>36</v>
      </c>
      <c r="D36" s="87" t="s">
        <v>401</v>
      </c>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639"/>
      <c r="AP36" s="640"/>
      <c r="AQ36" s="640"/>
      <c r="AR36" s="641"/>
      <c r="AV36" s="676"/>
      <c r="AW36" s="677"/>
      <c r="AX36" s="677"/>
      <c r="AY36" s="677"/>
      <c r="AZ36" s="677"/>
      <c r="BA36" s="677"/>
      <c r="BB36" s="677"/>
      <c r="BC36" s="677"/>
      <c r="BD36" s="677"/>
      <c r="BE36" s="677"/>
      <c r="BF36" s="677"/>
      <c r="BG36" s="677"/>
      <c r="BH36" s="677"/>
      <c r="BI36" s="677"/>
      <c r="BJ36" s="677"/>
      <c r="BK36" s="677"/>
      <c r="BL36" s="677"/>
      <c r="BM36" s="677"/>
      <c r="BN36" s="677"/>
      <c r="BO36" s="677"/>
      <c r="BP36" s="677"/>
      <c r="BQ36" s="677"/>
      <c r="BR36" s="677"/>
      <c r="BS36" s="677"/>
      <c r="BT36" s="677"/>
      <c r="BU36" s="677"/>
      <c r="BV36" s="677"/>
      <c r="BW36" s="677"/>
      <c r="BX36" s="677"/>
      <c r="BY36" s="678"/>
    </row>
    <row r="37" spans="1:77" ht="15" customHeight="1" x14ac:dyDescent="0.4">
      <c r="AV37" s="676"/>
      <c r="AW37" s="677"/>
      <c r="AX37" s="677"/>
      <c r="AY37" s="677"/>
      <c r="AZ37" s="677"/>
      <c r="BA37" s="677"/>
      <c r="BB37" s="677"/>
      <c r="BC37" s="677"/>
      <c r="BD37" s="677"/>
      <c r="BE37" s="677"/>
      <c r="BF37" s="677"/>
      <c r="BG37" s="677"/>
      <c r="BH37" s="677"/>
      <c r="BI37" s="677"/>
      <c r="BJ37" s="677"/>
      <c r="BK37" s="677"/>
      <c r="BL37" s="677"/>
      <c r="BM37" s="677"/>
      <c r="BN37" s="677"/>
      <c r="BO37" s="677"/>
      <c r="BP37" s="677"/>
      <c r="BQ37" s="677"/>
      <c r="BR37" s="677"/>
      <c r="BS37" s="677"/>
      <c r="BT37" s="677"/>
      <c r="BU37" s="677"/>
      <c r="BV37" s="677"/>
      <c r="BW37" s="677"/>
      <c r="BX37" s="677"/>
      <c r="BY37" s="678"/>
    </row>
    <row r="38" spans="1:77" ht="15" customHeight="1" x14ac:dyDescent="0.4">
      <c r="C38" s="739" t="s">
        <v>404</v>
      </c>
      <c r="D38" s="739"/>
      <c r="E38" s="739"/>
      <c r="F38" s="739"/>
      <c r="G38" s="739"/>
      <c r="H38" s="739"/>
      <c r="I38" s="739"/>
      <c r="J38" s="739"/>
      <c r="K38" s="739"/>
      <c r="L38" s="739"/>
      <c r="M38" s="739"/>
      <c r="N38" s="739"/>
      <c r="O38" s="739"/>
      <c r="P38" s="739"/>
      <c r="Q38" s="739"/>
      <c r="R38" s="739"/>
      <c r="S38" s="739"/>
      <c r="U38" s="739" t="s">
        <v>406</v>
      </c>
      <c r="V38" s="739"/>
      <c r="W38" s="739"/>
      <c r="X38" s="739"/>
      <c r="Y38" s="739"/>
      <c r="Z38" s="739"/>
      <c r="AA38" s="739"/>
      <c r="AB38" s="739"/>
      <c r="AC38" s="739"/>
      <c r="AD38" s="739"/>
      <c r="AE38" s="739"/>
      <c r="AF38" s="739"/>
      <c r="AG38" s="739"/>
      <c r="AH38" s="739"/>
      <c r="AI38" s="739"/>
      <c r="AJ38" s="739"/>
      <c r="AK38" s="739"/>
      <c r="AM38" s="647" t="s">
        <v>290</v>
      </c>
      <c r="AN38" s="647"/>
      <c r="AV38" s="676"/>
      <c r="AW38" s="677"/>
      <c r="AX38" s="677"/>
      <c r="AY38" s="677"/>
      <c r="AZ38" s="677"/>
      <c r="BA38" s="677"/>
      <c r="BB38" s="677"/>
      <c r="BC38" s="677"/>
      <c r="BD38" s="677"/>
      <c r="BE38" s="677"/>
      <c r="BF38" s="677"/>
      <c r="BG38" s="677"/>
      <c r="BH38" s="677"/>
      <c r="BI38" s="677"/>
      <c r="BJ38" s="677"/>
      <c r="BK38" s="677"/>
      <c r="BL38" s="677"/>
      <c r="BM38" s="677"/>
      <c r="BN38" s="677"/>
      <c r="BO38" s="677"/>
      <c r="BP38" s="677"/>
      <c r="BQ38" s="677"/>
      <c r="BR38" s="677"/>
      <c r="BS38" s="677"/>
      <c r="BT38" s="677"/>
      <c r="BU38" s="677"/>
      <c r="BV38" s="677"/>
      <c r="BW38" s="677"/>
      <c r="BX38" s="677"/>
      <c r="BY38" s="678"/>
    </row>
    <row r="39" spans="1:77" ht="15" customHeight="1" x14ac:dyDescent="0.4">
      <c r="C39" s="91" t="s">
        <v>317</v>
      </c>
      <c r="D39" s="70" t="s">
        <v>402</v>
      </c>
      <c r="E39" s="71"/>
      <c r="F39" s="44"/>
      <c r="G39" s="44"/>
      <c r="H39" s="44"/>
      <c r="I39" s="44"/>
      <c r="J39" s="44"/>
      <c r="K39" s="44"/>
      <c r="L39" s="44"/>
      <c r="M39" s="742"/>
      <c r="N39" s="738"/>
      <c r="O39" s="93" t="s">
        <v>403</v>
      </c>
      <c r="P39" s="94" t="s">
        <v>282</v>
      </c>
      <c r="Q39" s="738"/>
      <c r="R39" s="738"/>
      <c r="S39" s="92" t="s">
        <v>403</v>
      </c>
      <c r="U39" s="91" t="s">
        <v>317</v>
      </c>
      <c r="V39" s="70" t="s">
        <v>407</v>
      </c>
      <c r="W39" s="71"/>
      <c r="X39" s="44"/>
      <c r="Y39" s="44"/>
      <c r="Z39" s="44"/>
      <c r="AA39" s="44"/>
      <c r="AB39" s="44"/>
      <c r="AC39" s="44"/>
      <c r="AD39" s="44"/>
      <c r="AE39" s="742"/>
      <c r="AF39" s="738"/>
      <c r="AG39" s="93" t="s">
        <v>403</v>
      </c>
      <c r="AH39" s="94" t="s">
        <v>282</v>
      </c>
      <c r="AI39" s="738"/>
      <c r="AJ39" s="738"/>
      <c r="AK39" s="92" t="s">
        <v>403</v>
      </c>
      <c r="AM39" s="629" t="str">
        <f>IF(OR(COUNTBLANK(M39)=1,COUNTBLANK(AE39)=1),"未","")</f>
        <v>未</v>
      </c>
      <c r="AN39" s="629"/>
      <c r="AV39" s="676"/>
      <c r="AW39" s="677"/>
      <c r="AX39" s="677"/>
      <c r="AY39" s="677"/>
      <c r="AZ39" s="677"/>
      <c r="BA39" s="677"/>
      <c r="BB39" s="677"/>
      <c r="BC39" s="677"/>
      <c r="BD39" s="677"/>
      <c r="BE39" s="677"/>
      <c r="BF39" s="677"/>
      <c r="BG39" s="677"/>
      <c r="BH39" s="677"/>
      <c r="BI39" s="677"/>
      <c r="BJ39" s="677"/>
      <c r="BK39" s="677"/>
      <c r="BL39" s="677"/>
      <c r="BM39" s="677"/>
      <c r="BN39" s="677"/>
      <c r="BO39" s="677"/>
      <c r="BP39" s="677"/>
      <c r="BQ39" s="677"/>
      <c r="BR39" s="677"/>
      <c r="BS39" s="677"/>
      <c r="BT39" s="677"/>
      <c r="BU39" s="677"/>
      <c r="BV39" s="677"/>
      <c r="BW39" s="677"/>
      <c r="BX39" s="677"/>
      <c r="BY39" s="678"/>
    </row>
    <row r="40" spans="1:77" ht="15" customHeight="1" x14ac:dyDescent="0.4">
      <c r="C40" s="77" t="s">
        <v>80</v>
      </c>
      <c r="D40" s="65" t="s">
        <v>405</v>
      </c>
      <c r="E40" s="66"/>
      <c r="F40" s="8"/>
      <c r="G40" s="8"/>
      <c r="H40" s="8"/>
      <c r="I40" s="8"/>
      <c r="J40" s="8"/>
      <c r="K40" s="8"/>
      <c r="L40" s="8"/>
      <c r="M40" s="740"/>
      <c r="N40" s="741"/>
      <c r="O40" s="741"/>
      <c r="P40" s="741"/>
      <c r="Q40" s="741"/>
      <c r="R40" s="741"/>
      <c r="S40" s="90" t="s">
        <v>403</v>
      </c>
      <c r="U40" s="77" t="s">
        <v>80</v>
      </c>
      <c r="V40" s="65" t="s">
        <v>408</v>
      </c>
      <c r="W40" s="66"/>
      <c r="X40" s="8"/>
      <c r="Y40" s="8"/>
      <c r="Z40" s="8"/>
      <c r="AA40" s="8"/>
      <c r="AB40" s="8"/>
      <c r="AC40" s="8"/>
      <c r="AD40" s="8"/>
      <c r="AE40" s="740"/>
      <c r="AF40" s="741"/>
      <c r="AG40" s="741"/>
      <c r="AH40" s="741"/>
      <c r="AI40" s="741"/>
      <c r="AJ40" s="741"/>
      <c r="AK40" s="90" t="s">
        <v>403</v>
      </c>
      <c r="AM40" s="629" t="str">
        <f>IF(OR(COUNTBLANK(M40)=1,COUNTBLANK(AE40)=1),"未","")</f>
        <v>未</v>
      </c>
      <c r="AN40" s="629"/>
      <c r="AV40" s="676"/>
      <c r="AW40" s="677"/>
      <c r="AX40" s="677"/>
      <c r="AY40" s="677"/>
      <c r="AZ40" s="677"/>
      <c r="BA40" s="677"/>
      <c r="BB40" s="677"/>
      <c r="BC40" s="677"/>
      <c r="BD40" s="677"/>
      <c r="BE40" s="677"/>
      <c r="BF40" s="677"/>
      <c r="BG40" s="677"/>
      <c r="BH40" s="677"/>
      <c r="BI40" s="677"/>
      <c r="BJ40" s="677"/>
      <c r="BK40" s="677"/>
      <c r="BL40" s="677"/>
      <c r="BM40" s="677"/>
      <c r="BN40" s="677"/>
      <c r="BO40" s="677"/>
      <c r="BP40" s="677"/>
      <c r="BQ40" s="677"/>
      <c r="BR40" s="677"/>
      <c r="BS40" s="677"/>
      <c r="BT40" s="677"/>
      <c r="BU40" s="677"/>
      <c r="BV40" s="677"/>
      <c r="BW40" s="677"/>
      <c r="BX40" s="677"/>
      <c r="BY40" s="678"/>
    </row>
    <row r="41" spans="1:77" ht="15" customHeight="1" x14ac:dyDescent="0.4">
      <c r="AV41" s="676"/>
      <c r="AW41" s="677"/>
      <c r="AX41" s="677"/>
      <c r="AY41" s="677"/>
      <c r="AZ41" s="677"/>
      <c r="BA41" s="677"/>
      <c r="BB41" s="677"/>
      <c r="BC41" s="677"/>
      <c r="BD41" s="677"/>
      <c r="BE41" s="677"/>
      <c r="BF41" s="677"/>
      <c r="BG41" s="677"/>
      <c r="BH41" s="677"/>
      <c r="BI41" s="677"/>
      <c r="BJ41" s="677"/>
      <c r="BK41" s="677"/>
      <c r="BL41" s="677"/>
      <c r="BM41" s="677"/>
      <c r="BN41" s="677"/>
      <c r="BO41" s="677"/>
      <c r="BP41" s="677"/>
      <c r="BQ41" s="677"/>
      <c r="BR41" s="677"/>
      <c r="BS41" s="677"/>
      <c r="BT41" s="677"/>
      <c r="BU41" s="677"/>
      <c r="BV41" s="677"/>
      <c r="BW41" s="677"/>
      <c r="BX41" s="677"/>
      <c r="BY41" s="678"/>
    </row>
    <row r="42" spans="1:77" ht="15" customHeight="1" x14ac:dyDescent="0.4">
      <c r="A42" s="74" t="s">
        <v>87</v>
      </c>
      <c r="C42" s="2" t="s">
        <v>409</v>
      </c>
      <c r="AV42" s="676"/>
      <c r="AW42" s="677"/>
      <c r="AX42" s="677"/>
      <c r="AY42" s="677"/>
      <c r="AZ42" s="677"/>
      <c r="BA42" s="677"/>
      <c r="BB42" s="677"/>
      <c r="BC42" s="677"/>
      <c r="BD42" s="677"/>
      <c r="BE42" s="677"/>
      <c r="BF42" s="677"/>
      <c r="BG42" s="677"/>
      <c r="BH42" s="677"/>
      <c r="BI42" s="677"/>
      <c r="BJ42" s="677"/>
      <c r="BK42" s="677"/>
      <c r="BL42" s="677"/>
      <c r="BM42" s="677"/>
      <c r="BN42" s="677"/>
      <c r="BO42" s="677"/>
      <c r="BP42" s="677"/>
      <c r="BQ42" s="677"/>
      <c r="BR42" s="677"/>
      <c r="BS42" s="677"/>
      <c r="BT42" s="677"/>
      <c r="BU42" s="677"/>
      <c r="BV42" s="677"/>
      <c r="BW42" s="677"/>
      <c r="BX42" s="677"/>
      <c r="BY42" s="678"/>
    </row>
    <row r="43" spans="1:77" ht="15" customHeight="1" thickBot="1" x14ac:dyDescent="0.45">
      <c r="B43" s="56" t="s">
        <v>79</v>
      </c>
      <c r="C43" s="2" t="s">
        <v>410</v>
      </c>
      <c r="AV43" s="676"/>
      <c r="AW43" s="677"/>
      <c r="AX43" s="677"/>
      <c r="AY43" s="677"/>
      <c r="AZ43" s="677"/>
      <c r="BA43" s="677"/>
      <c r="BB43" s="677"/>
      <c r="BC43" s="677"/>
      <c r="BD43" s="677"/>
      <c r="BE43" s="677"/>
      <c r="BF43" s="677"/>
      <c r="BG43" s="677"/>
      <c r="BH43" s="677"/>
      <c r="BI43" s="677"/>
      <c r="BJ43" s="677"/>
      <c r="BK43" s="677"/>
      <c r="BL43" s="677"/>
      <c r="BM43" s="677"/>
      <c r="BN43" s="677"/>
      <c r="BO43" s="677"/>
      <c r="BP43" s="677"/>
      <c r="BQ43" s="677"/>
      <c r="BR43" s="677"/>
      <c r="BS43" s="677"/>
      <c r="BT43" s="677"/>
      <c r="BU43" s="677"/>
      <c r="BV43" s="677"/>
      <c r="BW43" s="677"/>
      <c r="BX43" s="677"/>
      <c r="BY43" s="678"/>
    </row>
    <row r="44" spans="1:77" ht="15" customHeight="1" thickBot="1" x14ac:dyDescent="0.45">
      <c r="C44" s="58" t="s">
        <v>36</v>
      </c>
      <c r="D44" s="87" t="s">
        <v>411</v>
      </c>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639"/>
      <c r="AP44" s="640"/>
      <c r="AQ44" s="640"/>
      <c r="AR44" s="641"/>
      <c r="AV44" s="676"/>
      <c r="AW44" s="677"/>
      <c r="AX44" s="677"/>
      <c r="AY44" s="677"/>
      <c r="AZ44" s="677"/>
      <c r="BA44" s="677"/>
      <c r="BB44" s="677"/>
      <c r="BC44" s="677"/>
      <c r="BD44" s="677"/>
      <c r="BE44" s="677"/>
      <c r="BF44" s="677"/>
      <c r="BG44" s="677"/>
      <c r="BH44" s="677"/>
      <c r="BI44" s="677"/>
      <c r="BJ44" s="677"/>
      <c r="BK44" s="677"/>
      <c r="BL44" s="677"/>
      <c r="BM44" s="677"/>
      <c r="BN44" s="677"/>
      <c r="BO44" s="677"/>
      <c r="BP44" s="677"/>
      <c r="BQ44" s="677"/>
      <c r="BR44" s="677"/>
      <c r="BS44" s="677"/>
      <c r="BT44" s="677"/>
      <c r="BU44" s="677"/>
      <c r="BV44" s="677"/>
      <c r="BW44" s="677"/>
      <c r="BX44" s="677"/>
      <c r="BY44" s="678"/>
    </row>
    <row r="45" spans="1:77" ht="15" customHeight="1" thickBot="1" x14ac:dyDescent="0.45">
      <c r="C45" s="58" t="s">
        <v>37</v>
      </c>
      <c r="D45" s="87" t="s">
        <v>412</v>
      </c>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639"/>
      <c r="AP45" s="640"/>
      <c r="AQ45" s="640"/>
      <c r="AR45" s="641"/>
      <c r="AV45" s="676"/>
      <c r="AW45" s="677"/>
      <c r="AX45" s="677"/>
      <c r="AY45" s="677"/>
      <c r="AZ45" s="677"/>
      <c r="BA45" s="677"/>
      <c r="BB45" s="677"/>
      <c r="BC45" s="677"/>
      <c r="BD45" s="677"/>
      <c r="BE45" s="677"/>
      <c r="BF45" s="677"/>
      <c r="BG45" s="677"/>
      <c r="BH45" s="677"/>
      <c r="BI45" s="677"/>
      <c r="BJ45" s="677"/>
      <c r="BK45" s="677"/>
      <c r="BL45" s="677"/>
      <c r="BM45" s="677"/>
      <c r="BN45" s="677"/>
      <c r="BO45" s="677"/>
      <c r="BP45" s="677"/>
      <c r="BQ45" s="677"/>
      <c r="BR45" s="677"/>
      <c r="BS45" s="677"/>
      <c r="BT45" s="677"/>
      <c r="BU45" s="677"/>
      <c r="BV45" s="677"/>
      <c r="BW45" s="677"/>
      <c r="BX45" s="677"/>
      <c r="BY45" s="678"/>
    </row>
    <row r="46" spans="1:77" ht="15" customHeight="1" thickBot="1" x14ac:dyDescent="0.45">
      <c r="C46" s="58" t="s">
        <v>38</v>
      </c>
      <c r="D46" s="87" t="s">
        <v>413</v>
      </c>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639"/>
      <c r="AP46" s="640"/>
      <c r="AQ46" s="640"/>
      <c r="AR46" s="641"/>
      <c r="AV46" s="676"/>
      <c r="AW46" s="677"/>
      <c r="AX46" s="677"/>
      <c r="AY46" s="677"/>
      <c r="AZ46" s="677"/>
      <c r="BA46" s="677"/>
      <c r="BB46" s="677"/>
      <c r="BC46" s="677"/>
      <c r="BD46" s="677"/>
      <c r="BE46" s="677"/>
      <c r="BF46" s="677"/>
      <c r="BG46" s="677"/>
      <c r="BH46" s="677"/>
      <c r="BI46" s="677"/>
      <c r="BJ46" s="677"/>
      <c r="BK46" s="677"/>
      <c r="BL46" s="677"/>
      <c r="BM46" s="677"/>
      <c r="BN46" s="677"/>
      <c r="BO46" s="677"/>
      <c r="BP46" s="677"/>
      <c r="BQ46" s="677"/>
      <c r="BR46" s="677"/>
      <c r="BS46" s="677"/>
      <c r="BT46" s="677"/>
      <c r="BU46" s="677"/>
      <c r="BV46" s="677"/>
      <c r="BW46" s="677"/>
      <c r="BX46" s="677"/>
      <c r="BY46" s="678"/>
    </row>
    <row r="47" spans="1:77" ht="15" customHeight="1" x14ac:dyDescent="0.4">
      <c r="AV47" s="676"/>
      <c r="AW47" s="677"/>
      <c r="AX47" s="677"/>
      <c r="AY47" s="677"/>
      <c r="AZ47" s="677"/>
      <c r="BA47" s="677"/>
      <c r="BB47" s="677"/>
      <c r="BC47" s="677"/>
      <c r="BD47" s="677"/>
      <c r="BE47" s="677"/>
      <c r="BF47" s="677"/>
      <c r="BG47" s="677"/>
      <c r="BH47" s="677"/>
      <c r="BI47" s="677"/>
      <c r="BJ47" s="677"/>
      <c r="BK47" s="677"/>
      <c r="BL47" s="677"/>
      <c r="BM47" s="677"/>
      <c r="BN47" s="677"/>
      <c r="BO47" s="677"/>
      <c r="BP47" s="677"/>
      <c r="BQ47" s="677"/>
      <c r="BR47" s="677"/>
      <c r="BS47" s="677"/>
      <c r="BT47" s="677"/>
      <c r="BU47" s="677"/>
      <c r="BV47" s="677"/>
      <c r="BW47" s="677"/>
      <c r="BX47" s="677"/>
      <c r="BY47" s="678"/>
    </row>
    <row r="48" spans="1:77" ht="15" customHeight="1" x14ac:dyDescent="0.4">
      <c r="C48" s="67" t="s">
        <v>424</v>
      </c>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9"/>
      <c r="AF48" s="647" t="s">
        <v>290</v>
      </c>
      <c r="AG48" s="647"/>
      <c r="AV48" s="676"/>
      <c r="AW48" s="677"/>
      <c r="AX48" s="677"/>
      <c r="AY48" s="677"/>
      <c r="AZ48" s="677"/>
      <c r="BA48" s="677"/>
      <c r="BB48" s="677"/>
      <c r="BC48" s="677"/>
      <c r="BD48" s="677"/>
      <c r="BE48" s="677"/>
      <c r="BF48" s="677"/>
      <c r="BG48" s="677"/>
      <c r="BH48" s="677"/>
      <c r="BI48" s="677"/>
      <c r="BJ48" s="677"/>
      <c r="BK48" s="677"/>
      <c r="BL48" s="677"/>
      <c r="BM48" s="677"/>
      <c r="BN48" s="677"/>
      <c r="BO48" s="677"/>
      <c r="BP48" s="677"/>
      <c r="BQ48" s="677"/>
      <c r="BR48" s="677"/>
      <c r="BS48" s="677"/>
      <c r="BT48" s="677"/>
      <c r="BU48" s="677"/>
      <c r="BV48" s="677"/>
      <c r="BW48" s="677"/>
      <c r="BX48" s="677"/>
      <c r="BY48" s="678"/>
    </row>
    <row r="49" spans="3:77" ht="15" customHeight="1" x14ac:dyDescent="0.4">
      <c r="C49" s="77" t="s">
        <v>79</v>
      </c>
      <c r="D49" s="64" t="s">
        <v>422</v>
      </c>
      <c r="E49" s="65"/>
      <c r="F49" s="8"/>
      <c r="G49" s="8" t="s">
        <v>427</v>
      </c>
      <c r="H49" s="8"/>
      <c r="I49" s="8"/>
      <c r="J49" s="8"/>
      <c r="K49" s="8"/>
      <c r="L49" s="8"/>
      <c r="M49" s="8"/>
      <c r="N49" s="8"/>
      <c r="O49" s="8"/>
      <c r="P49" s="8"/>
      <c r="Q49" s="8"/>
      <c r="R49" s="8"/>
      <c r="S49" s="98"/>
      <c r="T49" s="651"/>
      <c r="U49" s="652"/>
      <c r="V49" s="652"/>
      <c r="W49" s="652"/>
      <c r="X49" s="652"/>
      <c r="Y49" s="652"/>
      <c r="Z49" s="652"/>
      <c r="AA49" s="652"/>
      <c r="AB49" s="652"/>
      <c r="AC49" s="652"/>
      <c r="AD49" s="653"/>
      <c r="AF49" s="629" t="str">
        <f>IF(COUNTBLANK(T49)=1,"未","")</f>
        <v>未</v>
      </c>
      <c r="AG49" s="629"/>
      <c r="AV49" s="676"/>
      <c r="AW49" s="677"/>
      <c r="AX49" s="677"/>
      <c r="AY49" s="677"/>
      <c r="AZ49" s="677"/>
      <c r="BA49" s="677"/>
      <c r="BB49" s="677"/>
      <c r="BC49" s="677"/>
      <c r="BD49" s="677"/>
      <c r="BE49" s="677"/>
      <c r="BF49" s="677"/>
      <c r="BG49" s="677"/>
      <c r="BH49" s="677"/>
      <c r="BI49" s="677"/>
      <c r="BJ49" s="677"/>
      <c r="BK49" s="677"/>
      <c r="BL49" s="677"/>
      <c r="BM49" s="677"/>
      <c r="BN49" s="677"/>
      <c r="BO49" s="677"/>
      <c r="BP49" s="677"/>
      <c r="BQ49" s="677"/>
      <c r="BR49" s="677"/>
      <c r="BS49" s="677"/>
      <c r="BT49" s="677"/>
      <c r="BU49" s="677"/>
      <c r="BV49" s="677"/>
      <c r="BW49" s="677"/>
      <c r="BX49" s="677"/>
      <c r="BY49" s="678"/>
    </row>
    <row r="50" spans="3:77" ht="15" customHeight="1" x14ac:dyDescent="0.4">
      <c r="C50" s="77" t="s">
        <v>80</v>
      </c>
      <c r="D50" s="64" t="s">
        <v>421</v>
      </c>
      <c r="E50" s="65"/>
      <c r="F50" s="8"/>
      <c r="G50" s="8" t="s">
        <v>423</v>
      </c>
      <c r="H50" s="8"/>
      <c r="I50" s="8"/>
      <c r="J50" s="8"/>
      <c r="K50" s="8"/>
      <c r="L50" s="8"/>
      <c r="M50" s="8"/>
      <c r="N50" s="8"/>
      <c r="O50" s="8"/>
      <c r="P50" s="8"/>
      <c r="Q50" s="8"/>
      <c r="R50" s="8"/>
      <c r="S50" s="98"/>
      <c r="T50" s="651"/>
      <c r="U50" s="652"/>
      <c r="V50" s="652"/>
      <c r="W50" s="652"/>
      <c r="X50" s="652"/>
      <c r="Y50" s="652"/>
      <c r="Z50" s="652"/>
      <c r="AA50" s="652"/>
      <c r="AB50" s="652"/>
      <c r="AC50" s="652"/>
      <c r="AD50" s="653"/>
      <c r="AF50" s="629" t="str">
        <f>IF(COUNTBLANK(T50)=1,"未","")</f>
        <v>未</v>
      </c>
      <c r="AG50" s="629"/>
      <c r="AV50" s="676"/>
      <c r="AW50" s="677"/>
      <c r="AX50" s="677"/>
      <c r="AY50" s="677"/>
      <c r="AZ50" s="677"/>
      <c r="BA50" s="677"/>
      <c r="BB50" s="677"/>
      <c r="BC50" s="677"/>
      <c r="BD50" s="677"/>
      <c r="BE50" s="677"/>
      <c r="BF50" s="677"/>
      <c r="BG50" s="677"/>
      <c r="BH50" s="677"/>
      <c r="BI50" s="677"/>
      <c r="BJ50" s="677"/>
      <c r="BK50" s="677"/>
      <c r="BL50" s="677"/>
      <c r="BM50" s="677"/>
      <c r="BN50" s="677"/>
      <c r="BO50" s="677"/>
      <c r="BP50" s="677"/>
      <c r="BQ50" s="677"/>
      <c r="BR50" s="677"/>
      <c r="BS50" s="677"/>
      <c r="BT50" s="677"/>
      <c r="BU50" s="677"/>
      <c r="BV50" s="677"/>
      <c r="BW50" s="677"/>
      <c r="BX50" s="677"/>
      <c r="BY50" s="678"/>
    </row>
    <row r="51" spans="3:77" ht="15" customHeight="1" x14ac:dyDescent="0.4">
      <c r="C51" s="77" t="s">
        <v>81</v>
      </c>
      <c r="D51" s="64" t="s">
        <v>429</v>
      </c>
      <c r="E51" s="65"/>
      <c r="F51" s="8"/>
      <c r="G51" s="8"/>
      <c r="H51" s="8"/>
      <c r="I51" s="8"/>
      <c r="J51" s="8"/>
      <c r="K51" s="8"/>
      <c r="L51" s="8"/>
      <c r="M51" s="57"/>
      <c r="N51" s="631"/>
      <c r="O51" s="631"/>
      <c r="P51" s="631"/>
      <c r="Q51" s="688" t="s">
        <v>428</v>
      </c>
      <c r="R51" s="689"/>
      <c r="S51" s="689"/>
      <c r="T51" s="689"/>
      <c r="U51" s="689"/>
      <c r="V51" s="689"/>
      <c r="W51" s="689"/>
      <c r="X51" s="690"/>
      <c r="Y51" s="695"/>
      <c r="Z51" s="696"/>
      <c r="AA51" s="696"/>
      <c r="AB51" s="696"/>
      <c r="AC51" s="696"/>
      <c r="AD51" s="697"/>
      <c r="AF51" s="629" t="str">
        <f>IF(N51="有",IF(COUNTBLANK(Y51)=1,"未",""),IF(COUNTBLANK(N51)=1,"未",""))</f>
        <v>未</v>
      </c>
      <c r="AG51" s="629"/>
      <c r="AV51" s="676"/>
      <c r="AW51" s="677"/>
      <c r="AX51" s="677"/>
      <c r="AY51" s="677"/>
      <c r="AZ51" s="677"/>
      <c r="BA51" s="677"/>
      <c r="BB51" s="677"/>
      <c r="BC51" s="677"/>
      <c r="BD51" s="677"/>
      <c r="BE51" s="677"/>
      <c r="BF51" s="677"/>
      <c r="BG51" s="677"/>
      <c r="BH51" s="677"/>
      <c r="BI51" s="677"/>
      <c r="BJ51" s="677"/>
      <c r="BK51" s="677"/>
      <c r="BL51" s="677"/>
      <c r="BM51" s="677"/>
      <c r="BN51" s="677"/>
      <c r="BO51" s="677"/>
      <c r="BP51" s="677"/>
      <c r="BQ51" s="677"/>
      <c r="BR51" s="677"/>
      <c r="BS51" s="677"/>
      <c r="BT51" s="677"/>
      <c r="BU51" s="677"/>
      <c r="BV51" s="677"/>
      <c r="BW51" s="677"/>
      <c r="BX51" s="677"/>
      <c r="BY51" s="678"/>
    </row>
    <row r="52" spans="3:77" ht="15" customHeight="1" x14ac:dyDescent="0.4">
      <c r="AV52" s="676"/>
      <c r="AW52" s="677"/>
      <c r="AX52" s="677"/>
      <c r="AY52" s="677"/>
      <c r="AZ52" s="677"/>
      <c r="BA52" s="677"/>
      <c r="BB52" s="677"/>
      <c r="BC52" s="677"/>
      <c r="BD52" s="677"/>
      <c r="BE52" s="677"/>
      <c r="BF52" s="677"/>
      <c r="BG52" s="677"/>
      <c r="BH52" s="677"/>
      <c r="BI52" s="677"/>
      <c r="BJ52" s="677"/>
      <c r="BK52" s="677"/>
      <c r="BL52" s="677"/>
      <c r="BM52" s="677"/>
      <c r="BN52" s="677"/>
      <c r="BO52" s="677"/>
      <c r="BP52" s="677"/>
      <c r="BQ52" s="677"/>
      <c r="BR52" s="677"/>
      <c r="BS52" s="677"/>
      <c r="BT52" s="677"/>
      <c r="BU52" s="677"/>
      <c r="BV52" s="677"/>
      <c r="BW52" s="677"/>
      <c r="BX52" s="677"/>
      <c r="BY52" s="678"/>
    </row>
    <row r="53" spans="3:77" ht="15" customHeight="1" x14ac:dyDescent="0.4">
      <c r="C53" s="644" t="s">
        <v>426</v>
      </c>
      <c r="D53" s="645"/>
      <c r="E53" s="645"/>
      <c r="F53" s="645"/>
      <c r="G53" s="645"/>
      <c r="H53" s="645"/>
      <c r="I53" s="645"/>
      <c r="J53" s="645"/>
      <c r="K53" s="645"/>
      <c r="L53" s="645"/>
      <c r="M53" s="645"/>
      <c r="N53" s="645"/>
      <c r="O53" s="645"/>
      <c r="P53" s="645"/>
      <c r="Q53" s="645"/>
      <c r="R53" s="645"/>
      <c r="S53" s="645"/>
      <c r="T53" s="645"/>
      <c r="U53" s="645"/>
      <c r="V53" s="645"/>
      <c r="W53" s="645"/>
      <c r="X53" s="646"/>
      <c r="Y53" s="644" t="s">
        <v>365</v>
      </c>
      <c r="Z53" s="645"/>
      <c r="AA53" s="645"/>
      <c r="AB53" s="645"/>
      <c r="AC53" s="645"/>
      <c r="AD53" s="646"/>
      <c r="AV53" s="676"/>
      <c r="AW53" s="677"/>
      <c r="AX53" s="677"/>
      <c r="AY53" s="677"/>
      <c r="AZ53" s="677"/>
      <c r="BA53" s="677"/>
      <c r="BB53" s="677"/>
      <c r="BC53" s="677"/>
      <c r="BD53" s="677"/>
      <c r="BE53" s="677"/>
      <c r="BF53" s="677"/>
      <c r="BG53" s="677"/>
      <c r="BH53" s="677"/>
      <c r="BI53" s="677"/>
      <c r="BJ53" s="677"/>
      <c r="BK53" s="677"/>
      <c r="BL53" s="677"/>
      <c r="BM53" s="677"/>
      <c r="BN53" s="677"/>
      <c r="BO53" s="677"/>
      <c r="BP53" s="677"/>
      <c r="BQ53" s="677"/>
      <c r="BR53" s="677"/>
      <c r="BS53" s="677"/>
      <c r="BT53" s="677"/>
      <c r="BU53" s="677"/>
      <c r="BV53" s="677"/>
      <c r="BW53" s="677"/>
      <c r="BX53" s="677"/>
      <c r="BY53" s="678"/>
    </row>
    <row r="54" spans="3:77" ht="15" customHeight="1" x14ac:dyDescent="0.4">
      <c r="C54" s="77" t="s">
        <v>317</v>
      </c>
      <c r="D54" s="64" t="s">
        <v>420</v>
      </c>
      <c r="E54" s="65"/>
      <c r="F54" s="8"/>
      <c r="G54" s="8"/>
      <c r="H54" s="8"/>
      <c r="I54" s="8"/>
      <c r="J54" s="8"/>
      <c r="K54" s="8"/>
      <c r="L54" s="8"/>
      <c r="M54" s="8"/>
      <c r="N54" s="8"/>
      <c r="O54" s="8"/>
      <c r="P54" s="8"/>
      <c r="Q54" s="8"/>
      <c r="R54" s="8"/>
      <c r="S54" s="8"/>
      <c r="T54" s="8"/>
      <c r="U54" s="8"/>
      <c r="V54" s="8"/>
      <c r="W54" s="8"/>
      <c r="X54" s="8"/>
      <c r="Y54" s="695"/>
      <c r="Z54" s="696"/>
      <c r="AA54" s="696"/>
      <c r="AB54" s="696"/>
      <c r="AC54" s="696"/>
      <c r="AD54" s="697"/>
      <c r="AF54" s="629" t="str">
        <f>IF(COUNTBLANK(Y54)=1,"未","")</f>
        <v>未</v>
      </c>
      <c r="AG54" s="629"/>
      <c r="AV54" s="676"/>
      <c r="AW54" s="677"/>
      <c r="AX54" s="677"/>
      <c r="AY54" s="677"/>
      <c r="AZ54" s="677"/>
      <c r="BA54" s="677"/>
      <c r="BB54" s="677"/>
      <c r="BC54" s="677"/>
      <c r="BD54" s="677"/>
      <c r="BE54" s="677"/>
      <c r="BF54" s="677"/>
      <c r="BG54" s="677"/>
      <c r="BH54" s="677"/>
      <c r="BI54" s="677"/>
      <c r="BJ54" s="677"/>
      <c r="BK54" s="677"/>
      <c r="BL54" s="677"/>
      <c r="BM54" s="677"/>
      <c r="BN54" s="677"/>
      <c r="BO54" s="677"/>
      <c r="BP54" s="677"/>
      <c r="BQ54" s="677"/>
      <c r="BR54" s="677"/>
      <c r="BS54" s="677"/>
      <c r="BT54" s="677"/>
      <c r="BU54" s="677"/>
      <c r="BV54" s="677"/>
      <c r="BW54" s="677"/>
      <c r="BX54" s="677"/>
      <c r="BY54" s="678"/>
    </row>
    <row r="55" spans="3:77" ht="15" customHeight="1" x14ac:dyDescent="0.4">
      <c r="C55" s="77" t="s">
        <v>80</v>
      </c>
      <c r="D55" s="64" t="s">
        <v>419</v>
      </c>
      <c r="E55" s="65"/>
      <c r="F55" s="8"/>
      <c r="G55" s="8"/>
      <c r="H55" s="8"/>
      <c r="I55" s="8"/>
      <c r="J55" s="8"/>
      <c r="K55" s="8"/>
      <c r="L55" s="8"/>
      <c r="M55" s="8"/>
      <c r="N55" s="8"/>
      <c r="O55" s="8"/>
      <c r="P55" s="8"/>
      <c r="Q55" s="8"/>
      <c r="R55" s="8"/>
      <c r="S55" s="8"/>
      <c r="T55" s="8"/>
      <c r="U55" s="8"/>
      <c r="V55" s="8"/>
      <c r="W55" s="8"/>
      <c r="X55" s="8"/>
      <c r="Y55" s="695"/>
      <c r="Z55" s="696"/>
      <c r="AA55" s="696"/>
      <c r="AB55" s="696"/>
      <c r="AC55" s="696"/>
      <c r="AD55" s="697"/>
      <c r="AF55" s="629" t="str">
        <f>IF(COUNTBLANK(Y55)=1,"未","")</f>
        <v>未</v>
      </c>
      <c r="AG55" s="629"/>
      <c r="AV55" s="676"/>
      <c r="AW55" s="677"/>
      <c r="AX55" s="677"/>
      <c r="AY55" s="677"/>
      <c r="AZ55" s="677"/>
      <c r="BA55" s="677"/>
      <c r="BB55" s="677"/>
      <c r="BC55" s="677"/>
      <c r="BD55" s="677"/>
      <c r="BE55" s="677"/>
      <c r="BF55" s="677"/>
      <c r="BG55" s="677"/>
      <c r="BH55" s="677"/>
      <c r="BI55" s="677"/>
      <c r="BJ55" s="677"/>
      <c r="BK55" s="677"/>
      <c r="BL55" s="677"/>
      <c r="BM55" s="677"/>
      <c r="BN55" s="677"/>
      <c r="BO55" s="677"/>
      <c r="BP55" s="677"/>
      <c r="BQ55" s="677"/>
      <c r="BR55" s="677"/>
      <c r="BS55" s="677"/>
      <c r="BT55" s="677"/>
      <c r="BU55" s="677"/>
      <c r="BV55" s="677"/>
      <c r="BW55" s="677"/>
      <c r="BX55" s="677"/>
      <c r="BY55" s="678"/>
    </row>
    <row r="56" spans="3:77" ht="15" customHeight="1" x14ac:dyDescent="0.4">
      <c r="C56" s="77" t="s">
        <v>81</v>
      </c>
      <c r="D56" s="64" t="s">
        <v>418</v>
      </c>
      <c r="E56" s="65"/>
      <c r="F56" s="8"/>
      <c r="G56" s="8"/>
      <c r="H56" s="8"/>
      <c r="I56" s="8"/>
      <c r="J56" s="8"/>
      <c r="K56" s="8"/>
      <c r="L56" s="8"/>
      <c r="M56" s="8"/>
      <c r="N56" s="8"/>
      <c r="O56" s="8"/>
      <c r="P56" s="8"/>
      <c r="Q56" s="8"/>
      <c r="R56" s="8"/>
      <c r="S56" s="8"/>
      <c r="T56" s="8"/>
      <c r="U56" s="8"/>
      <c r="V56" s="8"/>
      <c r="W56" s="8"/>
      <c r="X56" s="8"/>
      <c r="Y56" s="695"/>
      <c r="Z56" s="696"/>
      <c r="AA56" s="696"/>
      <c r="AB56" s="696"/>
      <c r="AC56" s="696"/>
      <c r="AD56" s="697"/>
      <c r="AF56" s="629" t="str">
        <f>IF(COUNTBLANK(Y56)=1,"未","")</f>
        <v>未</v>
      </c>
      <c r="AG56" s="629"/>
      <c r="AV56" s="676"/>
      <c r="AW56" s="677"/>
      <c r="AX56" s="677"/>
      <c r="AY56" s="677"/>
      <c r="AZ56" s="677"/>
      <c r="BA56" s="677"/>
      <c r="BB56" s="677"/>
      <c r="BC56" s="677"/>
      <c r="BD56" s="677"/>
      <c r="BE56" s="677"/>
      <c r="BF56" s="677"/>
      <c r="BG56" s="677"/>
      <c r="BH56" s="677"/>
      <c r="BI56" s="677"/>
      <c r="BJ56" s="677"/>
      <c r="BK56" s="677"/>
      <c r="BL56" s="677"/>
      <c r="BM56" s="677"/>
      <c r="BN56" s="677"/>
      <c r="BO56" s="677"/>
      <c r="BP56" s="677"/>
      <c r="BQ56" s="677"/>
      <c r="BR56" s="677"/>
      <c r="BS56" s="677"/>
      <c r="BT56" s="677"/>
      <c r="BU56" s="677"/>
      <c r="BV56" s="677"/>
      <c r="BW56" s="677"/>
      <c r="BX56" s="677"/>
      <c r="BY56" s="678"/>
    </row>
    <row r="57" spans="3:77" ht="15" customHeight="1" x14ac:dyDescent="0.4">
      <c r="AV57" s="676"/>
      <c r="AW57" s="677"/>
      <c r="AX57" s="677"/>
      <c r="AY57" s="677"/>
      <c r="AZ57" s="677"/>
      <c r="BA57" s="677"/>
      <c r="BB57" s="677"/>
      <c r="BC57" s="677"/>
      <c r="BD57" s="677"/>
      <c r="BE57" s="677"/>
      <c r="BF57" s="677"/>
      <c r="BG57" s="677"/>
      <c r="BH57" s="677"/>
      <c r="BI57" s="677"/>
      <c r="BJ57" s="677"/>
      <c r="BK57" s="677"/>
      <c r="BL57" s="677"/>
      <c r="BM57" s="677"/>
      <c r="BN57" s="677"/>
      <c r="BO57" s="677"/>
      <c r="BP57" s="677"/>
      <c r="BQ57" s="677"/>
      <c r="BR57" s="677"/>
      <c r="BS57" s="677"/>
      <c r="BT57" s="677"/>
      <c r="BU57" s="677"/>
      <c r="BV57" s="677"/>
      <c r="BW57" s="677"/>
      <c r="BX57" s="677"/>
      <c r="BY57" s="678"/>
    </row>
    <row r="58" spans="3:77" ht="15" customHeight="1" x14ac:dyDescent="0.4">
      <c r="C58" s="644" t="s">
        <v>425</v>
      </c>
      <c r="D58" s="645"/>
      <c r="E58" s="645"/>
      <c r="F58" s="645"/>
      <c r="G58" s="645"/>
      <c r="H58" s="645"/>
      <c r="I58" s="645"/>
      <c r="J58" s="645"/>
      <c r="K58" s="645"/>
      <c r="L58" s="645"/>
      <c r="M58" s="645"/>
      <c r="N58" s="645"/>
      <c r="O58" s="645"/>
      <c r="P58" s="645"/>
      <c r="Q58" s="645"/>
      <c r="R58" s="645"/>
      <c r="S58" s="645"/>
      <c r="T58" s="645"/>
      <c r="U58" s="645"/>
      <c r="V58" s="645"/>
      <c r="W58" s="645"/>
      <c r="X58" s="645"/>
      <c r="Y58" s="645"/>
      <c r="Z58" s="646"/>
      <c r="AA58" s="644" t="s">
        <v>417</v>
      </c>
      <c r="AB58" s="645"/>
      <c r="AC58" s="645"/>
      <c r="AD58" s="646"/>
      <c r="AV58" s="676"/>
      <c r="AW58" s="677"/>
      <c r="AX58" s="677"/>
      <c r="AY58" s="677"/>
      <c r="AZ58" s="677"/>
      <c r="BA58" s="677"/>
      <c r="BB58" s="677"/>
      <c r="BC58" s="677"/>
      <c r="BD58" s="677"/>
      <c r="BE58" s="677"/>
      <c r="BF58" s="677"/>
      <c r="BG58" s="677"/>
      <c r="BH58" s="677"/>
      <c r="BI58" s="677"/>
      <c r="BJ58" s="677"/>
      <c r="BK58" s="677"/>
      <c r="BL58" s="677"/>
      <c r="BM58" s="677"/>
      <c r="BN58" s="677"/>
      <c r="BO58" s="677"/>
      <c r="BP58" s="677"/>
      <c r="BQ58" s="677"/>
      <c r="BR58" s="677"/>
      <c r="BS58" s="677"/>
      <c r="BT58" s="677"/>
      <c r="BU58" s="677"/>
      <c r="BV58" s="677"/>
      <c r="BW58" s="677"/>
      <c r="BX58" s="677"/>
      <c r="BY58" s="678"/>
    </row>
    <row r="59" spans="3:77" ht="15" customHeight="1" x14ac:dyDescent="0.4">
      <c r="C59" s="77" t="s">
        <v>317</v>
      </c>
      <c r="D59" s="64" t="s">
        <v>414</v>
      </c>
      <c r="E59" s="65"/>
      <c r="F59" s="8"/>
      <c r="G59" s="8"/>
      <c r="H59" s="8"/>
      <c r="I59" s="8"/>
      <c r="J59" s="8"/>
      <c r="K59" s="8"/>
      <c r="L59" s="8"/>
      <c r="M59" s="8"/>
      <c r="N59" s="8"/>
      <c r="O59" s="8"/>
      <c r="P59" s="8"/>
      <c r="Q59" s="8"/>
      <c r="R59" s="8"/>
      <c r="S59" s="8"/>
      <c r="T59" s="8"/>
      <c r="U59" s="8"/>
      <c r="V59" s="8"/>
      <c r="W59" s="8"/>
      <c r="X59" s="8"/>
      <c r="Y59" s="8"/>
      <c r="Z59" s="57"/>
      <c r="AA59" s="698"/>
      <c r="AB59" s="699"/>
      <c r="AC59" s="699"/>
      <c r="AD59" s="700"/>
      <c r="AF59" s="629" t="str">
        <f>IF(COUNTBLANK(AA59)=1,"未","")</f>
        <v>未</v>
      </c>
      <c r="AG59" s="629"/>
      <c r="AV59" s="676"/>
      <c r="AW59" s="677"/>
      <c r="AX59" s="677"/>
      <c r="AY59" s="677"/>
      <c r="AZ59" s="677"/>
      <c r="BA59" s="677"/>
      <c r="BB59" s="677"/>
      <c r="BC59" s="677"/>
      <c r="BD59" s="677"/>
      <c r="BE59" s="677"/>
      <c r="BF59" s="677"/>
      <c r="BG59" s="677"/>
      <c r="BH59" s="677"/>
      <c r="BI59" s="677"/>
      <c r="BJ59" s="677"/>
      <c r="BK59" s="677"/>
      <c r="BL59" s="677"/>
      <c r="BM59" s="677"/>
      <c r="BN59" s="677"/>
      <c r="BO59" s="677"/>
      <c r="BP59" s="677"/>
      <c r="BQ59" s="677"/>
      <c r="BR59" s="677"/>
      <c r="BS59" s="677"/>
      <c r="BT59" s="677"/>
      <c r="BU59" s="677"/>
      <c r="BV59" s="677"/>
      <c r="BW59" s="677"/>
      <c r="BX59" s="677"/>
      <c r="BY59" s="678"/>
    </row>
    <row r="60" spans="3:77" ht="15" customHeight="1" x14ac:dyDescent="0.4">
      <c r="C60" s="77" t="s">
        <v>80</v>
      </c>
      <c r="D60" s="64" t="s">
        <v>415</v>
      </c>
      <c r="E60" s="65"/>
      <c r="F60" s="8"/>
      <c r="G60" s="8"/>
      <c r="H60" s="8"/>
      <c r="I60" s="8"/>
      <c r="J60" s="8"/>
      <c r="K60" s="8"/>
      <c r="L60" s="8"/>
      <c r="M60" s="8"/>
      <c r="N60" s="8"/>
      <c r="O60" s="8"/>
      <c r="P60" s="8"/>
      <c r="Q60" s="8"/>
      <c r="R60" s="8"/>
      <c r="S60" s="8"/>
      <c r="T60" s="8"/>
      <c r="U60" s="8"/>
      <c r="V60" s="8"/>
      <c r="W60" s="8"/>
      <c r="X60" s="8"/>
      <c r="Y60" s="8"/>
      <c r="Z60" s="57"/>
      <c r="AA60" s="698"/>
      <c r="AB60" s="699"/>
      <c r="AC60" s="699"/>
      <c r="AD60" s="700"/>
      <c r="AF60" s="629" t="str">
        <f>IF(COUNTBLANK(AA60)=1,"未","")</f>
        <v>未</v>
      </c>
      <c r="AG60" s="629"/>
      <c r="AV60" s="676"/>
      <c r="AW60" s="677"/>
      <c r="AX60" s="677"/>
      <c r="AY60" s="677"/>
      <c r="AZ60" s="677"/>
      <c r="BA60" s="677"/>
      <c r="BB60" s="677"/>
      <c r="BC60" s="677"/>
      <c r="BD60" s="677"/>
      <c r="BE60" s="677"/>
      <c r="BF60" s="677"/>
      <c r="BG60" s="677"/>
      <c r="BH60" s="677"/>
      <c r="BI60" s="677"/>
      <c r="BJ60" s="677"/>
      <c r="BK60" s="677"/>
      <c r="BL60" s="677"/>
      <c r="BM60" s="677"/>
      <c r="BN60" s="677"/>
      <c r="BO60" s="677"/>
      <c r="BP60" s="677"/>
      <c r="BQ60" s="677"/>
      <c r="BR60" s="677"/>
      <c r="BS60" s="677"/>
      <c r="BT60" s="677"/>
      <c r="BU60" s="677"/>
      <c r="BV60" s="677"/>
      <c r="BW60" s="677"/>
      <c r="BX60" s="677"/>
      <c r="BY60" s="678"/>
    </row>
    <row r="61" spans="3:77" ht="15" customHeight="1" x14ac:dyDescent="0.4">
      <c r="C61" s="77" t="s">
        <v>81</v>
      </c>
      <c r="D61" s="64" t="s">
        <v>416</v>
      </c>
      <c r="E61" s="65"/>
      <c r="F61" s="8"/>
      <c r="G61" s="8"/>
      <c r="H61" s="8"/>
      <c r="I61" s="8"/>
      <c r="J61" s="8"/>
      <c r="K61" s="8"/>
      <c r="L61" s="8"/>
      <c r="M61" s="8"/>
      <c r="N61" s="8"/>
      <c r="O61" s="8"/>
      <c r="P61" s="8"/>
      <c r="Q61" s="8"/>
      <c r="R61" s="8"/>
      <c r="S61" s="8"/>
      <c r="T61" s="8"/>
      <c r="U61" s="8"/>
      <c r="V61" s="8"/>
      <c r="W61" s="8"/>
      <c r="X61" s="8"/>
      <c r="Y61" s="8"/>
      <c r="Z61" s="57"/>
      <c r="AA61" s="698"/>
      <c r="AB61" s="699"/>
      <c r="AC61" s="699"/>
      <c r="AD61" s="700"/>
      <c r="AF61" s="629" t="str">
        <f>IF(COUNTBLANK(AA61)=1,"未","")</f>
        <v>未</v>
      </c>
      <c r="AG61" s="629"/>
      <c r="AV61" s="676"/>
      <c r="AW61" s="677"/>
      <c r="AX61" s="677"/>
      <c r="AY61" s="677"/>
      <c r="AZ61" s="677"/>
      <c r="BA61" s="677"/>
      <c r="BB61" s="677"/>
      <c r="BC61" s="677"/>
      <c r="BD61" s="677"/>
      <c r="BE61" s="677"/>
      <c r="BF61" s="677"/>
      <c r="BG61" s="677"/>
      <c r="BH61" s="677"/>
      <c r="BI61" s="677"/>
      <c r="BJ61" s="677"/>
      <c r="BK61" s="677"/>
      <c r="BL61" s="677"/>
      <c r="BM61" s="677"/>
      <c r="BN61" s="677"/>
      <c r="BO61" s="677"/>
      <c r="BP61" s="677"/>
      <c r="BQ61" s="677"/>
      <c r="BR61" s="677"/>
      <c r="BS61" s="677"/>
      <c r="BT61" s="677"/>
      <c r="BU61" s="677"/>
      <c r="BV61" s="677"/>
      <c r="BW61" s="677"/>
      <c r="BX61" s="677"/>
      <c r="BY61" s="678"/>
    </row>
    <row r="62" spans="3:77" ht="15" customHeight="1" x14ac:dyDescent="0.4">
      <c r="AV62" s="676"/>
      <c r="AW62" s="677"/>
      <c r="AX62" s="677"/>
      <c r="AY62" s="677"/>
      <c r="AZ62" s="677"/>
      <c r="BA62" s="677"/>
      <c r="BB62" s="677"/>
      <c r="BC62" s="677"/>
      <c r="BD62" s="677"/>
      <c r="BE62" s="677"/>
      <c r="BF62" s="677"/>
      <c r="BG62" s="677"/>
      <c r="BH62" s="677"/>
      <c r="BI62" s="677"/>
      <c r="BJ62" s="677"/>
      <c r="BK62" s="677"/>
      <c r="BL62" s="677"/>
      <c r="BM62" s="677"/>
      <c r="BN62" s="677"/>
      <c r="BO62" s="677"/>
      <c r="BP62" s="677"/>
      <c r="BQ62" s="677"/>
      <c r="BR62" s="677"/>
      <c r="BS62" s="677"/>
      <c r="BT62" s="677"/>
      <c r="BU62" s="677"/>
      <c r="BV62" s="677"/>
      <c r="BW62" s="677"/>
      <c r="BX62" s="677"/>
      <c r="BY62" s="678"/>
    </row>
    <row r="63" spans="3:77" ht="15" customHeight="1" x14ac:dyDescent="0.4">
      <c r="AV63" s="676"/>
      <c r="AW63" s="677"/>
      <c r="AX63" s="677"/>
      <c r="AY63" s="677"/>
      <c r="AZ63" s="677"/>
      <c r="BA63" s="677"/>
      <c r="BB63" s="677"/>
      <c r="BC63" s="677"/>
      <c r="BD63" s="677"/>
      <c r="BE63" s="677"/>
      <c r="BF63" s="677"/>
      <c r="BG63" s="677"/>
      <c r="BH63" s="677"/>
      <c r="BI63" s="677"/>
      <c r="BJ63" s="677"/>
      <c r="BK63" s="677"/>
      <c r="BL63" s="677"/>
      <c r="BM63" s="677"/>
      <c r="BN63" s="677"/>
      <c r="BO63" s="677"/>
      <c r="BP63" s="677"/>
      <c r="BQ63" s="677"/>
      <c r="BR63" s="677"/>
      <c r="BS63" s="677"/>
      <c r="BT63" s="677"/>
      <c r="BU63" s="677"/>
      <c r="BV63" s="677"/>
      <c r="BW63" s="677"/>
      <c r="BX63" s="677"/>
      <c r="BY63" s="678"/>
    </row>
    <row r="64" spans="3:77" ht="15" customHeight="1" x14ac:dyDescent="0.4">
      <c r="AV64" s="676"/>
      <c r="AW64" s="677"/>
      <c r="AX64" s="677"/>
      <c r="AY64" s="677"/>
      <c r="AZ64" s="677"/>
      <c r="BA64" s="677"/>
      <c r="BB64" s="677"/>
      <c r="BC64" s="677"/>
      <c r="BD64" s="677"/>
      <c r="BE64" s="677"/>
      <c r="BF64" s="677"/>
      <c r="BG64" s="677"/>
      <c r="BH64" s="677"/>
      <c r="BI64" s="677"/>
      <c r="BJ64" s="677"/>
      <c r="BK64" s="677"/>
      <c r="BL64" s="677"/>
      <c r="BM64" s="677"/>
      <c r="BN64" s="677"/>
      <c r="BO64" s="677"/>
      <c r="BP64" s="677"/>
      <c r="BQ64" s="677"/>
      <c r="BR64" s="677"/>
      <c r="BS64" s="677"/>
      <c r="BT64" s="677"/>
      <c r="BU64" s="677"/>
      <c r="BV64" s="677"/>
      <c r="BW64" s="677"/>
      <c r="BX64" s="677"/>
      <c r="BY64" s="678"/>
    </row>
    <row r="65" spans="2:78" ht="15" customHeight="1" x14ac:dyDescent="0.4">
      <c r="AV65" s="676"/>
      <c r="AW65" s="677"/>
      <c r="AX65" s="677"/>
      <c r="AY65" s="677"/>
      <c r="AZ65" s="677"/>
      <c r="BA65" s="677"/>
      <c r="BB65" s="677"/>
      <c r="BC65" s="677"/>
      <c r="BD65" s="677"/>
      <c r="BE65" s="677"/>
      <c r="BF65" s="677"/>
      <c r="BG65" s="677"/>
      <c r="BH65" s="677"/>
      <c r="BI65" s="677"/>
      <c r="BJ65" s="677"/>
      <c r="BK65" s="677"/>
      <c r="BL65" s="677"/>
      <c r="BM65" s="677"/>
      <c r="BN65" s="677"/>
      <c r="BO65" s="677"/>
      <c r="BP65" s="677"/>
      <c r="BQ65" s="677"/>
      <c r="BR65" s="677"/>
      <c r="BS65" s="677"/>
      <c r="BT65" s="677"/>
      <c r="BU65" s="677"/>
      <c r="BV65" s="677"/>
      <c r="BW65" s="677"/>
      <c r="BX65" s="677"/>
      <c r="BY65" s="678"/>
    </row>
    <row r="66" spans="2:78" ht="15" customHeight="1" thickBot="1" x14ac:dyDescent="0.45">
      <c r="B66" s="56" t="s">
        <v>285</v>
      </c>
      <c r="C66" s="2" t="s">
        <v>430</v>
      </c>
      <c r="AV66" s="679"/>
      <c r="AW66" s="680"/>
      <c r="AX66" s="680"/>
      <c r="AY66" s="680"/>
      <c r="AZ66" s="680"/>
      <c r="BA66" s="680"/>
      <c r="BB66" s="680"/>
      <c r="BC66" s="680"/>
      <c r="BD66" s="680"/>
      <c r="BE66" s="680"/>
      <c r="BF66" s="680"/>
      <c r="BG66" s="680"/>
      <c r="BH66" s="680"/>
      <c r="BI66" s="680"/>
      <c r="BJ66" s="680"/>
      <c r="BK66" s="680"/>
      <c r="BL66" s="680"/>
      <c r="BM66" s="680"/>
      <c r="BN66" s="680"/>
      <c r="BO66" s="680"/>
      <c r="BP66" s="680"/>
      <c r="BQ66" s="680"/>
      <c r="BR66" s="680"/>
      <c r="BS66" s="680"/>
      <c r="BT66" s="680"/>
      <c r="BU66" s="680"/>
      <c r="BV66" s="680"/>
      <c r="BW66" s="680"/>
      <c r="BX66" s="680"/>
      <c r="BY66" s="681"/>
    </row>
    <row r="67" spans="2:78" ht="15" customHeight="1" thickBot="1" x14ac:dyDescent="0.45">
      <c r="C67" s="58" t="s">
        <v>36</v>
      </c>
      <c r="D67" s="87" t="s">
        <v>431</v>
      </c>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639"/>
      <c r="AP67" s="640"/>
      <c r="AQ67" s="640"/>
      <c r="AR67" s="641"/>
      <c r="AV67" s="673" t="s">
        <v>501</v>
      </c>
      <c r="AW67" s="673"/>
      <c r="AX67" s="673"/>
      <c r="AY67" s="673"/>
      <c r="AZ67" s="673"/>
      <c r="BA67" s="673"/>
      <c r="BB67" s="673"/>
      <c r="BC67" s="673"/>
      <c r="BD67" s="673"/>
      <c r="BE67" s="673"/>
      <c r="BF67" s="673"/>
      <c r="BG67" s="673"/>
      <c r="BH67" s="673"/>
      <c r="BI67" s="673"/>
      <c r="BJ67" s="673"/>
      <c r="BK67" s="673"/>
      <c r="BL67" s="673"/>
      <c r="BM67" s="673"/>
      <c r="BN67" s="673"/>
      <c r="BO67" s="673"/>
      <c r="BP67" s="673"/>
      <c r="BQ67" s="673"/>
      <c r="BR67" s="673"/>
      <c r="BS67" s="673"/>
      <c r="BT67" s="673"/>
      <c r="BU67" s="673"/>
      <c r="BV67" s="673"/>
      <c r="BW67" s="673"/>
      <c r="BX67" s="673"/>
      <c r="BY67" s="673"/>
    </row>
    <row r="68" spans="2:78" ht="15" customHeight="1" thickBot="1" x14ac:dyDescent="0.45">
      <c r="C68" s="58" t="s">
        <v>37</v>
      </c>
      <c r="D68" s="87" t="s">
        <v>432</v>
      </c>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c r="AN68" s="137"/>
      <c r="AO68" s="639"/>
      <c r="AP68" s="640"/>
      <c r="AQ68" s="640"/>
      <c r="AR68" s="641"/>
      <c r="AV68" s="73" t="s">
        <v>520</v>
      </c>
      <c r="BY68" s="72"/>
    </row>
    <row r="69" spans="2:78" ht="15" customHeight="1" thickBot="1" x14ac:dyDescent="0.45">
      <c r="C69" s="58" t="s">
        <v>38</v>
      </c>
      <c r="D69" s="87" t="s">
        <v>1881</v>
      </c>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c r="AO69" s="639"/>
      <c r="AP69" s="640"/>
      <c r="AQ69" s="640"/>
      <c r="AR69" s="641"/>
      <c r="AV69" s="674" t="s">
        <v>514</v>
      </c>
      <c r="AW69" s="673"/>
      <c r="AX69" s="673"/>
      <c r="AY69" s="673"/>
      <c r="AZ69" s="673"/>
      <c r="BA69" s="673"/>
      <c r="BB69" s="673"/>
      <c r="BC69" s="673"/>
      <c r="BD69" s="673"/>
      <c r="BE69" s="673"/>
      <c r="BF69" s="673"/>
      <c r="BG69" s="673"/>
      <c r="BH69" s="673"/>
      <c r="BI69" s="673"/>
      <c r="BJ69" s="673"/>
      <c r="BK69" s="673"/>
      <c r="BL69" s="673"/>
      <c r="BM69" s="673"/>
      <c r="BN69" s="673"/>
      <c r="BO69" s="673"/>
      <c r="BP69" s="673"/>
      <c r="BQ69" s="673"/>
      <c r="BR69" s="673"/>
      <c r="BS69" s="673"/>
      <c r="BT69" s="673"/>
      <c r="BU69" s="673"/>
      <c r="BV69" s="673"/>
      <c r="BW69" s="673"/>
      <c r="BX69" s="673"/>
      <c r="BY69" s="675"/>
    </row>
    <row r="70" spans="2:78" ht="15" customHeight="1" thickBot="1" x14ac:dyDescent="0.45">
      <c r="C70" s="58" t="s">
        <v>331</v>
      </c>
      <c r="D70" s="87" t="s">
        <v>1883</v>
      </c>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c r="AN70" s="137"/>
      <c r="AO70" s="639"/>
      <c r="AP70" s="640"/>
      <c r="AQ70" s="640"/>
      <c r="AR70" s="641"/>
      <c r="AV70" s="676"/>
      <c r="AW70" s="677"/>
      <c r="AX70" s="677"/>
      <c r="AY70" s="677"/>
      <c r="AZ70" s="677"/>
      <c r="BA70" s="677"/>
      <c r="BB70" s="677"/>
      <c r="BC70" s="677"/>
      <c r="BD70" s="677"/>
      <c r="BE70" s="677"/>
      <c r="BF70" s="677"/>
      <c r="BG70" s="677"/>
      <c r="BH70" s="677"/>
      <c r="BI70" s="677"/>
      <c r="BJ70" s="677"/>
      <c r="BK70" s="677"/>
      <c r="BL70" s="677"/>
      <c r="BM70" s="677"/>
      <c r="BN70" s="677"/>
      <c r="BO70" s="677"/>
      <c r="BP70" s="677"/>
      <c r="BQ70" s="677"/>
      <c r="BR70" s="677"/>
      <c r="BS70" s="677"/>
      <c r="BT70" s="677"/>
      <c r="BU70" s="677"/>
      <c r="BV70" s="677"/>
      <c r="BW70" s="677"/>
      <c r="BX70" s="677"/>
      <c r="BY70" s="678"/>
      <c r="BZ70" s="72"/>
    </row>
    <row r="71" spans="2:78" ht="15" customHeight="1" x14ac:dyDescent="0.4">
      <c r="C71" s="686" t="s">
        <v>332</v>
      </c>
      <c r="D71" s="717" t="s">
        <v>1882</v>
      </c>
      <c r="E71" s="718"/>
      <c r="F71" s="718"/>
      <c r="G71" s="718"/>
      <c r="H71" s="718"/>
      <c r="I71" s="718"/>
      <c r="J71" s="718"/>
      <c r="K71" s="718"/>
      <c r="L71" s="718"/>
      <c r="M71" s="718"/>
      <c r="N71" s="718"/>
      <c r="O71" s="718"/>
      <c r="P71" s="718"/>
      <c r="Q71" s="718"/>
      <c r="R71" s="718"/>
      <c r="S71" s="718"/>
      <c r="T71" s="718"/>
      <c r="U71" s="718"/>
      <c r="V71" s="718"/>
      <c r="W71" s="718"/>
      <c r="X71" s="718"/>
      <c r="Y71" s="718"/>
      <c r="Z71" s="718"/>
      <c r="AA71" s="718"/>
      <c r="AB71" s="718"/>
      <c r="AC71" s="718"/>
      <c r="AD71" s="718"/>
      <c r="AE71" s="718"/>
      <c r="AF71" s="718"/>
      <c r="AG71" s="718"/>
      <c r="AH71" s="718"/>
      <c r="AI71" s="718"/>
      <c r="AJ71" s="718"/>
      <c r="AK71" s="718"/>
      <c r="AL71" s="718"/>
      <c r="AM71" s="718"/>
      <c r="AN71" s="719"/>
      <c r="AO71" s="723"/>
      <c r="AP71" s="724"/>
      <c r="AQ71" s="724"/>
      <c r="AR71" s="725"/>
      <c r="AV71" s="676"/>
      <c r="AW71" s="677"/>
      <c r="AX71" s="677"/>
      <c r="AY71" s="677"/>
      <c r="AZ71" s="677"/>
      <c r="BA71" s="677"/>
      <c r="BB71" s="677"/>
      <c r="BC71" s="677"/>
      <c r="BD71" s="677"/>
      <c r="BE71" s="677"/>
      <c r="BF71" s="677"/>
      <c r="BG71" s="677"/>
      <c r="BH71" s="677"/>
      <c r="BI71" s="677"/>
      <c r="BJ71" s="677"/>
      <c r="BK71" s="677"/>
      <c r="BL71" s="677"/>
      <c r="BM71" s="677"/>
      <c r="BN71" s="677"/>
      <c r="BO71" s="677"/>
      <c r="BP71" s="677"/>
      <c r="BQ71" s="677"/>
      <c r="BR71" s="677"/>
      <c r="BS71" s="677"/>
      <c r="BT71" s="677"/>
      <c r="BU71" s="677"/>
      <c r="BV71" s="677"/>
      <c r="BW71" s="677"/>
      <c r="BX71" s="677"/>
      <c r="BY71" s="678"/>
      <c r="BZ71" s="72"/>
    </row>
    <row r="72" spans="2:78" ht="15" customHeight="1" thickBot="1" x14ac:dyDescent="0.45">
      <c r="C72" s="687"/>
      <c r="D72" s="720"/>
      <c r="E72" s="721"/>
      <c r="F72" s="721"/>
      <c r="G72" s="721"/>
      <c r="H72" s="721"/>
      <c r="I72" s="721"/>
      <c r="J72" s="721"/>
      <c r="K72" s="721"/>
      <c r="L72" s="721"/>
      <c r="M72" s="721"/>
      <c r="N72" s="721"/>
      <c r="O72" s="721"/>
      <c r="P72" s="721"/>
      <c r="Q72" s="721"/>
      <c r="R72" s="721"/>
      <c r="S72" s="721"/>
      <c r="T72" s="721"/>
      <c r="U72" s="721"/>
      <c r="V72" s="721"/>
      <c r="W72" s="721"/>
      <c r="X72" s="721"/>
      <c r="Y72" s="721"/>
      <c r="Z72" s="721"/>
      <c r="AA72" s="721"/>
      <c r="AB72" s="721"/>
      <c r="AC72" s="721"/>
      <c r="AD72" s="721"/>
      <c r="AE72" s="721"/>
      <c r="AF72" s="721"/>
      <c r="AG72" s="721"/>
      <c r="AH72" s="721"/>
      <c r="AI72" s="721"/>
      <c r="AJ72" s="721"/>
      <c r="AK72" s="721"/>
      <c r="AL72" s="721"/>
      <c r="AM72" s="721"/>
      <c r="AN72" s="722"/>
      <c r="AO72" s="726"/>
      <c r="AP72" s="727"/>
      <c r="AQ72" s="727"/>
      <c r="AR72" s="728"/>
      <c r="AV72" s="676"/>
      <c r="AW72" s="677"/>
      <c r="AX72" s="677"/>
      <c r="AY72" s="677"/>
      <c r="AZ72" s="677"/>
      <c r="BA72" s="677"/>
      <c r="BB72" s="677"/>
      <c r="BC72" s="677"/>
      <c r="BD72" s="677"/>
      <c r="BE72" s="677"/>
      <c r="BF72" s="677"/>
      <c r="BG72" s="677"/>
      <c r="BH72" s="677"/>
      <c r="BI72" s="677"/>
      <c r="BJ72" s="677"/>
      <c r="BK72" s="677"/>
      <c r="BL72" s="677"/>
      <c r="BM72" s="677"/>
      <c r="BN72" s="677"/>
      <c r="BO72" s="677"/>
      <c r="BP72" s="677"/>
      <c r="BQ72" s="677"/>
      <c r="BR72" s="677"/>
      <c r="BS72" s="677"/>
      <c r="BT72" s="677"/>
      <c r="BU72" s="677"/>
      <c r="BV72" s="677"/>
      <c r="BW72" s="677"/>
      <c r="BX72" s="677"/>
      <c r="BY72" s="678"/>
      <c r="BZ72" s="72"/>
    </row>
    <row r="73" spans="2:78" ht="15" customHeight="1" x14ac:dyDescent="0.4">
      <c r="AV73" s="676"/>
      <c r="AW73" s="677"/>
      <c r="AX73" s="677"/>
      <c r="AY73" s="677"/>
      <c r="AZ73" s="677"/>
      <c r="BA73" s="677"/>
      <c r="BB73" s="677"/>
      <c r="BC73" s="677"/>
      <c r="BD73" s="677"/>
      <c r="BE73" s="677"/>
      <c r="BF73" s="677"/>
      <c r="BG73" s="677"/>
      <c r="BH73" s="677"/>
      <c r="BI73" s="677"/>
      <c r="BJ73" s="677"/>
      <c r="BK73" s="677"/>
      <c r="BL73" s="677"/>
      <c r="BM73" s="677"/>
      <c r="BN73" s="677"/>
      <c r="BO73" s="677"/>
      <c r="BP73" s="677"/>
      <c r="BQ73" s="677"/>
      <c r="BR73" s="677"/>
      <c r="BS73" s="677"/>
      <c r="BT73" s="677"/>
      <c r="BU73" s="677"/>
      <c r="BV73" s="677"/>
      <c r="BW73" s="677"/>
      <c r="BX73" s="677"/>
      <c r="BY73" s="678"/>
      <c r="BZ73" s="72"/>
    </row>
    <row r="74" spans="2:78" ht="15" customHeight="1" x14ac:dyDescent="0.4">
      <c r="C74" s="67" t="s">
        <v>433</v>
      </c>
      <c r="D74" s="68"/>
      <c r="E74" s="68"/>
      <c r="F74" s="68"/>
      <c r="G74" s="68"/>
      <c r="H74" s="68"/>
      <c r="I74" s="68"/>
      <c r="J74" s="68"/>
      <c r="K74" s="68"/>
      <c r="L74" s="68"/>
      <c r="M74" s="68"/>
      <c r="N74" s="68"/>
      <c r="O74" s="68"/>
      <c r="P74" s="68"/>
      <c r="Q74" s="68"/>
      <c r="R74" s="68"/>
      <c r="S74" s="68"/>
      <c r="T74" s="68"/>
      <c r="U74" s="68"/>
      <c r="V74" s="68"/>
      <c r="W74" s="68"/>
      <c r="X74" s="68"/>
      <c r="Y74" s="644" t="s">
        <v>436</v>
      </c>
      <c r="Z74" s="645"/>
      <c r="AA74" s="646"/>
      <c r="AB74" s="644" t="s">
        <v>437</v>
      </c>
      <c r="AC74" s="645"/>
      <c r="AD74" s="646"/>
      <c r="AF74" s="647" t="s">
        <v>290</v>
      </c>
      <c r="AG74" s="647"/>
      <c r="AV74" s="676"/>
      <c r="AW74" s="677"/>
      <c r="AX74" s="677"/>
      <c r="AY74" s="677"/>
      <c r="AZ74" s="677"/>
      <c r="BA74" s="677"/>
      <c r="BB74" s="677"/>
      <c r="BC74" s="677"/>
      <c r="BD74" s="677"/>
      <c r="BE74" s="677"/>
      <c r="BF74" s="677"/>
      <c r="BG74" s="677"/>
      <c r="BH74" s="677"/>
      <c r="BI74" s="677"/>
      <c r="BJ74" s="677"/>
      <c r="BK74" s="677"/>
      <c r="BL74" s="677"/>
      <c r="BM74" s="677"/>
      <c r="BN74" s="677"/>
      <c r="BO74" s="677"/>
      <c r="BP74" s="677"/>
      <c r="BQ74" s="677"/>
      <c r="BR74" s="677"/>
      <c r="BS74" s="677"/>
      <c r="BT74" s="677"/>
      <c r="BU74" s="677"/>
      <c r="BV74" s="677"/>
      <c r="BW74" s="677"/>
      <c r="BX74" s="677"/>
      <c r="BY74" s="678"/>
      <c r="BZ74" s="72"/>
    </row>
    <row r="75" spans="2:78" ht="15" customHeight="1" x14ac:dyDescent="0.4">
      <c r="C75" s="77" t="s">
        <v>79</v>
      </c>
      <c r="D75" s="64" t="s">
        <v>434</v>
      </c>
      <c r="E75" s="65"/>
      <c r="F75" s="65"/>
      <c r="G75" s="65"/>
      <c r="H75" s="65"/>
      <c r="I75" s="65"/>
      <c r="J75" s="65"/>
      <c r="K75" s="65"/>
      <c r="L75" s="65"/>
      <c r="M75" s="65"/>
      <c r="N75" s="65"/>
      <c r="O75" s="65"/>
      <c r="P75" s="65"/>
      <c r="Q75" s="65"/>
      <c r="R75" s="65"/>
      <c r="S75" s="65"/>
      <c r="T75" s="65"/>
      <c r="U75" s="65"/>
      <c r="V75" s="65"/>
      <c r="W75" s="65"/>
      <c r="X75" s="65"/>
      <c r="Y75" s="630"/>
      <c r="Z75" s="630"/>
      <c r="AA75" s="630"/>
      <c r="AB75" s="630"/>
      <c r="AC75" s="630"/>
      <c r="AD75" s="630"/>
      <c r="AF75" s="629" t="str">
        <f>IF(OR(COUNTBLANK(Y75)=1,COUNTBLANK(AB75)=1),"未","")</f>
        <v>未</v>
      </c>
      <c r="AG75" s="629"/>
      <c r="AV75" s="676"/>
      <c r="AW75" s="677"/>
      <c r="AX75" s="677"/>
      <c r="AY75" s="677"/>
      <c r="AZ75" s="677"/>
      <c r="BA75" s="677"/>
      <c r="BB75" s="677"/>
      <c r="BC75" s="677"/>
      <c r="BD75" s="677"/>
      <c r="BE75" s="677"/>
      <c r="BF75" s="677"/>
      <c r="BG75" s="677"/>
      <c r="BH75" s="677"/>
      <c r="BI75" s="677"/>
      <c r="BJ75" s="677"/>
      <c r="BK75" s="677"/>
      <c r="BL75" s="677"/>
      <c r="BM75" s="677"/>
      <c r="BN75" s="677"/>
      <c r="BO75" s="677"/>
      <c r="BP75" s="677"/>
      <c r="BQ75" s="677"/>
      <c r="BR75" s="677"/>
      <c r="BS75" s="677"/>
      <c r="BT75" s="677"/>
      <c r="BU75" s="677"/>
      <c r="BV75" s="677"/>
      <c r="BW75" s="677"/>
      <c r="BX75" s="677"/>
      <c r="BY75" s="678"/>
      <c r="BZ75" s="72"/>
    </row>
    <row r="76" spans="2:78" ht="15" customHeight="1" thickBot="1" x14ac:dyDescent="0.45">
      <c r="C76" s="77" t="s">
        <v>80</v>
      </c>
      <c r="D76" s="64" t="s">
        <v>435</v>
      </c>
      <c r="E76" s="65"/>
      <c r="F76" s="65"/>
      <c r="G76" s="65"/>
      <c r="H76" s="65"/>
      <c r="I76" s="65"/>
      <c r="J76" s="65"/>
      <c r="K76" s="65"/>
      <c r="L76" s="65"/>
      <c r="M76" s="65"/>
      <c r="N76" s="65"/>
      <c r="O76" s="65"/>
      <c r="P76" s="65"/>
      <c r="Q76" s="65"/>
      <c r="R76" s="65"/>
      <c r="S76" s="65"/>
      <c r="T76" s="65"/>
      <c r="U76" s="65"/>
      <c r="V76" s="65"/>
      <c r="W76" s="65"/>
      <c r="X76" s="65"/>
      <c r="Y76" s="630"/>
      <c r="Z76" s="630"/>
      <c r="AA76" s="630"/>
      <c r="AB76" s="630"/>
      <c r="AC76" s="630"/>
      <c r="AD76" s="630"/>
      <c r="AF76" s="629" t="str">
        <f t="shared" ref="AF76:AF83" si="1">IF(OR(COUNTBLANK(Y76)=1,COUNTBLANK(AB76)=1),"未","")</f>
        <v>未</v>
      </c>
      <c r="AG76" s="629"/>
      <c r="AV76" s="679"/>
      <c r="AW76" s="680"/>
      <c r="AX76" s="680"/>
      <c r="AY76" s="680"/>
      <c r="AZ76" s="680"/>
      <c r="BA76" s="680"/>
      <c r="BB76" s="680"/>
      <c r="BC76" s="680"/>
      <c r="BD76" s="680"/>
      <c r="BE76" s="680"/>
      <c r="BF76" s="680"/>
      <c r="BG76" s="680"/>
      <c r="BH76" s="680"/>
      <c r="BI76" s="680"/>
      <c r="BJ76" s="680"/>
      <c r="BK76" s="680"/>
      <c r="BL76" s="680"/>
      <c r="BM76" s="680"/>
      <c r="BN76" s="680"/>
      <c r="BO76" s="680"/>
      <c r="BP76" s="680"/>
      <c r="BQ76" s="680"/>
      <c r="BR76" s="680"/>
      <c r="BS76" s="680"/>
      <c r="BT76" s="680"/>
      <c r="BU76" s="680"/>
      <c r="BV76" s="680"/>
      <c r="BW76" s="680"/>
      <c r="BX76" s="680"/>
      <c r="BY76" s="681"/>
      <c r="BZ76" s="72"/>
    </row>
    <row r="77" spans="2:78" ht="15" customHeight="1" x14ac:dyDescent="0.4">
      <c r="C77" s="77" t="s">
        <v>81</v>
      </c>
      <c r="D77" s="64" t="s">
        <v>438</v>
      </c>
      <c r="E77" s="65"/>
      <c r="F77" s="65"/>
      <c r="G77" s="65"/>
      <c r="H77" s="65"/>
      <c r="I77" s="65"/>
      <c r="J77" s="65"/>
      <c r="K77" s="65"/>
      <c r="L77" s="65"/>
      <c r="M77" s="65"/>
      <c r="N77" s="65"/>
      <c r="O77" s="65"/>
      <c r="P77" s="65"/>
      <c r="Q77" s="65"/>
      <c r="R77" s="65"/>
      <c r="S77" s="65"/>
      <c r="T77" s="65"/>
      <c r="U77" s="65"/>
      <c r="V77" s="65"/>
      <c r="W77" s="65"/>
      <c r="X77" s="65"/>
      <c r="Y77" s="630"/>
      <c r="Z77" s="630"/>
      <c r="AA77" s="630"/>
      <c r="AB77" s="630"/>
      <c r="AC77" s="630"/>
      <c r="AD77" s="630"/>
      <c r="AF77" s="629" t="str">
        <f t="shared" si="1"/>
        <v>未</v>
      </c>
      <c r="AG77" s="629"/>
      <c r="AV77" s="673" t="s">
        <v>502</v>
      </c>
      <c r="AW77" s="673"/>
      <c r="AX77" s="673"/>
      <c r="AY77" s="673"/>
      <c r="AZ77" s="673"/>
      <c r="BA77" s="673"/>
      <c r="BB77" s="673"/>
      <c r="BC77" s="673"/>
      <c r="BD77" s="673"/>
      <c r="BE77" s="673"/>
      <c r="BF77" s="673"/>
      <c r="BG77" s="673"/>
      <c r="BH77" s="673"/>
      <c r="BI77" s="673"/>
      <c r="BJ77" s="673"/>
      <c r="BK77" s="673"/>
      <c r="BL77" s="673"/>
      <c r="BM77" s="673"/>
      <c r="BN77" s="673"/>
      <c r="BO77" s="673"/>
      <c r="BP77" s="673"/>
      <c r="BQ77" s="673"/>
      <c r="BR77" s="673"/>
      <c r="BS77" s="673"/>
      <c r="BT77" s="673"/>
      <c r="BU77" s="673"/>
      <c r="BV77" s="673"/>
      <c r="BW77" s="673"/>
      <c r="BX77" s="673"/>
      <c r="BY77" s="673"/>
      <c r="BZ77" s="72"/>
    </row>
    <row r="78" spans="2:78" ht="15" customHeight="1" thickBot="1" x14ac:dyDescent="0.45">
      <c r="C78" s="77" t="s">
        <v>83</v>
      </c>
      <c r="D78" s="64" t="s">
        <v>439</v>
      </c>
      <c r="E78" s="65"/>
      <c r="F78" s="65"/>
      <c r="G78" s="65"/>
      <c r="H78" s="65"/>
      <c r="I78" s="65"/>
      <c r="J78" s="65"/>
      <c r="K78" s="65"/>
      <c r="L78" s="65"/>
      <c r="M78" s="65"/>
      <c r="N78" s="65"/>
      <c r="O78" s="65"/>
      <c r="P78" s="65"/>
      <c r="Q78" s="65"/>
      <c r="R78" s="65"/>
      <c r="S78" s="65"/>
      <c r="T78" s="65"/>
      <c r="U78" s="65"/>
      <c r="V78" s="65"/>
      <c r="W78" s="65"/>
      <c r="X78" s="65"/>
      <c r="Y78" s="630"/>
      <c r="Z78" s="630"/>
      <c r="AA78" s="630"/>
      <c r="AB78" s="630"/>
      <c r="AC78" s="630"/>
      <c r="AD78" s="630"/>
      <c r="AF78" s="629" t="str">
        <f t="shared" si="1"/>
        <v>未</v>
      </c>
      <c r="AG78" s="629"/>
      <c r="AV78" s="73" t="s">
        <v>519</v>
      </c>
      <c r="BY78" s="72"/>
    </row>
    <row r="79" spans="2:78" ht="15" customHeight="1" x14ac:dyDescent="0.4">
      <c r="C79" s="77" t="s">
        <v>181</v>
      </c>
      <c r="D79" s="64" t="s">
        <v>440</v>
      </c>
      <c r="E79" s="65"/>
      <c r="F79" s="65"/>
      <c r="G79" s="65"/>
      <c r="H79" s="65"/>
      <c r="I79" s="65"/>
      <c r="J79" s="65"/>
      <c r="K79" s="65"/>
      <c r="L79" s="65"/>
      <c r="M79" s="65"/>
      <c r="N79" s="65"/>
      <c r="O79" s="65"/>
      <c r="P79" s="65"/>
      <c r="Q79" s="65"/>
      <c r="R79" s="65"/>
      <c r="S79" s="65"/>
      <c r="T79" s="65"/>
      <c r="U79" s="65"/>
      <c r="V79" s="65"/>
      <c r="W79" s="65"/>
      <c r="X79" s="65"/>
      <c r="Y79" s="630"/>
      <c r="Z79" s="630"/>
      <c r="AA79" s="630"/>
      <c r="AB79" s="630"/>
      <c r="AC79" s="630"/>
      <c r="AD79" s="630"/>
      <c r="AF79" s="629" t="str">
        <f t="shared" si="1"/>
        <v>未</v>
      </c>
      <c r="AG79" s="629"/>
      <c r="AV79" s="674" t="s">
        <v>515</v>
      </c>
      <c r="AW79" s="673"/>
      <c r="AX79" s="673"/>
      <c r="AY79" s="673"/>
      <c r="AZ79" s="673"/>
      <c r="BA79" s="673"/>
      <c r="BB79" s="673"/>
      <c r="BC79" s="673"/>
      <c r="BD79" s="673"/>
      <c r="BE79" s="673"/>
      <c r="BF79" s="673"/>
      <c r="BG79" s="673"/>
      <c r="BH79" s="673"/>
      <c r="BI79" s="673"/>
      <c r="BJ79" s="673"/>
      <c r="BK79" s="673"/>
      <c r="BL79" s="673"/>
      <c r="BM79" s="673"/>
      <c r="BN79" s="673"/>
      <c r="BO79" s="673"/>
      <c r="BP79" s="673"/>
      <c r="BQ79" s="673"/>
      <c r="BR79" s="673"/>
      <c r="BS79" s="673"/>
      <c r="BT79" s="673"/>
      <c r="BU79" s="673"/>
      <c r="BV79" s="673"/>
      <c r="BW79" s="673"/>
      <c r="BX79" s="673"/>
      <c r="BY79" s="675"/>
    </row>
    <row r="80" spans="2:78" ht="15" customHeight="1" x14ac:dyDescent="0.4">
      <c r="C80" s="77" t="s">
        <v>182</v>
      </c>
      <c r="D80" s="64" t="s">
        <v>441</v>
      </c>
      <c r="E80" s="65"/>
      <c r="F80" s="65"/>
      <c r="G80" s="65"/>
      <c r="H80" s="65"/>
      <c r="I80" s="65"/>
      <c r="J80" s="65"/>
      <c r="K80" s="65"/>
      <c r="L80" s="65"/>
      <c r="M80" s="65"/>
      <c r="N80" s="65"/>
      <c r="O80" s="65"/>
      <c r="P80" s="65"/>
      <c r="Q80" s="65"/>
      <c r="R80" s="65"/>
      <c r="S80" s="65"/>
      <c r="T80" s="65"/>
      <c r="U80" s="65"/>
      <c r="V80" s="65"/>
      <c r="W80" s="65"/>
      <c r="X80" s="65"/>
      <c r="Y80" s="630"/>
      <c r="Z80" s="630"/>
      <c r="AA80" s="630"/>
      <c r="AB80" s="630"/>
      <c r="AC80" s="630"/>
      <c r="AD80" s="630"/>
      <c r="AF80" s="629" t="str">
        <f t="shared" si="1"/>
        <v>未</v>
      </c>
      <c r="AG80" s="629"/>
      <c r="AV80" s="676"/>
      <c r="AW80" s="677"/>
      <c r="AX80" s="677"/>
      <c r="AY80" s="677"/>
      <c r="AZ80" s="677"/>
      <c r="BA80" s="677"/>
      <c r="BB80" s="677"/>
      <c r="BC80" s="677"/>
      <c r="BD80" s="677"/>
      <c r="BE80" s="677"/>
      <c r="BF80" s="677"/>
      <c r="BG80" s="677"/>
      <c r="BH80" s="677"/>
      <c r="BI80" s="677"/>
      <c r="BJ80" s="677"/>
      <c r="BK80" s="677"/>
      <c r="BL80" s="677"/>
      <c r="BM80" s="677"/>
      <c r="BN80" s="677"/>
      <c r="BO80" s="677"/>
      <c r="BP80" s="677"/>
      <c r="BQ80" s="677"/>
      <c r="BR80" s="677"/>
      <c r="BS80" s="677"/>
      <c r="BT80" s="677"/>
      <c r="BU80" s="677"/>
      <c r="BV80" s="677"/>
      <c r="BW80" s="677"/>
      <c r="BX80" s="677"/>
      <c r="BY80" s="678"/>
      <c r="BZ80" s="72"/>
    </row>
    <row r="81" spans="2:78" ht="15" customHeight="1" x14ac:dyDescent="0.4">
      <c r="C81" s="77" t="s">
        <v>206</v>
      </c>
      <c r="D81" s="64" t="s">
        <v>442</v>
      </c>
      <c r="E81" s="65"/>
      <c r="F81" s="65"/>
      <c r="G81" s="65"/>
      <c r="H81" s="65"/>
      <c r="I81" s="65"/>
      <c r="J81" s="65"/>
      <c r="K81" s="65"/>
      <c r="L81" s="65"/>
      <c r="M81" s="65"/>
      <c r="N81" s="65"/>
      <c r="O81" s="65"/>
      <c r="P81" s="65"/>
      <c r="Q81" s="65"/>
      <c r="R81" s="65"/>
      <c r="S81" s="65"/>
      <c r="T81" s="65"/>
      <c r="U81" s="65"/>
      <c r="V81" s="65"/>
      <c r="W81" s="65"/>
      <c r="X81" s="65"/>
      <c r="Y81" s="630"/>
      <c r="Z81" s="630"/>
      <c r="AA81" s="630"/>
      <c r="AB81" s="630"/>
      <c r="AC81" s="630"/>
      <c r="AD81" s="630"/>
      <c r="AF81" s="629" t="str">
        <f t="shared" si="1"/>
        <v>未</v>
      </c>
      <c r="AG81" s="629"/>
      <c r="AV81" s="676"/>
      <c r="AW81" s="677"/>
      <c r="AX81" s="677"/>
      <c r="AY81" s="677"/>
      <c r="AZ81" s="677"/>
      <c r="BA81" s="677"/>
      <c r="BB81" s="677"/>
      <c r="BC81" s="677"/>
      <c r="BD81" s="677"/>
      <c r="BE81" s="677"/>
      <c r="BF81" s="677"/>
      <c r="BG81" s="677"/>
      <c r="BH81" s="677"/>
      <c r="BI81" s="677"/>
      <c r="BJ81" s="677"/>
      <c r="BK81" s="677"/>
      <c r="BL81" s="677"/>
      <c r="BM81" s="677"/>
      <c r="BN81" s="677"/>
      <c r="BO81" s="677"/>
      <c r="BP81" s="677"/>
      <c r="BQ81" s="677"/>
      <c r="BR81" s="677"/>
      <c r="BS81" s="677"/>
      <c r="BT81" s="677"/>
      <c r="BU81" s="677"/>
      <c r="BV81" s="677"/>
      <c r="BW81" s="677"/>
      <c r="BX81" s="677"/>
      <c r="BY81" s="678"/>
      <c r="BZ81" s="72"/>
    </row>
    <row r="82" spans="2:78" ht="15" customHeight="1" x14ac:dyDescent="0.4">
      <c r="C82" s="77" t="s">
        <v>207</v>
      </c>
      <c r="D82" s="64" t="s">
        <v>443</v>
      </c>
      <c r="E82" s="65"/>
      <c r="F82" s="65"/>
      <c r="G82" s="65"/>
      <c r="H82" s="65"/>
      <c r="I82" s="65"/>
      <c r="J82" s="65"/>
      <c r="K82" s="65"/>
      <c r="L82" s="65"/>
      <c r="M82" s="65"/>
      <c r="N82" s="65"/>
      <c r="O82" s="65"/>
      <c r="P82" s="65"/>
      <c r="Q82" s="65"/>
      <c r="R82" s="65"/>
      <c r="S82" s="65"/>
      <c r="T82" s="65"/>
      <c r="U82" s="65"/>
      <c r="V82" s="65"/>
      <c r="W82" s="65"/>
      <c r="X82" s="65"/>
      <c r="Y82" s="630"/>
      <c r="Z82" s="630"/>
      <c r="AA82" s="630"/>
      <c r="AB82" s="630"/>
      <c r="AC82" s="630"/>
      <c r="AD82" s="630"/>
      <c r="AF82" s="629" t="str">
        <f t="shared" si="1"/>
        <v>未</v>
      </c>
      <c r="AG82" s="629"/>
      <c r="AV82" s="676"/>
      <c r="AW82" s="677"/>
      <c r="AX82" s="677"/>
      <c r="AY82" s="677"/>
      <c r="AZ82" s="677"/>
      <c r="BA82" s="677"/>
      <c r="BB82" s="677"/>
      <c r="BC82" s="677"/>
      <c r="BD82" s="677"/>
      <c r="BE82" s="677"/>
      <c r="BF82" s="677"/>
      <c r="BG82" s="677"/>
      <c r="BH82" s="677"/>
      <c r="BI82" s="677"/>
      <c r="BJ82" s="677"/>
      <c r="BK82" s="677"/>
      <c r="BL82" s="677"/>
      <c r="BM82" s="677"/>
      <c r="BN82" s="677"/>
      <c r="BO82" s="677"/>
      <c r="BP82" s="677"/>
      <c r="BQ82" s="677"/>
      <c r="BR82" s="677"/>
      <c r="BS82" s="677"/>
      <c r="BT82" s="677"/>
      <c r="BU82" s="677"/>
      <c r="BV82" s="677"/>
      <c r="BW82" s="677"/>
      <c r="BX82" s="677"/>
      <c r="BY82" s="678"/>
      <c r="BZ82" s="72"/>
    </row>
    <row r="83" spans="2:78" ht="15" customHeight="1" x14ac:dyDescent="0.4">
      <c r="C83" s="77" t="s">
        <v>208</v>
      </c>
      <c r="D83" s="64" t="s">
        <v>444</v>
      </c>
      <c r="E83" s="65"/>
      <c r="F83" s="65"/>
      <c r="G83" s="65"/>
      <c r="H83" s="65"/>
      <c r="I83" s="65"/>
      <c r="J83" s="65"/>
      <c r="K83" s="65"/>
      <c r="L83" s="65"/>
      <c r="M83" s="65"/>
      <c r="N83" s="65"/>
      <c r="O83" s="65"/>
      <c r="P83" s="65"/>
      <c r="Q83" s="65"/>
      <c r="R83" s="65"/>
      <c r="S83" s="65"/>
      <c r="T83" s="65"/>
      <c r="U83" s="65"/>
      <c r="V83" s="65"/>
      <c r="W83" s="65"/>
      <c r="X83" s="65"/>
      <c r="Y83" s="630"/>
      <c r="Z83" s="630"/>
      <c r="AA83" s="630"/>
      <c r="AB83" s="630"/>
      <c r="AC83" s="630"/>
      <c r="AD83" s="630"/>
      <c r="AF83" s="629" t="str">
        <f t="shared" si="1"/>
        <v>未</v>
      </c>
      <c r="AG83" s="629"/>
      <c r="AV83" s="676"/>
      <c r="AW83" s="677"/>
      <c r="AX83" s="677"/>
      <c r="AY83" s="677"/>
      <c r="AZ83" s="677"/>
      <c r="BA83" s="677"/>
      <c r="BB83" s="677"/>
      <c r="BC83" s="677"/>
      <c r="BD83" s="677"/>
      <c r="BE83" s="677"/>
      <c r="BF83" s="677"/>
      <c r="BG83" s="677"/>
      <c r="BH83" s="677"/>
      <c r="BI83" s="677"/>
      <c r="BJ83" s="677"/>
      <c r="BK83" s="677"/>
      <c r="BL83" s="677"/>
      <c r="BM83" s="677"/>
      <c r="BN83" s="677"/>
      <c r="BO83" s="677"/>
      <c r="BP83" s="677"/>
      <c r="BQ83" s="677"/>
      <c r="BR83" s="677"/>
      <c r="BS83" s="677"/>
      <c r="BT83" s="677"/>
      <c r="BU83" s="677"/>
      <c r="BV83" s="677"/>
      <c r="BW83" s="677"/>
      <c r="BX83" s="677"/>
      <c r="BY83" s="678"/>
      <c r="BZ83" s="72"/>
    </row>
    <row r="84" spans="2:78" ht="15" customHeight="1" x14ac:dyDescent="0.4">
      <c r="C84" s="2" t="s">
        <v>445</v>
      </c>
      <c r="D84" s="2" t="s">
        <v>446</v>
      </c>
      <c r="AV84" s="676"/>
      <c r="AW84" s="677"/>
      <c r="AX84" s="677"/>
      <c r="AY84" s="677"/>
      <c r="AZ84" s="677"/>
      <c r="BA84" s="677"/>
      <c r="BB84" s="677"/>
      <c r="BC84" s="677"/>
      <c r="BD84" s="677"/>
      <c r="BE84" s="677"/>
      <c r="BF84" s="677"/>
      <c r="BG84" s="677"/>
      <c r="BH84" s="677"/>
      <c r="BI84" s="677"/>
      <c r="BJ84" s="677"/>
      <c r="BK84" s="677"/>
      <c r="BL84" s="677"/>
      <c r="BM84" s="677"/>
      <c r="BN84" s="677"/>
      <c r="BO84" s="677"/>
      <c r="BP84" s="677"/>
      <c r="BQ84" s="677"/>
      <c r="BR84" s="677"/>
      <c r="BS84" s="677"/>
      <c r="BT84" s="677"/>
      <c r="BU84" s="677"/>
      <c r="BV84" s="677"/>
      <c r="BW84" s="677"/>
      <c r="BX84" s="677"/>
      <c r="BY84" s="678"/>
      <c r="BZ84" s="72"/>
    </row>
    <row r="85" spans="2:78" ht="15" customHeight="1" x14ac:dyDescent="0.4">
      <c r="AV85" s="676"/>
      <c r="AW85" s="677"/>
      <c r="AX85" s="677"/>
      <c r="AY85" s="677"/>
      <c r="AZ85" s="677"/>
      <c r="BA85" s="677"/>
      <c r="BB85" s="677"/>
      <c r="BC85" s="677"/>
      <c r="BD85" s="677"/>
      <c r="BE85" s="677"/>
      <c r="BF85" s="677"/>
      <c r="BG85" s="677"/>
      <c r="BH85" s="677"/>
      <c r="BI85" s="677"/>
      <c r="BJ85" s="677"/>
      <c r="BK85" s="677"/>
      <c r="BL85" s="677"/>
      <c r="BM85" s="677"/>
      <c r="BN85" s="677"/>
      <c r="BO85" s="677"/>
      <c r="BP85" s="677"/>
      <c r="BQ85" s="677"/>
      <c r="BR85" s="677"/>
      <c r="BS85" s="677"/>
      <c r="BT85" s="677"/>
      <c r="BU85" s="677"/>
      <c r="BV85" s="677"/>
      <c r="BW85" s="677"/>
      <c r="BX85" s="677"/>
      <c r="BY85" s="678"/>
      <c r="BZ85" s="72"/>
    </row>
    <row r="86" spans="2:78" ht="15" customHeight="1" x14ac:dyDescent="0.4">
      <c r="C86" s="682" t="s">
        <v>447</v>
      </c>
      <c r="D86" s="683"/>
      <c r="E86" s="683"/>
      <c r="F86" s="683"/>
      <c r="G86" s="683"/>
      <c r="H86" s="683"/>
      <c r="I86" s="683"/>
      <c r="J86" s="683"/>
      <c r="K86" s="683"/>
      <c r="L86" s="683"/>
      <c r="M86" s="683"/>
      <c r="N86" s="683"/>
      <c r="O86" s="683"/>
      <c r="P86" s="683"/>
      <c r="Q86" s="683"/>
      <c r="R86" s="683"/>
      <c r="S86" s="683"/>
      <c r="T86" s="683"/>
      <c r="U86" s="683"/>
      <c r="V86" s="683"/>
      <c r="W86" s="683"/>
      <c r="X86" s="683"/>
      <c r="Y86" s="683"/>
      <c r="Z86" s="683"/>
      <c r="AA86" s="683"/>
      <c r="AB86" s="683"/>
      <c r="AC86" s="683"/>
      <c r="AD86" s="684"/>
      <c r="AF86" s="647" t="s">
        <v>290</v>
      </c>
      <c r="AG86" s="647"/>
      <c r="AV86" s="676"/>
      <c r="AW86" s="677"/>
      <c r="AX86" s="677"/>
      <c r="AY86" s="677"/>
      <c r="AZ86" s="677"/>
      <c r="BA86" s="677"/>
      <c r="BB86" s="677"/>
      <c r="BC86" s="677"/>
      <c r="BD86" s="677"/>
      <c r="BE86" s="677"/>
      <c r="BF86" s="677"/>
      <c r="BG86" s="677"/>
      <c r="BH86" s="677"/>
      <c r="BI86" s="677"/>
      <c r="BJ86" s="677"/>
      <c r="BK86" s="677"/>
      <c r="BL86" s="677"/>
      <c r="BM86" s="677"/>
      <c r="BN86" s="677"/>
      <c r="BO86" s="677"/>
      <c r="BP86" s="677"/>
      <c r="BQ86" s="677"/>
      <c r="BR86" s="677"/>
      <c r="BS86" s="677"/>
      <c r="BT86" s="677"/>
      <c r="BU86" s="677"/>
      <c r="BV86" s="677"/>
      <c r="BW86" s="677"/>
      <c r="BX86" s="677"/>
      <c r="BY86" s="678"/>
      <c r="BZ86" s="72"/>
    </row>
    <row r="87" spans="2:78" ht="15" customHeight="1" x14ac:dyDescent="0.4">
      <c r="C87" s="714"/>
      <c r="D87" s="715"/>
      <c r="E87" s="715"/>
      <c r="F87" s="715"/>
      <c r="G87" s="715"/>
      <c r="H87" s="715"/>
      <c r="I87" s="715"/>
      <c r="J87" s="715"/>
      <c r="K87" s="715"/>
      <c r="L87" s="715"/>
      <c r="M87" s="715"/>
      <c r="N87" s="715"/>
      <c r="O87" s="715"/>
      <c r="P87" s="715"/>
      <c r="Q87" s="715"/>
      <c r="R87" s="715"/>
      <c r="S87" s="715"/>
      <c r="T87" s="715"/>
      <c r="U87" s="715"/>
      <c r="V87" s="715"/>
      <c r="W87" s="715"/>
      <c r="X87" s="715"/>
      <c r="Y87" s="715"/>
      <c r="Z87" s="715"/>
      <c r="AA87" s="715"/>
      <c r="AB87" s="715"/>
      <c r="AC87" s="715"/>
      <c r="AD87" s="716"/>
      <c r="AF87" s="629" t="str">
        <f>IF(COUNTBLANK(C87)=1,"未","")</f>
        <v>未</v>
      </c>
      <c r="AG87" s="629"/>
      <c r="AV87" s="676"/>
      <c r="AW87" s="677"/>
      <c r="AX87" s="677"/>
      <c r="AY87" s="677"/>
      <c r="AZ87" s="677"/>
      <c r="BA87" s="677"/>
      <c r="BB87" s="677"/>
      <c r="BC87" s="677"/>
      <c r="BD87" s="677"/>
      <c r="BE87" s="677"/>
      <c r="BF87" s="677"/>
      <c r="BG87" s="677"/>
      <c r="BH87" s="677"/>
      <c r="BI87" s="677"/>
      <c r="BJ87" s="677"/>
      <c r="BK87" s="677"/>
      <c r="BL87" s="677"/>
      <c r="BM87" s="677"/>
      <c r="BN87" s="677"/>
      <c r="BO87" s="677"/>
      <c r="BP87" s="677"/>
      <c r="BQ87" s="677"/>
      <c r="BR87" s="677"/>
      <c r="BS87" s="677"/>
      <c r="BT87" s="677"/>
      <c r="BU87" s="677"/>
      <c r="BV87" s="677"/>
      <c r="BW87" s="677"/>
      <c r="BX87" s="677"/>
      <c r="BY87" s="678"/>
      <c r="BZ87" s="72"/>
    </row>
    <row r="88" spans="2:78" ht="15" customHeight="1" x14ac:dyDescent="0.4">
      <c r="C88" s="682" t="s">
        <v>448</v>
      </c>
      <c r="D88" s="683"/>
      <c r="E88" s="683"/>
      <c r="F88" s="683"/>
      <c r="G88" s="683"/>
      <c r="H88" s="683"/>
      <c r="I88" s="683"/>
      <c r="J88" s="683"/>
      <c r="K88" s="683"/>
      <c r="L88" s="683"/>
      <c r="M88" s="683"/>
      <c r="N88" s="683"/>
      <c r="O88" s="683"/>
      <c r="P88" s="683"/>
      <c r="Q88" s="683"/>
      <c r="R88" s="683"/>
      <c r="S88" s="683"/>
      <c r="T88" s="683"/>
      <c r="U88" s="683"/>
      <c r="V88" s="683"/>
      <c r="W88" s="683"/>
      <c r="X88" s="683"/>
      <c r="Y88" s="683"/>
      <c r="Z88" s="683"/>
      <c r="AA88" s="683"/>
      <c r="AB88" s="683"/>
      <c r="AC88" s="683"/>
      <c r="AD88" s="684"/>
      <c r="AV88" s="676"/>
      <c r="AW88" s="677"/>
      <c r="AX88" s="677"/>
      <c r="AY88" s="677"/>
      <c r="AZ88" s="677"/>
      <c r="BA88" s="677"/>
      <c r="BB88" s="677"/>
      <c r="BC88" s="677"/>
      <c r="BD88" s="677"/>
      <c r="BE88" s="677"/>
      <c r="BF88" s="677"/>
      <c r="BG88" s="677"/>
      <c r="BH88" s="677"/>
      <c r="BI88" s="677"/>
      <c r="BJ88" s="677"/>
      <c r="BK88" s="677"/>
      <c r="BL88" s="677"/>
      <c r="BM88" s="677"/>
      <c r="BN88" s="677"/>
      <c r="BO88" s="677"/>
      <c r="BP88" s="677"/>
      <c r="BQ88" s="677"/>
      <c r="BR88" s="677"/>
      <c r="BS88" s="677"/>
      <c r="BT88" s="677"/>
      <c r="BU88" s="677"/>
      <c r="BV88" s="677"/>
      <c r="BW88" s="677"/>
      <c r="BX88" s="677"/>
      <c r="BY88" s="678"/>
      <c r="BZ88" s="72"/>
    </row>
    <row r="89" spans="2:78" ht="15" customHeight="1" x14ac:dyDescent="0.4">
      <c r="C89" s="708"/>
      <c r="D89" s="709"/>
      <c r="E89" s="709"/>
      <c r="F89" s="709"/>
      <c r="G89" s="709"/>
      <c r="H89" s="709"/>
      <c r="I89" s="709"/>
      <c r="J89" s="709"/>
      <c r="K89" s="709"/>
      <c r="L89" s="709"/>
      <c r="M89" s="709"/>
      <c r="N89" s="709"/>
      <c r="O89" s="709"/>
      <c r="P89" s="709"/>
      <c r="Q89" s="709"/>
      <c r="R89" s="709"/>
      <c r="S89" s="709"/>
      <c r="T89" s="709"/>
      <c r="U89" s="709"/>
      <c r="V89" s="709"/>
      <c r="W89" s="709"/>
      <c r="X89" s="709"/>
      <c r="Y89" s="709"/>
      <c r="Z89" s="709"/>
      <c r="AA89" s="709"/>
      <c r="AB89" s="709"/>
      <c r="AC89" s="709"/>
      <c r="AD89" s="710"/>
      <c r="AF89" s="629" t="str">
        <f>IF(AND(C87&lt;&gt;"その他",C87&lt;&gt;""),"",IF(COUNTBLANK(C89)=1,"未",""))</f>
        <v>未</v>
      </c>
      <c r="AG89" s="629"/>
      <c r="AV89" s="676"/>
      <c r="AW89" s="677"/>
      <c r="AX89" s="677"/>
      <c r="AY89" s="677"/>
      <c r="AZ89" s="677"/>
      <c r="BA89" s="677"/>
      <c r="BB89" s="677"/>
      <c r="BC89" s="677"/>
      <c r="BD89" s="677"/>
      <c r="BE89" s="677"/>
      <c r="BF89" s="677"/>
      <c r="BG89" s="677"/>
      <c r="BH89" s="677"/>
      <c r="BI89" s="677"/>
      <c r="BJ89" s="677"/>
      <c r="BK89" s="677"/>
      <c r="BL89" s="677"/>
      <c r="BM89" s="677"/>
      <c r="BN89" s="677"/>
      <c r="BO89" s="677"/>
      <c r="BP89" s="677"/>
      <c r="BQ89" s="677"/>
      <c r="BR89" s="677"/>
      <c r="BS89" s="677"/>
      <c r="BT89" s="677"/>
      <c r="BU89" s="677"/>
      <c r="BV89" s="677"/>
      <c r="BW89" s="677"/>
      <c r="BX89" s="677"/>
      <c r="BY89" s="678"/>
      <c r="BZ89" s="72"/>
    </row>
    <row r="90" spans="2:78" ht="15" customHeight="1" x14ac:dyDescent="0.4">
      <c r="C90" s="711"/>
      <c r="D90" s="712"/>
      <c r="E90" s="712"/>
      <c r="F90" s="712"/>
      <c r="G90" s="712"/>
      <c r="H90" s="712"/>
      <c r="I90" s="712"/>
      <c r="J90" s="712"/>
      <c r="K90" s="712"/>
      <c r="L90" s="712"/>
      <c r="M90" s="712"/>
      <c r="N90" s="712"/>
      <c r="O90" s="712"/>
      <c r="P90" s="712"/>
      <c r="Q90" s="712"/>
      <c r="R90" s="712"/>
      <c r="S90" s="712"/>
      <c r="T90" s="712"/>
      <c r="U90" s="712"/>
      <c r="V90" s="712"/>
      <c r="W90" s="712"/>
      <c r="X90" s="712"/>
      <c r="Y90" s="712"/>
      <c r="Z90" s="712"/>
      <c r="AA90" s="712"/>
      <c r="AB90" s="712"/>
      <c r="AC90" s="712"/>
      <c r="AD90" s="713"/>
      <c r="AF90" s="629"/>
      <c r="AG90" s="629"/>
      <c r="AV90" s="676"/>
      <c r="AW90" s="677"/>
      <c r="AX90" s="677"/>
      <c r="AY90" s="677"/>
      <c r="AZ90" s="677"/>
      <c r="BA90" s="677"/>
      <c r="BB90" s="677"/>
      <c r="BC90" s="677"/>
      <c r="BD90" s="677"/>
      <c r="BE90" s="677"/>
      <c r="BF90" s="677"/>
      <c r="BG90" s="677"/>
      <c r="BH90" s="677"/>
      <c r="BI90" s="677"/>
      <c r="BJ90" s="677"/>
      <c r="BK90" s="677"/>
      <c r="BL90" s="677"/>
      <c r="BM90" s="677"/>
      <c r="BN90" s="677"/>
      <c r="BO90" s="677"/>
      <c r="BP90" s="677"/>
      <c r="BQ90" s="677"/>
      <c r="BR90" s="677"/>
      <c r="BS90" s="677"/>
      <c r="BT90" s="677"/>
      <c r="BU90" s="677"/>
      <c r="BV90" s="677"/>
      <c r="BW90" s="677"/>
      <c r="BX90" s="677"/>
      <c r="BY90" s="678"/>
      <c r="BZ90" s="72"/>
    </row>
    <row r="91" spans="2:78" ht="15" customHeight="1" x14ac:dyDescent="0.4">
      <c r="AV91" s="676"/>
      <c r="AW91" s="677"/>
      <c r="AX91" s="677"/>
      <c r="AY91" s="677"/>
      <c r="AZ91" s="677"/>
      <c r="BA91" s="677"/>
      <c r="BB91" s="677"/>
      <c r="BC91" s="677"/>
      <c r="BD91" s="677"/>
      <c r="BE91" s="677"/>
      <c r="BF91" s="677"/>
      <c r="BG91" s="677"/>
      <c r="BH91" s="677"/>
      <c r="BI91" s="677"/>
      <c r="BJ91" s="677"/>
      <c r="BK91" s="677"/>
      <c r="BL91" s="677"/>
      <c r="BM91" s="677"/>
      <c r="BN91" s="677"/>
      <c r="BO91" s="677"/>
      <c r="BP91" s="677"/>
      <c r="BQ91" s="677"/>
      <c r="BR91" s="677"/>
      <c r="BS91" s="677"/>
      <c r="BT91" s="677"/>
      <c r="BU91" s="677"/>
      <c r="BV91" s="677"/>
      <c r="BW91" s="677"/>
      <c r="BX91" s="677"/>
      <c r="BY91" s="678"/>
      <c r="BZ91" s="72"/>
    </row>
    <row r="92" spans="2:78" ht="15" customHeight="1" x14ac:dyDescent="0.4">
      <c r="B92" s="2" t="s">
        <v>370</v>
      </c>
      <c r="AV92" s="676"/>
      <c r="AW92" s="677"/>
      <c r="AX92" s="677"/>
      <c r="AY92" s="677"/>
      <c r="AZ92" s="677"/>
      <c r="BA92" s="677"/>
      <c r="BB92" s="677"/>
      <c r="BC92" s="677"/>
      <c r="BD92" s="677"/>
      <c r="BE92" s="677"/>
      <c r="BF92" s="677"/>
      <c r="BG92" s="677"/>
      <c r="BH92" s="677"/>
      <c r="BI92" s="677"/>
      <c r="BJ92" s="677"/>
      <c r="BK92" s="677"/>
      <c r="BL92" s="677"/>
      <c r="BM92" s="677"/>
      <c r="BN92" s="677"/>
      <c r="BO92" s="677"/>
      <c r="BP92" s="677"/>
      <c r="BQ92" s="677"/>
      <c r="BR92" s="677"/>
      <c r="BS92" s="677"/>
      <c r="BT92" s="677"/>
      <c r="BU92" s="677"/>
      <c r="BV92" s="677"/>
      <c r="BW92" s="677"/>
      <c r="BX92" s="677"/>
      <c r="BY92" s="678"/>
    </row>
    <row r="93" spans="2:78" ht="15" customHeight="1" x14ac:dyDescent="0.4">
      <c r="B93" s="88" t="s">
        <v>371</v>
      </c>
      <c r="C93" s="15" t="s">
        <v>449</v>
      </c>
      <c r="AV93" s="676"/>
      <c r="AW93" s="677"/>
      <c r="AX93" s="677"/>
      <c r="AY93" s="677"/>
      <c r="AZ93" s="677"/>
      <c r="BA93" s="677"/>
      <c r="BB93" s="677"/>
      <c r="BC93" s="677"/>
      <c r="BD93" s="677"/>
      <c r="BE93" s="677"/>
      <c r="BF93" s="677"/>
      <c r="BG93" s="677"/>
      <c r="BH93" s="677"/>
      <c r="BI93" s="677"/>
      <c r="BJ93" s="677"/>
      <c r="BK93" s="677"/>
      <c r="BL93" s="677"/>
      <c r="BM93" s="677"/>
      <c r="BN93" s="677"/>
      <c r="BO93" s="677"/>
      <c r="BP93" s="677"/>
      <c r="BQ93" s="677"/>
      <c r="BR93" s="677"/>
      <c r="BS93" s="677"/>
      <c r="BT93" s="677"/>
      <c r="BU93" s="677"/>
      <c r="BV93" s="677"/>
      <c r="BW93" s="677"/>
      <c r="BX93" s="677"/>
      <c r="BY93" s="678"/>
    </row>
    <row r="94" spans="2:78" ht="15" customHeight="1" x14ac:dyDescent="0.4">
      <c r="C94" s="2" t="s">
        <v>450</v>
      </c>
      <c r="AV94" s="676"/>
      <c r="AW94" s="677"/>
      <c r="AX94" s="677"/>
      <c r="AY94" s="677"/>
      <c r="AZ94" s="677"/>
      <c r="BA94" s="677"/>
      <c r="BB94" s="677"/>
      <c r="BC94" s="677"/>
      <c r="BD94" s="677"/>
      <c r="BE94" s="677"/>
      <c r="BF94" s="677"/>
      <c r="BG94" s="677"/>
      <c r="BH94" s="677"/>
      <c r="BI94" s="677"/>
      <c r="BJ94" s="677"/>
      <c r="BK94" s="677"/>
      <c r="BL94" s="677"/>
      <c r="BM94" s="677"/>
      <c r="BN94" s="677"/>
      <c r="BO94" s="677"/>
      <c r="BP94" s="677"/>
      <c r="BQ94" s="677"/>
      <c r="BR94" s="677"/>
      <c r="BS94" s="677"/>
      <c r="BT94" s="677"/>
      <c r="BU94" s="677"/>
      <c r="BV94" s="677"/>
      <c r="BW94" s="677"/>
      <c r="BX94" s="677"/>
      <c r="BY94" s="678"/>
    </row>
    <row r="95" spans="2:78" ht="15" customHeight="1" x14ac:dyDescent="0.4">
      <c r="C95" s="2" t="s">
        <v>451</v>
      </c>
      <c r="AV95" s="676"/>
      <c r="AW95" s="677"/>
      <c r="AX95" s="677"/>
      <c r="AY95" s="677"/>
      <c r="AZ95" s="677"/>
      <c r="BA95" s="677"/>
      <c r="BB95" s="677"/>
      <c r="BC95" s="677"/>
      <c r="BD95" s="677"/>
      <c r="BE95" s="677"/>
      <c r="BF95" s="677"/>
      <c r="BG95" s="677"/>
      <c r="BH95" s="677"/>
      <c r="BI95" s="677"/>
      <c r="BJ95" s="677"/>
      <c r="BK95" s="677"/>
      <c r="BL95" s="677"/>
      <c r="BM95" s="677"/>
      <c r="BN95" s="677"/>
      <c r="BO95" s="677"/>
      <c r="BP95" s="677"/>
      <c r="BQ95" s="677"/>
      <c r="BR95" s="677"/>
      <c r="BS95" s="677"/>
      <c r="BT95" s="677"/>
      <c r="BU95" s="677"/>
      <c r="BV95" s="677"/>
      <c r="BW95" s="677"/>
      <c r="BX95" s="677"/>
      <c r="BY95" s="678"/>
    </row>
    <row r="96" spans="2:78" ht="15" customHeight="1" x14ac:dyDescent="0.4">
      <c r="AV96" s="676"/>
      <c r="AW96" s="677"/>
      <c r="AX96" s="677"/>
      <c r="AY96" s="677"/>
      <c r="AZ96" s="677"/>
      <c r="BA96" s="677"/>
      <c r="BB96" s="677"/>
      <c r="BC96" s="677"/>
      <c r="BD96" s="677"/>
      <c r="BE96" s="677"/>
      <c r="BF96" s="677"/>
      <c r="BG96" s="677"/>
      <c r="BH96" s="677"/>
      <c r="BI96" s="677"/>
      <c r="BJ96" s="677"/>
      <c r="BK96" s="677"/>
      <c r="BL96" s="677"/>
      <c r="BM96" s="677"/>
      <c r="BN96" s="677"/>
      <c r="BO96" s="677"/>
      <c r="BP96" s="677"/>
      <c r="BQ96" s="677"/>
      <c r="BR96" s="677"/>
      <c r="BS96" s="677"/>
      <c r="BT96" s="677"/>
      <c r="BU96" s="677"/>
      <c r="BV96" s="677"/>
      <c r="BW96" s="677"/>
      <c r="BX96" s="677"/>
      <c r="BY96" s="678"/>
    </row>
    <row r="97" spans="2:77" ht="15" customHeight="1" thickBot="1" x14ac:dyDescent="0.45">
      <c r="C97" s="62" t="s">
        <v>445</v>
      </c>
      <c r="D97" s="2" t="s">
        <v>453</v>
      </c>
      <c r="V97" s="647" t="s">
        <v>290</v>
      </c>
      <c r="W97" s="647"/>
      <c r="AV97" s="676"/>
      <c r="AW97" s="677"/>
      <c r="AX97" s="677"/>
      <c r="AY97" s="677"/>
      <c r="AZ97" s="677"/>
      <c r="BA97" s="677"/>
      <c r="BB97" s="677"/>
      <c r="BC97" s="677"/>
      <c r="BD97" s="677"/>
      <c r="BE97" s="677"/>
      <c r="BF97" s="677"/>
      <c r="BG97" s="677"/>
      <c r="BH97" s="677"/>
      <c r="BI97" s="677"/>
      <c r="BJ97" s="677"/>
      <c r="BK97" s="677"/>
      <c r="BL97" s="677"/>
      <c r="BM97" s="677"/>
      <c r="BN97" s="677"/>
      <c r="BO97" s="677"/>
      <c r="BP97" s="677"/>
      <c r="BQ97" s="677"/>
      <c r="BR97" s="677"/>
      <c r="BS97" s="677"/>
      <c r="BT97" s="677"/>
      <c r="BU97" s="677"/>
      <c r="BV97" s="677"/>
      <c r="BW97" s="677"/>
      <c r="BX97" s="677"/>
      <c r="BY97" s="678"/>
    </row>
    <row r="98" spans="2:77" ht="15" customHeight="1" thickBot="1" x14ac:dyDescent="0.45">
      <c r="C98" s="706" t="s">
        <v>458</v>
      </c>
      <c r="D98" s="707"/>
      <c r="E98" s="707"/>
      <c r="F98" s="707"/>
      <c r="G98" s="707"/>
      <c r="H98" s="707"/>
      <c r="I98" s="707"/>
      <c r="J98" s="707"/>
      <c r="K98" s="707"/>
      <c r="L98" s="707"/>
      <c r="M98" s="707"/>
      <c r="N98" s="707"/>
      <c r="O98" s="707"/>
      <c r="P98" s="707"/>
      <c r="Q98" s="707"/>
      <c r="R98" s="639"/>
      <c r="S98" s="640"/>
      <c r="T98" s="641"/>
      <c r="V98" s="629" t="str">
        <f>IF(AO71&lt;&gt;"非該当",IF(COUNTBLANK(R98)=1,"未",""),"")</f>
        <v>未</v>
      </c>
      <c r="W98" s="629"/>
      <c r="AV98" s="676"/>
      <c r="AW98" s="677"/>
      <c r="AX98" s="677"/>
      <c r="AY98" s="677"/>
      <c r="AZ98" s="677"/>
      <c r="BA98" s="677"/>
      <c r="BB98" s="677"/>
      <c r="BC98" s="677"/>
      <c r="BD98" s="677"/>
      <c r="BE98" s="677"/>
      <c r="BF98" s="677"/>
      <c r="BG98" s="677"/>
      <c r="BH98" s="677"/>
      <c r="BI98" s="677"/>
      <c r="BJ98" s="677"/>
      <c r="BK98" s="677"/>
      <c r="BL98" s="677"/>
      <c r="BM98" s="677"/>
      <c r="BN98" s="677"/>
      <c r="BO98" s="677"/>
      <c r="BP98" s="677"/>
      <c r="BQ98" s="677"/>
      <c r="BR98" s="677"/>
      <c r="BS98" s="677"/>
      <c r="BT98" s="677"/>
      <c r="BU98" s="677"/>
      <c r="BV98" s="677"/>
      <c r="BW98" s="677"/>
      <c r="BX98" s="677"/>
      <c r="BY98" s="678"/>
    </row>
    <row r="99" spans="2:77" ht="15" customHeight="1" x14ac:dyDescent="0.4">
      <c r="C99" s="62"/>
      <c r="AV99" s="676"/>
      <c r="AW99" s="677"/>
      <c r="AX99" s="677"/>
      <c r="AY99" s="677"/>
      <c r="AZ99" s="677"/>
      <c r="BA99" s="677"/>
      <c r="BB99" s="677"/>
      <c r="BC99" s="677"/>
      <c r="BD99" s="677"/>
      <c r="BE99" s="677"/>
      <c r="BF99" s="677"/>
      <c r="BG99" s="677"/>
      <c r="BH99" s="677"/>
      <c r="BI99" s="677"/>
      <c r="BJ99" s="677"/>
      <c r="BK99" s="677"/>
      <c r="BL99" s="677"/>
      <c r="BM99" s="677"/>
      <c r="BN99" s="677"/>
      <c r="BO99" s="677"/>
      <c r="BP99" s="677"/>
      <c r="BQ99" s="677"/>
      <c r="BR99" s="677"/>
      <c r="BS99" s="677"/>
      <c r="BT99" s="677"/>
      <c r="BU99" s="677"/>
      <c r="BV99" s="677"/>
      <c r="BW99" s="677"/>
      <c r="BX99" s="677"/>
      <c r="BY99" s="678"/>
    </row>
    <row r="100" spans="2:77" ht="15" customHeight="1" x14ac:dyDescent="0.4">
      <c r="C100" s="67" t="s">
        <v>454</v>
      </c>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9"/>
      <c r="AR100" s="647" t="s">
        <v>290</v>
      </c>
      <c r="AS100" s="647"/>
      <c r="AV100" s="676"/>
      <c r="AW100" s="677"/>
      <c r="AX100" s="677"/>
      <c r="AY100" s="677"/>
      <c r="AZ100" s="677"/>
      <c r="BA100" s="677"/>
      <c r="BB100" s="677"/>
      <c r="BC100" s="677"/>
      <c r="BD100" s="677"/>
      <c r="BE100" s="677"/>
      <c r="BF100" s="677"/>
      <c r="BG100" s="677"/>
      <c r="BH100" s="677"/>
      <c r="BI100" s="677"/>
      <c r="BJ100" s="677"/>
      <c r="BK100" s="677"/>
      <c r="BL100" s="677"/>
      <c r="BM100" s="677"/>
      <c r="BN100" s="677"/>
      <c r="BO100" s="677"/>
      <c r="BP100" s="677"/>
      <c r="BQ100" s="677"/>
      <c r="BR100" s="677"/>
      <c r="BS100" s="677"/>
      <c r="BT100" s="677"/>
      <c r="BU100" s="677"/>
      <c r="BV100" s="677"/>
      <c r="BW100" s="677"/>
      <c r="BX100" s="677"/>
      <c r="BY100" s="678"/>
    </row>
    <row r="101" spans="2:77" ht="15" customHeight="1" thickBot="1" x14ac:dyDescent="0.45">
      <c r="C101" s="77" t="s">
        <v>79</v>
      </c>
      <c r="D101" s="642" t="s">
        <v>457</v>
      </c>
      <c r="E101" s="632"/>
      <c r="F101" s="632"/>
      <c r="G101" s="632"/>
      <c r="H101" s="632"/>
      <c r="I101" s="632"/>
      <c r="J101" s="632"/>
      <c r="K101" s="632"/>
      <c r="L101" s="632"/>
      <c r="M101" s="632"/>
      <c r="N101" s="643"/>
      <c r="O101" s="703"/>
      <c r="P101" s="704"/>
      <c r="Q101" s="704"/>
      <c r="R101" s="704"/>
      <c r="S101" s="704"/>
      <c r="T101" s="705"/>
      <c r="U101" s="642" t="s">
        <v>452</v>
      </c>
      <c r="V101" s="632"/>
      <c r="W101" s="632"/>
      <c r="X101" s="643"/>
      <c r="Y101" s="701"/>
      <c r="Z101" s="631"/>
      <c r="AA101" s="702"/>
      <c r="AB101" s="642" t="s">
        <v>455</v>
      </c>
      <c r="AC101" s="632"/>
      <c r="AD101" s="632"/>
      <c r="AE101" s="632"/>
      <c r="AF101" s="643"/>
      <c r="AG101" s="701"/>
      <c r="AH101" s="631"/>
      <c r="AI101" s="631"/>
      <c r="AJ101" s="702"/>
      <c r="AK101" s="642" t="s">
        <v>456</v>
      </c>
      <c r="AL101" s="632"/>
      <c r="AM101" s="632"/>
      <c r="AN101" s="643"/>
      <c r="AO101" s="701"/>
      <c r="AP101" s="702"/>
      <c r="AR101" s="629" t="str">
        <f>IF(AND($R$98&lt;&gt;"",$R$98&lt;VALUE(C101)),"",IF($AO$71&lt;&gt;"非該当",IF(OR(COUNTBLANK(O101)=1,COUNTBLANK(Y101)=1,COUNTBLANK(AG101)=1,COUNTBLANK(AO101)=1),"未",""),IF($AO$71="非該当","","未")))</f>
        <v>未</v>
      </c>
      <c r="AS101" s="629"/>
      <c r="AV101" s="679"/>
      <c r="AW101" s="680"/>
      <c r="AX101" s="680"/>
      <c r="AY101" s="680"/>
      <c r="AZ101" s="680"/>
      <c r="BA101" s="680"/>
      <c r="BB101" s="680"/>
      <c r="BC101" s="680"/>
      <c r="BD101" s="680"/>
      <c r="BE101" s="680"/>
      <c r="BF101" s="680"/>
      <c r="BG101" s="680"/>
      <c r="BH101" s="680"/>
      <c r="BI101" s="680"/>
      <c r="BJ101" s="680"/>
      <c r="BK101" s="680"/>
      <c r="BL101" s="680"/>
      <c r="BM101" s="680"/>
      <c r="BN101" s="680"/>
      <c r="BO101" s="680"/>
      <c r="BP101" s="680"/>
      <c r="BQ101" s="680"/>
      <c r="BR101" s="680"/>
      <c r="BS101" s="680"/>
      <c r="BT101" s="680"/>
      <c r="BU101" s="680"/>
      <c r="BV101" s="680"/>
      <c r="BW101" s="680"/>
      <c r="BX101" s="680"/>
      <c r="BY101" s="681"/>
    </row>
    <row r="102" spans="2:77" ht="15" customHeight="1" x14ac:dyDescent="0.4">
      <c r="C102" s="77" t="s">
        <v>80</v>
      </c>
      <c r="D102" s="642" t="s">
        <v>457</v>
      </c>
      <c r="E102" s="632"/>
      <c r="F102" s="632"/>
      <c r="G102" s="632"/>
      <c r="H102" s="632"/>
      <c r="I102" s="632"/>
      <c r="J102" s="632"/>
      <c r="K102" s="632"/>
      <c r="L102" s="632"/>
      <c r="M102" s="632"/>
      <c r="N102" s="643"/>
      <c r="O102" s="703"/>
      <c r="P102" s="704"/>
      <c r="Q102" s="704"/>
      <c r="R102" s="704"/>
      <c r="S102" s="704"/>
      <c r="T102" s="705"/>
      <c r="U102" s="642" t="s">
        <v>452</v>
      </c>
      <c r="V102" s="632"/>
      <c r="W102" s="632"/>
      <c r="X102" s="643"/>
      <c r="Y102" s="701"/>
      <c r="Z102" s="631"/>
      <c r="AA102" s="702"/>
      <c r="AB102" s="642" t="s">
        <v>455</v>
      </c>
      <c r="AC102" s="632"/>
      <c r="AD102" s="632"/>
      <c r="AE102" s="632"/>
      <c r="AF102" s="643"/>
      <c r="AG102" s="701"/>
      <c r="AH102" s="631"/>
      <c r="AI102" s="631"/>
      <c r="AJ102" s="702"/>
      <c r="AK102" s="642" t="s">
        <v>456</v>
      </c>
      <c r="AL102" s="632"/>
      <c r="AM102" s="632"/>
      <c r="AN102" s="643"/>
      <c r="AO102" s="701"/>
      <c r="AP102" s="702"/>
      <c r="AR102" s="629" t="str">
        <f>IF(AND($R$98&lt;&gt;"",$R$98&lt;VALUE(C102)),"",IF($AO$71&lt;&gt;"非該当",IF(OR(COUNTBLANK(O102)=1,COUNTBLANK(Y102)=1,COUNTBLANK(AG102)=1,COUNTBLANK(AO102)=1),"未",""),IF($AO$71="非該当","","未")))</f>
        <v>未</v>
      </c>
      <c r="AS102" s="629"/>
      <c r="AV102" s="673" t="s">
        <v>503</v>
      </c>
      <c r="AW102" s="673"/>
      <c r="AX102" s="673"/>
      <c r="AY102" s="673"/>
      <c r="AZ102" s="673"/>
      <c r="BA102" s="673"/>
      <c r="BB102" s="673"/>
      <c r="BC102" s="673"/>
      <c r="BD102" s="673"/>
      <c r="BE102" s="673"/>
      <c r="BF102" s="673"/>
      <c r="BG102" s="673"/>
      <c r="BH102" s="673"/>
      <c r="BI102" s="673"/>
      <c r="BJ102" s="673"/>
      <c r="BK102" s="673"/>
      <c r="BL102" s="673"/>
      <c r="BM102" s="673"/>
      <c r="BN102" s="673"/>
      <c r="BO102" s="673"/>
      <c r="BP102" s="673"/>
      <c r="BQ102" s="673"/>
      <c r="BR102" s="673"/>
      <c r="BS102" s="673"/>
      <c r="BT102" s="673"/>
      <c r="BU102" s="673"/>
      <c r="BV102" s="673"/>
      <c r="BW102" s="673"/>
      <c r="BX102" s="673"/>
      <c r="BY102" s="673"/>
    </row>
    <row r="103" spans="2:77" ht="15" customHeight="1" x14ac:dyDescent="0.4">
      <c r="C103" s="77" t="s">
        <v>81</v>
      </c>
      <c r="D103" s="642" t="s">
        <v>457</v>
      </c>
      <c r="E103" s="632"/>
      <c r="F103" s="632"/>
      <c r="G103" s="632"/>
      <c r="H103" s="632"/>
      <c r="I103" s="632"/>
      <c r="J103" s="632"/>
      <c r="K103" s="632"/>
      <c r="L103" s="632"/>
      <c r="M103" s="632"/>
      <c r="N103" s="643"/>
      <c r="O103" s="703"/>
      <c r="P103" s="704"/>
      <c r="Q103" s="704"/>
      <c r="R103" s="704"/>
      <c r="S103" s="704"/>
      <c r="T103" s="705"/>
      <c r="U103" s="642" t="s">
        <v>452</v>
      </c>
      <c r="V103" s="632"/>
      <c r="W103" s="632"/>
      <c r="X103" s="643"/>
      <c r="Y103" s="701"/>
      <c r="Z103" s="631"/>
      <c r="AA103" s="702"/>
      <c r="AB103" s="642" t="s">
        <v>455</v>
      </c>
      <c r="AC103" s="632"/>
      <c r="AD103" s="632"/>
      <c r="AE103" s="632"/>
      <c r="AF103" s="643"/>
      <c r="AG103" s="701"/>
      <c r="AH103" s="631"/>
      <c r="AI103" s="631"/>
      <c r="AJ103" s="702"/>
      <c r="AK103" s="642" t="s">
        <v>456</v>
      </c>
      <c r="AL103" s="632"/>
      <c r="AM103" s="632"/>
      <c r="AN103" s="643"/>
      <c r="AO103" s="701"/>
      <c r="AP103" s="702"/>
      <c r="AR103" s="629" t="str">
        <f t="shared" ref="AR103:AR105" si="2">IF(AND($R$98&lt;&gt;"",$R$98&lt;VALUE(C103)),"",IF($AO$71&lt;&gt;"非該当",IF(OR(COUNTBLANK(O103)=1,COUNTBLANK(Y103)=1,COUNTBLANK(AG103)=1,COUNTBLANK(AO103)=1),"未",""),IF($AO$71="非該当","","未")))</f>
        <v>未</v>
      </c>
      <c r="AS103" s="629"/>
      <c r="AV103" s="677" t="s">
        <v>504</v>
      </c>
      <c r="AW103" s="677"/>
      <c r="AX103" s="677"/>
      <c r="AY103" s="677"/>
      <c r="AZ103" s="677"/>
      <c r="BA103" s="677"/>
      <c r="BB103" s="677"/>
      <c r="BC103" s="677"/>
      <c r="BD103" s="677"/>
      <c r="BE103" s="677"/>
      <c r="BF103" s="677"/>
      <c r="BG103" s="677"/>
      <c r="BH103" s="677"/>
      <c r="BI103" s="677"/>
      <c r="BJ103" s="677"/>
      <c r="BK103" s="677"/>
      <c r="BL103" s="677"/>
      <c r="BM103" s="677"/>
      <c r="BN103" s="677"/>
      <c r="BO103" s="677"/>
      <c r="BP103" s="677"/>
      <c r="BQ103" s="677"/>
      <c r="BR103" s="677"/>
      <c r="BS103" s="677"/>
      <c r="BT103" s="677"/>
      <c r="BU103" s="677"/>
      <c r="BV103" s="677"/>
      <c r="BW103" s="677"/>
      <c r="BX103" s="677"/>
      <c r="BY103" s="677"/>
    </row>
    <row r="104" spans="2:77" ht="15" customHeight="1" thickBot="1" x14ac:dyDescent="0.45">
      <c r="C104" s="77" t="s">
        <v>459</v>
      </c>
      <c r="D104" s="642" t="s">
        <v>457</v>
      </c>
      <c r="E104" s="632"/>
      <c r="F104" s="632"/>
      <c r="G104" s="632"/>
      <c r="H104" s="632"/>
      <c r="I104" s="632"/>
      <c r="J104" s="632"/>
      <c r="K104" s="632"/>
      <c r="L104" s="632"/>
      <c r="M104" s="632"/>
      <c r="N104" s="643"/>
      <c r="O104" s="703"/>
      <c r="P104" s="704"/>
      <c r="Q104" s="704"/>
      <c r="R104" s="704"/>
      <c r="S104" s="704"/>
      <c r="T104" s="705"/>
      <c r="U104" s="642" t="s">
        <v>452</v>
      </c>
      <c r="V104" s="632"/>
      <c r="W104" s="632"/>
      <c r="X104" s="643"/>
      <c r="Y104" s="701"/>
      <c r="Z104" s="631"/>
      <c r="AA104" s="702"/>
      <c r="AB104" s="642" t="s">
        <v>455</v>
      </c>
      <c r="AC104" s="632"/>
      <c r="AD104" s="632"/>
      <c r="AE104" s="632"/>
      <c r="AF104" s="643"/>
      <c r="AG104" s="701"/>
      <c r="AH104" s="631"/>
      <c r="AI104" s="631"/>
      <c r="AJ104" s="702"/>
      <c r="AK104" s="642" t="s">
        <v>456</v>
      </c>
      <c r="AL104" s="632"/>
      <c r="AM104" s="632"/>
      <c r="AN104" s="643"/>
      <c r="AO104" s="701"/>
      <c r="AP104" s="702"/>
      <c r="AR104" s="629" t="str">
        <f t="shared" si="2"/>
        <v>未</v>
      </c>
      <c r="AS104" s="629"/>
      <c r="AV104" s="73" t="s">
        <v>518</v>
      </c>
      <c r="BY104" s="72"/>
    </row>
    <row r="105" spans="2:77" ht="15" customHeight="1" x14ac:dyDescent="0.4">
      <c r="C105" s="77" t="s">
        <v>460</v>
      </c>
      <c r="D105" s="642" t="s">
        <v>457</v>
      </c>
      <c r="E105" s="632"/>
      <c r="F105" s="632"/>
      <c r="G105" s="632"/>
      <c r="H105" s="632"/>
      <c r="I105" s="632"/>
      <c r="J105" s="632"/>
      <c r="K105" s="632"/>
      <c r="L105" s="632"/>
      <c r="M105" s="632"/>
      <c r="N105" s="643"/>
      <c r="O105" s="703"/>
      <c r="P105" s="704"/>
      <c r="Q105" s="704"/>
      <c r="R105" s="704"/>
      <c r="S105" s="704"/>
      <c r="T105" s="705"/>
      <c r="U105" s="642" t="s">
        <v>452</v>
      </c>
      <c r="V105" s="632"/>
      <c r="W105" s="632"/>
      <c r="X105" s="643"/>
      <c r="Y105" s="701"/>
      <c r="Z105" s="631"/>
      <c r="AA105" s="702"/>
      <c r="AB105" s="642" t="s">
        <v>455</v>
      </c>
      <c r="AC105" s="632"/>
      <c r="AD105" s="632"/>
      <c r="AE105" s="632"/>
      <c r="AF105" s="643"/>
      <c r="AG105" s="701"/>
      <c r="AH105" s="631"/>
      <c r="AI105" s="631"/>
      <c r="AJ105" s="702"/>
      <c r="AK105" s="642" t="s">
        <v>456</v>
      </c>
      <c r="AL105" s="632"/>
      <c r="AM105" s="632"/>
      <c r="AN105" s="643"/>
      <c r="AO105" s="701"/>
      <c r="AP105" s="702"/>
      <c r="AR105" s="629" t="str">
        <f t="shared" si="2"/>
        <v>未</v>
      </c>
      <c r="AS105" s="629"/>
      <c r="AV105" s="674" t="s">
        <v>1879</v>
      </c>
      <c r="AW105" s="673"/>
      <c r="AX105" s="673"/>
      <c r="AY105" s="673"/>
      <c r="AZ105" s="673"/>
      <c r="BA105" s="673"/>
      <c r="BB105" s="673"/>
      <c r="BC105" s="673"/>
      <c r="BD105" s="673"/>
      <c r="BE105" s="673"/>
      <c r="BF105" s="673"/>
      <c r="BG105" s="673"/>
      <c r="BH105" s="673"/>
      <c r="BI105" s="673"/>
      <c r="BJ105" s="673"/>
      <c r="BK105" s="673"/>
      <c r="BL105" s="673"/>
      <c r="BM105" s="673"/>
      <c r="BN105" s="673"/>
      <c r="BO105" s="673"/>
      <c r="BP105" s="673"/>
      <c r="BQ105" s="673"/>
      <c r="BR105" s="673"/>
      <c r="BS105" s="673"/>
      <c r="BT105" s="673"/>
      <c r="BU105" s="673"/>
      <c r="BV105" s="673"/>
      <c r="BW105" s="673"/>
      <c r="BX105" s="673"/>
      <c r="BY105" s="675"/>
    </row>
    <row r="106" spans="2:77" ht="15" customHeight="1" x14ac:dyDescent="0.4">
      <c r="AV106" s="676"/>
      <c r="AW106" s="677"/>
      <c r="AX106" s="677"/>
      <c r="AY106" s="677"/>
      <c r="AZ106" s="677"/>
      <c r="BA106" s="677"/>
      <c r="BB106" s="677"/>
      <c r="BC106" s="677"/>
      <c r="BD106" s="677"/>
      <c r="BE106" s="677"/>
      <c r="BF106" s="677"/>
      <c r="BG106" s="677"/>
      <c r="BH106" s="677"/>
      <c r="BI106" s="677"/>
      <c r="BJ106" s="677"/>
      <c r="BK106" s="677"/>
      <c r="BL106" s="677"/>
      <c r="BM106" s="677"/>
      <c r="BN106" s="677"/>
      <c r="BO106" s="677"/>
      <c r="BP106" s="677"/>
      <c r="BQ106" s="677"/>
      <c r="BR106" s="677"/>
      <c r="BS106" s="677"/>
      <c r="BT106" s="677"/>
      <c r="BU106" s="677"/>
      <c r="BV106" s="677"/>
      <c r="BW106" s="677"/>
      <c r="BX106" s="677"/>
      <c r="BY106" s="678"/>
    </row>
    <row r="107" spans="2:77" ht="15" customHeight="1" thickBot="1" x14ac:dyDescent="0.45">
      <c r="B107" s="56" t="s">
        <v>307</v>
      </c>
      <c r="C107" s="2" t="s">
        <v>461</v>
      </c>
      <c r="AV107" s="676"/>
      <c r="AW107" s="677"/>
      <c r="AX107" s="677"/>
      <c r="AY107" s="677"/>
      <c r="AZ107" s="677"/>
      <c r="BA107" s="677"/>
      <c r="BB107" s="677"/>
      <c r="BC107" s="677"/>
      <c r="BD107" s="677"/>
      <c r="BE107" s="677"/>
      <c r="BF107" s="677"/>
      <c r="BG107" s="677"/>
      <c r="BH107" s="677"/>
      <c r="BI107" s="677"/>
      <c r="BJ107" s="677"/>
      <c r="BK107" s="677"/>
      <c r="BL107" s="677"/>
      <c r="BM107" s="677"/>
      <c r="BN107" s="677"/>
      <c r="BO107" s="677"/>
      <c r="BP107" s="677"/>
      <c r="BQ107" s="677"/>
      <c r="BR107" s="677"/>
      <c r="BS107" s="677"/>
      <c r="BT107" s="677"/>
      <c r="BU107" s="677"/>
      <c r="BV107" s="677"/>
      <c r="BW107" s="677"/>
      <c r="BX107" s="677"/>
      <c r="BY107" s="678"/>
    </row>
    <row r="108" spans="2:77" ht="15" customHeight="1" thickBot="1" x14ac:dyDescent="0.45">
      <c r="C108" s="58" t="s">
        <v>36</v>
      </c>
      <c r="D108" s="87" t="s">
        <v>462</v>
      </c>
      <c r="E108" s="137"/>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639"/>
      <c r="AP108" s="640"/>
      <c r="AQ108" s="640"/>
      <c r="AR108" s="641"/>
      <c r="AV108" s="676"/>
      <c r="AW108" s="677"/>
      <c r="AX108" s="677"/>
      <c r="AY108" s="677"/>
      <c r="AZ108" s="677"/>
      <c r="BA108" s="677"/>
      <c r="BB108" s="677"/>
      <c r="BC108" s="677"/>
      <c r="BD108" s="677"/>
      <c r="BE108" s="677"/>
      <c r="BF108" s="677"/>
      <c r="BG108" s="677"/>
      <c r="BH108" s="677"/>
      <c r="BI108" s="677"/>
      <c r="BJ108" s="677"/>
      <c r="BK108" s="677"/>
      <c r="BL108" s="677"/>
      <c r="BM108" s="677"/>
      <c r="BN108" s="677"/>
      <c r="BO108" s="677"/>
      <c r="BP108" s="677"/>
      <c r="BQ108" s="677"/>
      <c r="BR108" s="677"/>
      <c r="BS108" s="677"/>
      <c r="BT108" s="677"/>
      <c r="BU108" s="677"/>
      <c r="BV108" s="677"/>
      <c r="BW108" s="677"/>
      <c r="BX108" s="677"/>
      <c r="BY108" s="678"/>
    </row>
    <row r="109" spans="2:77" ht="15" customHeight="1" thickBot="1" x14ac:dyDescent="0.45">
      <c r="C109" s="58" t="s">
        <v>37</v>
      </c>
      <c r="D109" s="87" t="s">
        <v>1884</v>
      </c>
      <c r="E109" s="137"/>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639"/>
      <c r="AP109" s="640"/>
      <c r="AQ109" s="640"/>
      <c r="AR109" s="641"/>
      <c r="AV109" s="676"/>
      <c r="AW109" s="677"/>
      <c r="AX109" s="677"/>
      <c r="AY109" s="677"/>
      <c r="AZ109" s="677"/>
      <c r="BA109" s="677"/>
      <c r="BB109" s="677"/>
      <c r="BC109" s="677"/>
      <c r="BD109" s="677"/>
      <c r="BE109" s="677"/>
      <c r="BF109" s="677"/>
      <c r="BG109" s="677"/>
      <c r="BH109" s="677"/>
      <c r="BI109" s="677"/>
      <c r="BJ109" s="677"/>
      <c r="BK109" s="677"/>
      <c r="BL109" s="677"/>
      <c r="BM109" s="677"/>
      <c r="BN109" s="677"/>
      <c r="BO109" s="677"/>
      <c r="BP109" s="677"/>
      <c r="BQ109" s="677"/>
      <c r="BR109" s="677"/>
      <c r="BS109" s="677"/>
      <c r="BT109" s="677"/>
      <c r="BU109" s="677"/>
      <c r="BV109" s="677"/>
      <c r="BW109" s="677"/>
      <c r="BX109" s="677"/>
      <c r="BY109" s="678"/>
    </row>
    <row r="110" spans="2:77" ht="15" customHeight="1" thickBot="1" x14ac:dyDescent="0.45">
      <c r="C110" s="58" t="s">
        <v>38</v>
      </c>
      <c r="D110" s="87" t="s">
        <v>1891</v>
      </c>
      <c r="E110" s="137"/>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639"/>
      <c r="AP110" s="640"/>
      <c r="AQ110" s="640"/>
      <c r="AR110" s="641"/>
      <c r="AV110" s="676"/>
      <c r="AW110" s="677"/>
      <c r="AX110" s="677"/>
      <c r="AY110" s="677"/>
      <c r="AZ110" s="677"/>
      <c r="BA110" s="677"/>
      <c r="BB110" s="677"/>
      <c r="BC110" s="677"/>
      <c r="BD110" s="677"/>
      <c r="BE110" s="677"/>
      <c r="BF110" s="677"/>
      <c r="BG110" s="677"/>
      <c r="BH110" s="677"/>
      <c r="BI110" s="677"/>
      <c r="BJ110" s="677"/>
      <c r="BK110" s="677"/>
      <c r="BL110" s="677"/>
      <c r="BM110" s="677"/>
      <c r="BN110" s="677"/>
      <c r="BO110" s="677"/>
      <c r="BP110" s="677"/>
      <c r="BQ110" s="677"/>
      <c r="BR110" s="677"/>
      <c r="BS110" s="677"/>
      <c r="BT110" s="677"/>
      <c r="BU110" s="677"/>
      <c r="BV110" s="677"/>
      <c r="BW110" s="677"/>
      <c r="BX110" s="677"/>
      <c r="BY110" s="678"/>
    </row>
    <row r="111" spans="2:77" ht="15" customHeight="1" x14ac:dyDescent="0.4">
      <c r="AV111" s="676"/>
      <c r="AW111" s="677"/>
      <c r="AX111" s="677"/>
      <c r="AY111" s="677"/>
      <c r="AZ111" s="677"/>
      <c r="BA111" s="677"/>
      <c r="BB111" s="677"/>
      <c r="BC111" s="677"/>
      <c r="BD111" s="677"/>
      <c r="BE111" s="677"/>
      <c r="BF111" s="677"/>
      <c r="BG111" s="677"/>
      <c r="BH111" s="677"/>
      <c r="BI111" s="677"/>
      <c r="BJ111" s="677"/>
      <c r="BK111" s="677"/>
      <c r="BL111" s="677"/>
      <c r="BM111" s="677"/>
      <c r="BN111" s="677"/>
      <c r="BO111" s="677"/>
      <c r="BP111" s="677"/>
      <c r="BQ111" s="677"/>
      <c r="BR111" s="677"/>
      <c r="BS111" s="677"/>
      <c r="BT111" s="677"/>
      <c r="BU111" s="677"/>
      <c r="BV111" s="677"/>
      <c r="BW111" s="677"/>
      <c r="BX111" s="677"/>
      <c r="BY111" s="678"/>
    </row>
    <row r="112" spans="2:77" ht="15" customHeight="1" x14ac:dyDescent="0.4">
      <c r="C112" s="67" t="s">
        <v>489</v>
      </c>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9"/>
      <c r="AI112" s="644" t="s">
        <v>417</v>
      </c>
      <c r="AJ112" s="645"/>
      <c r="AK112" s="645"/>
      <c r="AL112" s="646"/>
      <c r="AN112" s="647" t="s">
        <v>290</v>
      </c>
      <c r="AO112" s="647"/>
      <c r="AV112" s="676"/>
      <c r="AW112" s="677"/>
      <c r="AX112" s="677"/>
      <c r="AY112" s="677"/>
      <c r="AZ112" s="677"/>
      <c r="BA112" s="677"/>
      <c r="BB112" s="677"/>
      <c r="BC112" s="677"/>
      <c r="BD112" s="677"/>
      <c r="BE112" s="677"/>
      <c r="BF112" s="677"/>
      <c r="BG112" s="677"/>
      <c r="BH112" s="677"/>
      <c r="BI112" s="677"/>
      <c r="BJ112" s="677"/>
      <c r="BK112" s="677"/>
      <c r="BL112" s="677"/>
      <c r="BM112" s="677"/>
      <c r="BN112" s="677"/>
      <c r="BO112" s="677"/>
      <c r="BP112" s="677"/>
      <c r="BQ112" s="677"/>
      <c r="BR112" s="677"/>
      <c r="BS112" s="677"/>
      <c r="BT112" s="677"/>
      <c r="BU112" s="677"/>
      <c r="BV112" s="677"/>
      <c r="BW112" s="677"/>
      <c r="BX112" s="677"/>
      <c r="BY112" s="678"/>
    </row>
    <row r="113" spans="3:77" ht="15" customHeight="1" x14ac:dyDescent="0.4">
      <c r="C113" s="77" t="s">
        <v>79</v>
      </c>
      <c r="D113" s="64" t="s">
        <v>463</v>
      </c>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6"/>
      <c r="AI113" s="698"/>
      <c r="AJ113" s="699"/>
      <c r="AK113" s="699"/>
      <c r="AL113" s="700"/>
      <c r="AN113" s="629" t="str">
        <f t="shared" ref="AN113:AN119" si="3">IF(COUNTBLANK(AI113)=1,"未","")</f>
        <v>未</v>
      </c>
      <c r="AO113" s="629"/>
      <c r="AV113" s="676"/>
      <c r="AW113" s="677"/>
      <c r="AX113" s="677"/>
      <c r="AY113" s="677"/>
      <c r="AZ113" s="677"/>
      <c r="BA113" s="677"/>
      <c r="BB113" s="677"/>
      <c r="BC113" s="677"/>
      <c r="BD113" s="677"/>
      <c r="BE113" s="677"/>
      <c r="BF113" s="677"/>
      <c r="BG113" s="677"/>
      <c r="BH113" s="677"/>
      <c r="BI113" s="677"/>
      <c r="BJ113" s="677"/>
      <c r="BK113" s="677"/>
      <c r="BL113" s="677"/>
      <c r="BM113" s="677"/>
      <c r="BN113" s="677"/>
      <c r="BO113" s="677"/>
      <c r="BP113" s="677"/>
      <c r="BQ113" s="677"/>
      <c r="BR113" s="677"/>
      <c r="BS113" s="677"/>
      <c r="BT113" s="677"/>
      <c r="BU113" s="677"/>
      <c r="BV113" s="677"/>
      <c r="BW113" s="677"/>
      <c r="BX113" s="677"/>
      <c r="BY113" s="678"/>
    </row>
    <row r="114" spans="3:77" ht="15" customHeight="1" x14ac:dyDescent="0.4">
      <c r="C114" s="77" t="s">
        <v>80</v>
      </c>
      <c r="D114" s="64" t="s">
        <v>464</v>
      </c>
      <c r="E114" s="65"/>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57"/>
      <c r="AI114" s="698"/>
      <c r="AJ114" s="699"/>
      <c r="AK114" s="699"/>
      <c r="AL114" s="700"/>
      <c r="AN114" s="629" t="str">
        <f t="shared" si="3"/>
        <v>未</v>
      </c>
      <c r="AO114" s="629"/>
      <c r="AV114" s="676"/>
      <c r="AW114" s="677"/>
      <c r="AX114" s="677"/>
      <c r="AY114" s="677"/>
      <c r="AZ114" s="677"/>
      <c r="BA114" s="677"/>
      <c r="BB114" s="677"/>
      <c r="BC114" s="677"/>
      <c r="BD114" s="677"/>
      <c r="BE114" s="677"/>
      <c r="BF114" s="677"/>
      <c r="BG114" s="677"/>
      <c r="BH114" s="677"/>
      <c r="BI114" s="677"/>
      <c r="BJ114" s="677"/>
      <c r="BK114" s="677"/>
      <c r="BL114" s="677"/>
      <c r="BM114" s="677"/>
      <c r="BN114" s="677"/>
      <c r="BO114" s="677"/>
      <c r="BP114" s="677"/>
      <c r="BQ114" s="677"/>
      <c r="BR114" s="677"/>
      <c r="BS114" s="677"/>
      <c r="BT114" s="677"/>
      <c r="BU114" s="677"/>
      <c r="BV114" s="677"/>
      <c r="BW114" s="677"/>
      <c r="BX114" s="677"/>
      <c r="BY114" s="678"/>
    </row>
    <row r="115" spans="3:77" ht="15" customHeight="1" x14ac:dyDescent="0.4">
      <c r="C115" s="77" t="s">
        <v>81</v>
      </c>
      <c r="D115" s="64" t="s">
        <v>465</v>
      </c>
      <c r="E115" s="65"/>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57"/>
      <c r="AI115" s="698"/>
      <c r="AJ115" s="699"/>
      <c r="AK115" s="699"/>
      <c r="AL115" s="700"/>
      <c r="AN115" s="629" t="str">
        <f t="shared" si="3"/>
        <v>未</v>
      </c>
      <c r="AO115" s="629"/>
      <c r="AV115" s="676"/>
      <c r="AW115" s="677"/>
      <c r="AX115" s="677"/>
      <c r="AY115" s="677"/>
      <c r="AZ115" s="677"/>
      <c r="BA115" s="677"/>
      <c r="BB115" s="677"/>
      <c r="BC115" s="677"/>
      <c r="BD115" s="677"/>
      <c r="BE115" s="677"/>
      <c r="BF115" s="677"/>
      <c r="BG115" s="677"/>
      <c r="BH115" s="677"/>
      <c r="BI115" s="677"/>
      <c r="BJ115" s="677"/>
      <c r="BK115" s="677"/>
      <c r="BL115" s="677"/>
      <c r="BM115" s="677"/>
      <c r="BN115" s="677"/>
      <c r="BO115" s="677"/>
      <c r="BP115" s="677"/>
      <c r="BQ115" s="677"/>
      <c r="BR115" s="677"/>
      <c r="BS115" s="677"/>
      <c r="BT115" s="677"/>
      <c r="BU115" s="677"/>
      <c r="BV115" s="677"/>
      <c r="BW115" s="677"/>
      <c r="BX115" s="677"/>
      <c r="BY115" s="678"/>
    </row>
    <row r="116" spans="3:77" ht="15" customHeight="1" x14ac:dyDescent="0.4">
      <c r="C116" s="77" t="s">
        <v>459</v>
      </c>
      <c r="D116" s="64" t="s">
        <v>473</v>
      </c>
      <c r="E116" s="65"/>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57"/>
      <c r="AI116" s="698"/>
      <c r="AJ116" s="699"/>
      <c r="AK116" s="699"/>
      <c r="AL116" s="700"/>
      <c r="AN116" s="629" t="str">
        <f t="shared" si="3"/>
        <v>未</v>
      </c>
      <c r="AO116" s="629"/>
      <c r="AV116" s="676"/>
      <c r="AW116" s="677"/>
      <c r="AX116" s="677"/>
      <c r="AY116" s="677"/>
      <c r="AZ116" s="677"/>
      <c r="BA116" s="677"/>
      <c r="BB116" s="677"/>
      <c r="BC116" s="677"/>
      <c r="BD116" s="677"/>
      <c r="BE116" s="677"/>
      <c r="BF116" s="677"/>
      <c r="BG116" s="677"/>
      <c r="BH116" s="677"/>
      <c r="BI116" s="677"/>
      <c r="BJ116" s="677"/>
      <c r="BK116" s="677"/>
      <c r="BL116" s="677"/>
      <c r="BM116" s="677"/>
      <c r="BN116" s="677"/>
      <c r="BO116" s="677"/>
      <c r="BP116" s="677"/>
      <c r="BQ116" s="677"/>
      <c r="BR116" s="677"/>
      <c r="BS116" s="677"/>
      <c r="BT116" s="677"/>
      <c r="BU116" s="677"/>
      <c r="BV116" s="677"/>
      <c r="BW116" s="677"/>
      <c r="BX116" s="677"/>
      <c r="BY116" s="678"/>
    </row>
    <row r="117" spans="3:77" ht="15" customHeight="1" x14ac:dyDescent="0.4">
      <c r="C117" s="77" t="s">
        <v>460</v>
      </c>
      <c r="D117" s="64" t="s">
        <v>466</v>
      </c>
      <c r="E117" s="65"/>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57"/>
      <c r="AI117" s="698"/>
      <c r="AJ117" s="699"/>
      <c r="AK117" s="699"/>
      <c r="AL117" s="700"/>
      <c r="AN117" s="629" t="str">
        <f t="shared" si="3"/>
        <v>未</v>
      </c>
      <c r="AO117" s="629"/>
      <c r="AV117" s="676"/>
      <c r="AW117" s="677"/>
      <c r="AX117" s="677"/>
      <c r="AY117" s="677"/>
      <c r="AZ117" s="677"/>
      <c r="BA117" s="677"/>
      <c r="BB117" s="677"/>
      <c r="BC117" s="677"/>
      <c r="BD117" s="677"/>
      <c r="BE117" s="677"/>
      <c r="BF117" s="677"/>
      <c r="BG117" s="677"/>
      <c r="BH117" s="677"/>
      <c r="BI117" s="677"/>
      <c r="BJ117" s="677"/>
      <c r="BK117" s="677"/>
      <c r="BL117" s="677"/>
      <c r="BM117" s="677"/>
      <c r="BN117" s="677"/>
      <c r="BO117" s="677"/>
      <c r="BP117" s="677"/>
      <c r="BQ117" s="677"/>
      <c r="BR117" s="677"/>
      <c r="BS117" s="677"/>
      <c r="BT117" s="677"/>
      <c r="BU117" s="677"/>
      <c r="BV117" s="677"/>
      <c r="BW117" s="677"/>
      <c r="BX117" s="677"/>
      <c r="BY117" s="678"/>
    </row>
    <row r="118" spans="3:77" ht="15" customHeight="1" x14ac:dyDescent="0.4">
      <c r="C118" s="77" t="s">
        <v>182</v>
      </c>
      <c r="D118" s="64" t="s">
        <v>467</v>
      </c>
      <c r="E118" s="65"/>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57"/>
      <c r="AI118" s="698"/>
      <c r="AJ118" s="699"/>
      <c r="AK118" s="699"/>
      <c r="AL118" s="700"/>
      <c r="AN118" s="629" t="str">
        <f t="shared" si="3"/>
        <v>未</v>
      </c>
      <c r="AO118" s="629"/>
      <c r="AV118" s="676"/>
      <c r="AW118" s="677"/>
      <c r="AX118" s="677"/>
      <c r="AY118" s="677"/>
      <c r="AZ118" s="677"/>
      <c r="BA118" s="677"/>
      <c r="BB118" s="677"/>
      <c r="BC118" s="677"/>
      <c r="BD118" s="677"/>
      <c r="BE118" s="677"/>
      <c r="BF118" s="677"/>
      <c r="BG118" s="677"/>
      <c r="BH118" s="677"/>
      <c r="BI118" s="677"/>
      <c r="BJ118" s="677"/>
      <c r="BK118" s="677"/>
      <c r="BL118" s="677"/>
      <c r="BM118" s="677"/>
      <c r="BN118" s="677"/>
      <c r="BO118" s="677"/>
      <c r="BP118" s="677"/>
      <c r="BQ118" s="677"/>
      <c r="BR118" s="677"/>
      <c r="BS118" s="677"/>
      <c r="BT118" s="677"/>
      <c r="BU118" s="677"/>
      <c r="BV118" s="677"/>
      <c r="BW118" s="677"/>
      <c r="BX118" s="677"/>
      <c r="BY118" s="678"/>
    </row>
    <row r="119" spans="3:77" ht="15" customHeight="1" x14ac:dyDescent="0.4">
      <c r="C119" s="77" t="s">
        <v>206</v>
      </c>
      <c r="D119" s="64" t="s">
        <v>468</v>
      </c>
      <c r="E119" s="65"/>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57"/>
      <c r="AI119" s="698"/>
      <c r="AJ119" s="699"/>
      <c r="AK119" s="699"/>
      <c r="AL119" s="700"/>
      <c r="AN119" s="629" t="str">
        <f t="shared" si="3"/>
        <v>未</v>
      </c>
      <c r="AO119" s="629"/>
      <c r="AV119" s="676"/>
      <c r="AW119" s="677"/>
      <c r="AX119" s="677"/>
      <c r="AY119" s="677"/>
      <c r="AZ119" s="677"/>
      <c r="BA119" s="677"/>
      <c r="BB119" s="677"/>
      <c r="BC119" s="677"/>
      <c r="BD119" s="677"/>
      <c r="BE119" s="677"/>
      <c r="BF119" s="677"/>
      <c r="BG119" s="677"/>
      <c r="BH119" s="677"/>
      <c r="BI119" s="677"/>
      <c r="BJ119" s="677"/>
      <c r="BK119" s="677"/>
      <c r="BL119" s="677"/>
      <c r="BM119" s="677"/>
      <c r="BN119" s="677"/>
      <c r="BO119" s="677"/>
      <c r="BP119" s="677"/>
      <c r="BQ119" s="677"/>
      <c r="BR119" s="677"/>
      <c r="BS119" s="677"/>
      <c r="BT119" s="677"/>
      <c r="BU119" s="677"/>
      <c r="BV119" s="677"/>
      <c r="BW119" s="677"/>
      <c r="BX119" s="677"/>
      <c r="BY119" s="678"/>
    </row>
    <row r="120" spans="3:77" ht="15" customHeight="1" x14ac:dyDescent="0.4">
      <c r="AV120" s="676"/>
      <c r="AW120" s="677"/>
      <c r="AX120" s="677"/>
      <c r="AY120" s="677"/>
      <c r="AZ120" s="677"/>
      <c r="BA120" s="677"/>
      <c r="BB120" s="677"/>
      <c r="BC120" s="677"/>
      <c r="BD120" s="677"/>
      <c r="BE120" s="677"/>
      <c r="BF120" s="677"/>
      <c r="BG120" s="677"/>
      <c r="BH120" s="677"/>
      <c r="BI120" s="677"/>
      <c r="BJ120" s="677"/>
      <c r="BK120" s="677"/>
      <c r="BL120" s="677"/>
      <c r="BM120" s="677"/>
      <c r="BN120" s="677"/>
      <c r="BO120" s="677"/>
      <c r="BP120" s="677"/>
      <c r="BQ120" s="677"/>
      <c r="BR120" s="677"/>
      <c r="BS120" s="677"/>
      <c r="BT120" s="677"/>
      <c r="BU120" s="677"/>
      <c r="BV120" s="677"/>
      <c r="BW120" s="677"/>
      <c r="BX120" s="677"/>
      <c r="BY120" s="678"/>
    </row>
    <row r="121" spans="3:77" ht="15" customHeight="1" x14ac:dyDescent="0.4">
      <c r="C121" s="67" t="s">
        <v>490</v>
      </c>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9"/>
      <c r="AI121" s="644" t="s">
        <v>417</v>
      </c>
      <c r="AJ121" s="645"/>
      <c r="AK121" s="645"/>
      <c r="AL121" s="646"/>
      <c r="AN121" s="647" t="s">
        <v>290</v>
      </c>
      <c r="AO121" s="647"/>
      <c r="AV121" s="676"/>
      <c r="AW121" s="677"/>
      <c r="AX121" s="677"/>
      <c r="AY121" s="677"/>
      <c r="AZ121" s="677"/>
      <c r="BA121" s="677"/>
      <c r="BB121" s="677"/>
      <c r="BC121" s="677"/>
      <c r="BD121" s="677"/>
      <c r="BE121" s="677"/>
      <c r="BF121" s="677"/>
      <c r="BG121" s="677"/>
      <c r="BH121" s="677"/>
      <c r="BI121" s="677"/>
      <c r="BJ121" s="677"/>
      <c r="BK121" s="677"/>
      <c r="BL121" s="677"/>
      <c r="BM121" s="677"/>
      <c r="BN121" s="677"/>
      <c r="BO121" s="677"/>
      <c r="BP121" s="677"/>
      <c r="BQ121" s="677"/>
      <c r="BR121" s="677"/>
      <c r="BS121" s="677"/>
      <c r="BT121" s="677"/>
      <c r="BU121" s="677"/>
      <c r="BV121" s="677"/>
      <c r="BW121" s="677"/>
      <c r="BX121" s="677"/>
      <c r="BY121" s="678"/>
    </row>
    <row r="122" spans="3:77" ht="15" customHeight="1" x14ac:dyDescent="0.4">
      <c r="C122" s="77" t="s">
        <v>79</v>
      </c>
      <c r="D122" s="64" t="s">
        <v>470</v>
      </c>
      <c r="E122" s="65"/>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57"/>
      <c r="AI122" s="698"/>
      <c r="AJ122" s="699"/>
      <c r="AK122" s="699"/>
      <c r="AL122" s="700"/>
      <c r="AN122" s="629" t="str">
        <f>IF($AO$110&lt;&gt;"非該当",IF(COUNTBLANK(AI122)=1,"未",""),IF($AO$110="非該当","","未"))</f>
        <v>未</v>
      </c>
      <c r="AO122" s="629"/>
      <c r="AV122" s="676"/>
      <c r="AW122" s="677"/>
      <c r="AX122" s="677"/>
      <c r="AY122" s="677"/>
      <c r="AZ122" s="677"/>
      <c r="BA122" s="677"/>
      <c r="BB122" s="677"/>
      <c r="BC122" s="677"/>
      <c r="BD122" s="677"/>
      <c r="BE122" s="677"/>
      <c r="BF122" s="677"/>
      <c r="BG122" s="677"/>
      <c r="BH122" s="677"/>
      <c r="BI122" s="677"/>
      <c r="BJ122" s="677"/>
      <c r="BK122" s="677"/>
      <c r="BL122" s="677"/>
      <c r="BM122" s="677"/>
      <c r="BN122" s="677"/>
      <c r="BO122" s="677"/>
      <c r="BP122" s="677"/>
      <c r="BQ122" s="677"/>
      <c r="BR122" s="677"/>
      <c r="BS122" s="677"/>
      <c r="BT122" s="677"/>
      <c r="BU122" s="677"/>
      <c r="BV122" s="677"/>
      <c r="BW122" s="677"/>
      <c r="BX122" s="677"/>
      <c r="BY122" s="678"/>
    </row>
    <row r="123" spans="3:77" ht="15" customHeight="1" x14ac:dyDescent="0.4">
      <c r="C123" s="77" t="s">
        <v>80</v>
      </c>
      <c r="D123" s="64" t="s">
        <v>471</v>
      </c>
      <c r="E123" s="65"/>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57"/>
      <c r="AI123" s="698"/>
      <c r="AJ123" s="699"/>
      <c r="AK123" s="699"/>
      <c r="AL123" s="700"/>
      <c r="AN123" s="629" t="str">
        <f>IF($AO$110&lt;&gt;"非該当",IF(COUNTBLANK(AI123)=1,"未",""),IF($AO$110="非該当","","未"))</f>
        <v>未</v>
      </c>
      <c r="AO123" s="629"/>
      <c r="AV123" s="676"/>
      <c r="AW123" s="677"/>
      <c r="AX123" s="677"/>
      <c r="AY123" s="677"/>
      <c r="AZ123" s="677"/>
      <c r="BA123" s="677"/>
      <c r="BB123" s="677"/>
      <c r="BC123" s="677"/>
      <c r="BD123" s="677"/>
      <c r="BE123" s="677"/>
      <c r="BF123" s="677"/>
      <c r="BG123" s="677"/>
      <c r="BH123" s="677"/>
      <c r="BI123" s="677"/>
      <c r="BJ123" s="677"/>
      <c r="BK123" s="677"/>
      <c r="BL123" s="677"/>
      <c r="BM123" s="677"/>
      <c r="BN123" s="677"/>
      <c r="BO123" s="677"/>
      <c r="BP123" s="677"/>
      <c r="BQ123" s="677"/>
      <c r="BR123" s="677"/>
      <c r="BS123" s="677"/>
      <c r="BT123" s="677"/>
      <c r="BU123" s="677"/>
      <c r="BV123" s="677"/>
      <c r="BW123" s="677"/>
      <c r="BX123" s="677"/>
      <c r="BY123" s="678"/>
    </row>
    <row r="124" spans="3:77" ht="15" customHeight="1" x14ac:dyDescent="0.4">
      <c r="C124" s="77" t="s">
        <v>81</v>
      </c>
      <c r="D124" s="64" t="s">
        <v>472</v>
      </c>
      <c r="E124" s="65"/>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57"/>
      <c r="AI124" s="698"/>
      <c r="AJ124" s="699"/>
      <c r="AK124" s="699"/>
      <c r="AL124" s="700"/>
      <c r="AN124" s="629" t="str">
        <f t="shared" ref="AN124:AN125" si="4">IF($AO$110&lt;&gt;"非該当",IF(COUNTBLANK(AI124)=1,"未",""),IF($AO$110="非該当","","未"))</f>
        <v>未</v>
      </c>
      <c r="AO124" s="629"/>
      <c r="AV124" s="676"/>
      <c r="AW124" s="677"/>
      <c r="AX124" s="677"/>
      <c r="AY124" s="677"/>
      <c r="AZ124" s="677"/>
      <c r="BA124" s="677"/>
      <c r="BB124" s="677"/>
      <c r="BC124" s="677"/>
      <c r="BD124" s="677"/>
      <c r="BE124" s="677"/>
      <c r="BF124" s="677"/>
      <c r="BG124" s="677"/>
      <c r="BH124" s="677"/>
      <c r="BI124" s="677"/>
      <c r="BJ124" s="677"/>
      <c r="BK124" s="677"/>
      <c r="BL124" s="677"/>
      <c r="BM124" s="677"/>
      <c r="BN124" s="677"/>
      <c r="BO124" s="677"/>
      <c r="BP124" s="677"/>
      <c r="BQ124" s="677"/>
      <c r="BR124" s="677"/>
      <c r="BS124" s="677"/>
      <c r="BT124" s="677"/>
      <c r="BU124" s="677"/>
      <c r="BV124" s="677"/>
      <c r="BW124" s="677"/>
      <c r="BX124" s="677"/>
      <c r="BY124" s="678"/>
    </row>
    <row r="125" spans="3:77" ht="15" customHeight="1" x14ac:dyDescent="0.4">
      <c r="C125" s="77" t="s">
        <v>459</v>
      </c>
      <c r="D125" s="64" t="s">
        <v>468</v>
      </c>
      <c r="E125" s="65"/>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57"/>
      <c r="AI125" s="698"/>
      <c r="AJ125" s="699"/>
      <c r="AK125" s="699"/>
      <c r="AL125" s="700"/>
      <c r="AN125" s="629" t="str">
        <f t="shared" si="4"/>
        <v>未</v>
      </c>
      <c r="AO125" s="629"/>
      <c r="AV125" s="676"/>
      <c r="AW125" s="677"/>
      <c r="AX125" s="677"/>
      <c r="AY125" s="677"/>
      <c r="AZ125" s="677"/>
      <c r="BA125" s="677"/>
      <c r="BB125" s="677"/>
      <c r="BC125" s="677"/>
      <c r="BD125" s="677"/>
      <c r="BE125" s="677"/>
      <c r="BF125" s="677"/>
      <c r="BG125" s="677"/>
      <c r="BH125" s="677"/>
      <c r="BI125" s="677"/>
      <c r="BJ125" s="677"/>
      <c r="BK125" s="677"/>
      <c r="BL125" s="677"/>
      <c r="BM125" s="677"/>
      <c r="BN125" s="677"/>
      <c r="BO125" s="677"/>
      <c r="BP125" s="677"/>
      <c r="BQ125" s="677"/>
      <c r="BR125" s="677"/>
      <c r="BS125" s="677"/>
      <c r="BT125" s="677"/>
      <c r="BU125" s="677"/>
      <c r="BV125" s="677"/>
      <c r="BW125" s="677"/>
      <c r="BX125" s="677"/>
      <c r="BY125" s="678"/>
    </row>
    <row r="126" spans="3:77" ht="15" customHeight="1" x14ac:dyDescent="0.4">
      <c r="AV126" s="676"/>
      <c r="AW126" s="677"/>
      <c r="AX126" s="677"/>
      <c r="AY126" s="677"/>
      <c r="AZ126" s="677"/>
      <c r="BA126" s="677"/>
      <c r="BB126" s="677"/>
      <c r="BC126" s="677"/>
      <c r="BD126" s="677"/>
      <c r="BE126" s="677"/>
      <c r="BF126" s="677"/>
      <c r="BG126" s="677"/>
      <c r="BH126" s="677"/>
      <c r="BI126" s="677"/>
      <c r="BJ126" s="677"/>
      <c r="BK126" s="677"/>
      <c r="BL126" s="677"/>
      <c r="BM126" s="677"/>
      <c r="BN126" s="677"/>
      <c r="BO126" s="677"/>
      <c r="BP126" s="677"/>
      <c r="BQ126" s="677"/>
      <c r="BR126" s="677"/>
      <c r="BS126" s="677"/>
      <c r="BT126" s="677"/>
      <c r="BU126" s="677"/>
      <c r="BV126" s="677"/>
      <c r="BW126" s="677"/>
      <c r="BX126" s="677"/>
      <c r="BY126" s="678"/>
    </row>
    <row r="127" spans="3:77" ht="15" customHeight="1" x14ac:dyDescent="0.4">
      <c r="AV127" s="676"/>
      <c r="AW127" s="677"/>
      <c r="AX127" s="677"/>
      <c r="AY127" s="677"/>
      <c r="AZ127" s="677"/>
      <c r="BA127" s="677"/>
      <c r="BB127" s="677"/>
      <c r="BC127" s="677"/>
      <c r="BD127" s="677"/>
      <c r="BE127" s="677"/>
      <c r="BF127" s="677"/>
      <c r="BG127" s="677"/>
      <c r="BH127" s="677"/>
      <c r="BI127" s="677"/>
      <c r="BJ127" s="677"/>
      <c r="BK127" s="677"/>
      <c r="BL127" s="677"/>
      <c r="BM127" s="677"/>
      <c r="BN127" s="677"/>
      <c r="BO127" s="677"/>
      <c r="BP127" s="677"/>
      <c r="BQ127" s="677"/>
      <c r="BR127" s="677"/>
      <c r="BS127" s="677"/>
      <c r="BT127" s="677"/>
      <c r="BU127" s="677"/>
      <c r="BV127" s="677"/>
      <c r="BW127" s="677"/>
      <c r="BX127" s="677"/>
      <c r="BY127" s="678"/>
    </row>
    <row r="128" spans="3:77" ht="15" customHeight="1" x14ac:dyDescent="0.4">
      <c r="C128" s="67" t="s">
        <v>492</v>
      </c>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9"/>
      <c r="AI128" s="644" t="s">
        <v>417</v>
      </c>
      <c r="AJ128" s="645"/>
      <c r="AK128" s="645"/>
      <c r="AL128" s="646"/>
      <c r="AN128" s="647" t="s">
        <v>290</v>
      </c>
      <c r="AO128" s="647"/>
      <c r="AV128" s="676"/>
      <c r="AW128" s="677"/>
      <c r="AX128" s="677"/>
      <c r="AY128" s="677"/>
      <c r="AZ128" s="677"/>
      <c r="BA128" s="677"/>
      <c r="BB128" s="677"/>
      <c r="BC128" s="677"/>
      <c r="BD128" s="677"/>
      <c r="BE128" s="677"/>
      <c r="BF128" s="677"/>
      <c r="BG128" s="677"/>
      <c r="BH128" s="677"/>
      <c r="BI128" s="677"/>
      <c r="BJ128" s="677"/>
      <c r="BK128" s="677"/>
      <c r="BL128" s="677"/>
      <c r="BM128" s="677"/>
      <c r="BN128" s="677"/>
      <c r="BO128" s="677"/>
      <c r="BP128" s="677"/>
      <c r="BQ128" s="677"/>
      <c r="BR128" s="677"/>
      <c r="BS128" s="677"/>
      <c r="BT128" s="677"/>
      <c r="BU128" s="677"/>
      <c r="BV128" s="677"/>
      <c r="BW128" s="677"/>
      <c r="BX128" s="677"/>
      <c r="BY128" s="678"/>
    </row>
    <row r="129" spans="2:77" ht="15" customHeight="1" x14ac:dyDescent="0.4">
      <c r="C129" s="77" t="s">
        <v>79</v>
      </c>
      <c r="D129" s="64" t="s">
        <v>491</v>
      </c>
      <c r="E129" s="65"/>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57"/>
      <c r="AI129" s="698"/>
      <c r="AJ129" s="699"/>
      <c r="AK129" s="699"/>
      <c r="AL129" s="700"/>
      <c r="AN129" s="629" t="str">
        <f>IF($AO$110&lt;&gt;"非該当",IF(COUNTBLANK(AI129)=1,"未",""),IF($AO$110="非該当","","未"))</f>
        <v>未</v>
      </c>
      <c r="AO129" s="629"/>
      <c r="AV129" s="676"/>
      <c r="AW129" s="677"/>
      <c r="AX129" s="677"/>
      <c r="AY129" s="677"/>
      <c r="AZ129" s="677"/>
      <c r="BA129" s="677"/>
      <c r="BB129" s="677"/>
      <c r="BC129" s="677"/>
      <c r="BD129" s="677"/>
      <c r="BE129" s="677"/>
      <c r="BF129" s="677"/>
      <c r="BG129" s="677"/>
      <c r="BH129" s="677"/>
      <c r="BI129" s="677"/>
      <c r="BJ129" s="677"/>
      <c r="BK129" s="677"/>
      <c r="BL129" s="677"/>
      <c r="BM129" s="677"/>
      <c r="BN129" s="677"/>
      <c r="BO129" s="677"/>
      <c r="BP129" s="677"/>
      <c r="BQ129" s="677"/>
      <c r="BR129" s="677"/>
      <c r="BS129" s="677"/>
      <c r="BT129" s="677"/>
      <c r="BU129" s="677"/>
      <c r="BV129" s="677"/>
      <c r="BW129" s="677"/>
      <c r="BX129" s="677"/>
      <c r="BY129" s="678"/>
    </row>
    <row r="130" spans="2:77" ht="15" customHeight="1" x14ac:dyDescent="0.4">
      <c r="C130" s="77" t="s">
        <v>80</v>
      </c>
      <c r="D130" s="64" t="s">
        <v>493</v>
      </c>
      <c r="E130" s="65"/>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57"/>
      <c r="AI130" s="698"/>
      <c r="AJ130" s="699"/>
      <c r="AK130" s="699"/>
      <c r="AL130" s="700"/>
      <c r="AN130" s="629" t="str">
        <f t="shared" ref="AN130:AN131" si="5">IF($AO$110&lt;&gt;"非該当",IF(COUNTBLANK(AI130)=1,"未",""),IF($AO$110="非該当","","未"))</f>
        <v>未</v>
      </c>
      <c r="AO130" s="629"/>
      <c r="AV130" s="676"/>
      <c r="AW130" s="677"/>
      <c r="AX130" s="677"/>
      <c r="AY130" s="677"/>
      <c r="AZ130" s="677"/>
      <c r="BA130" s="677"/>
      <c r="BB130" s="677"/>
      <c r="BC130" s="677"/>
      <c r="BD130" s="677"/>
      <c r="BE130" s="677"/>
      <c r="BF130" s="677"/>
      <c r="BG130" s="677"/>
      <c r="BH130" s="677"/>
      <c r="BI130" s="677"/>
      <c r="BJ130" s="677"/>
      <c r="BK130" s="677"/>
      <c r="BL130" s="677"/>
      <c r="BM130" s="677"/>
      <c r="BN130" s="677"/>
      <c r="BO130" s="677"/>
      <c r="BP130" s="677"/>
      <c r="BQ130" s="677"/>
      <c r="BR130" s="677"/>
      <c r="BS130" s="677"/>
      <c r="BT130" s="677"/>
      <c r="BU130" s="677"/>
      <c r="BV130" s="677"/>
      <c r="BW130" s="677"/>
      <c r="BX130" s="677"/>
      <c r="BY130" s="678"/>
    </row>
    <row r="131" spans="2:77" ht="15" customHeight="1" x14ac:dyDescent="0.4">
      <c r="C131" s="77" t="s">
        <v>81</v>
      </c>
      <c r="D131" s="64" t="s">
        <v>468</v>
      </c>
      <c r="E131" s="65"/>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57"/>
      <c r="AI131" s="698"/>
      <c r="AJ131" s="699"/>
      <c r="AK131" s="699"/>
      <c r="AL131" s="700"/>
      <c r="AN131" s="629" t="str">
        <f t="shared" si="5"/>
        <v>未</v>
      </c>
      <c r="AO131" s="629"/>
      <c r="AV131" s="676"/>
      <c r="AW131" s="677"/>
      <c r="AX131" s="677"/>
      <c r="AY131" s="677"/>
      <c r="AZ131" s="677"/>
      <c r="BA131" s="677"/>
      <c r="BB131" s="677"/>
      <c r="BC131" s="677"/>
      <c r="BD131" s="677"/>
      <c r="BE131" s="677"/>
      <c r="BF131" s="677"/>
      <c r="BG131" s="677"/>
      <c r="BH131" s="677"/>
      <c r="BI131" s="677"/>
      <c r="BJ131" s="677"/>
      <c r="BK131" s="677"/>
      <c r="BL131" s="677"/>
      <c r="BM131" s="677"/>
      <c r="BN131" s="677"/>
      <c r="BO131" s="677"/>
      <c r="BP131" s="677"/>
      <c r="BQ131" s="677"/>
      <c r="BR131" s="677"/>
      <c r="BS131" s="677"/>
      <c r="BT131" s="677"/>
      <c r="BU131" s="677"/>
      <c r="BV131" s="677"/>
      <c r="BW131" s="677"/>
      <c r="BX131" s="677"/>
      <c r="BY131" s="678"/>
    </row>
    <row r="132" spans="2:77" ht="15" customHeight="1" x14ac:dyDescent="0.4">
      <c r="AV132" s="676"/>
      <c r="AW132" s="677"/>
      <c r="AX132" s="677"/>
      <c r="AY132" s="677"/>
      <c r="AZ132" s="677"/>
      <c r="BA132" s="677"/>
      <c r="BB132" s="677"/>
      <c r="BC132" s="677"/>
      <c r="BD132" s="677"/>
      <c r="BE132" s="677"/>
      <c r="BF132" s="677"/>
      <c r="BG132" s="677"/>
      <c r="BH132" s="677"/>
      <c r="BI132" s="677"/>
      <c r="BJ132" s="677"/>
      <c r="BK132" s="677"/>
      <c r="BL132" s="677"/>
      <c r="BM132" s="677"/>
      <c r="BN132" s="677"/>
      <c r="BO132" s="677"/>
      <c r="BP132" s="677"/>
      <c r="BQ132" s="677"/>
      <c r="BR132" s="677"/>
      <c r="BS132" s="677"/>
      <c r="BT132" s="677"/>
      <c r="BU132" s="677"/>
      <c r="BV132" s="677"/>
      <c r="BW132" s="677"/>
      <c r="BX132" s="677"/>
      <c r="BY132" s="678"/>
    </row>
    <row r="133" spans="2:77" ht="15" customHeight="1" x14ac:dyDescent="0.4">
      <c r="B133" s="2" t="s">
        <v>370</v>
      </c>
      <c r="AV133" s="676"/>
      <c r="AW133" s="677"/>
      <c r="AX133" s="677"/>
      <c r="AY133" s="677"/>
      <c r="AZ133" s="677"/>
      <c r="BA133" s="677"/>
      <c r="BB133" s="677"/>
      <c r="BC133" s="677"/>
      <c r="BD133" s="677"/>
      <c r="BE133" s="677"/>
      <c r="BF133" s="677"/>
      <c r="BG133" s="677"/>
      <c r="BH133" s="677"/>
      <c r="BI133" s="677"/>
      <c r="BJ133" s="677"/>
      <c r="BK133" s="677"/>
      <c r="BL133" s="677"/>
      <c r="BM133" s="677"/>
      <c r="BN133" s="677"/>
      <c r="BO133" s="677"/>
      <c r="BP133" s="677"/>
      <c r="BQ133" s="677"/>
      <c r="BR133" s="677"/>
      <c r="BS133" s="677"/>
      <c r="BT133" s="677"/>
      <c r="BU133" s="677"/>
      <c r="BV133" s="677"/>
      <c r="BW133" s="677"/>
      <c r="BX133" s="677"/>
      <c r="BY133" s="678"/>
    </row>
    <row r="134" spans="2:77" ht="15" customHeight="1" x14ac:dyDescent="0.4">
      <c r="B134" s="88" t="s">
        <v>371</v>
      </c>
      <c r="C134" s="15" t="s">
        <v>474</v>
      </c>
      <c r="AV134" s="676"/>
      <c r="AW134" s="677"/>
      <c r="AX134" s="677"/>
      <c r="AY134" s="677"/>
      <c r="AZ134" s="677"/>
      <c r="BA134" s="677"/>
      <c r="BB134" s="677"/>
      <c r="BC134" s="677"/>
      <c r="BD134" s="677"/>
      <c r="BE134" s="677"/>
      <c r="BF134" s="677"/>
      <c r="BG134" s="677"/>
      <c r="BH134" s="677"/>
      <c r="BI134" s="677"/>
      <c r="BJ134" s="677"/>
      <c r="BK134" s="677"/>
      <c r="BL134" s="677"/>
      <c r="BM134" s="677"/>
      <c r="BN134" s="677"/>
      <c r="BO134" s="677"/>
      <c r="BP134" s="677"/>
      <c r="BQ134" s="677"/>
      <c r="BR134" s="677"/>
      <c r="BS134" s="677"/>
      <c r="BT134" s="677"/>
      <c r="BU134" s="677"/>
      <c r="BV134" s="677"/>
      <c r="BW134" s="677"/>
      <c r="BX134" s="677"/>
      <c r="BY134" s="678"/>
    </row>
    <row r="135" spans="2:77" ht="15" customHeight="1" thickBot="1" x14ac:dyDescent="0.45">
      <c r="C135" s="88" t="s">
        <v>318</v>
      </c>
      <c r="D135" s="99" t="s">
        <v>475</v>
      </c>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V135" s="679"/>
      <c r="AW135" s="680"/>
      <c r="AX135" s="680"/>
      <c r="AY135" s="680"/>
      <c r="AZ135" s="680"/>
      <c r="BA135" s="680"/>
      <c r="BB135" s="680"/>
      <c r="BC135" s="680"/>
      <c r="BD135" s="680"/>
      <c r="BE135" s="680"/>
      <c r="BF135" s="680"/>
      <c r="BG135" s="680"/>
      <c r="BH135" s="680"/>
      <c r="BI135" s="680"/>
      <c r="BJ135" s="680"/>
      <c r="BK135" s="680"/>
      <c r="BL135" s="680"/>
      <c r="BM135" s="680"/>
      <c r="BN135" s="680"/>
      <c r="BO135" s="680"/>
      <c r="BP135" s="680"/>
      <c r="BQ135" s="680"/>
      <c r="BR135" s="680"/>
      <c r="BS135" s="680"/>
      <c r="BT135" s="680"/>
      <c r="BU135" s="680"/>
      <c r="BV135" s="680"/>
      <c r="BW135" s="680"/>
      <c r="BX135" s="680"/>
      <c r="BY135" s="681"/>
    </row>
    <row r="136" spans="2:77" ht="15" customHeight="1" x14ac:dyDescent="0.4">
      <c r="C136" s="88" t="s">
        <v>319</v>
      </c>
      <c r="D136" s="99" t="s">
        <v>476</v>
      </c>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V136" s="673" t="s">
        <v>505</v>
      </c>
      <c r="AW136" s="673"/>
      <c r="AX136" s="673"/>
      <c r="AY136" s="673"/>
      <c r="AZ136" s="673"/>
      <c r="BA136" s="673"/>
      <c r="BB136" s="673"/>
      <c r="BC136" s="673"/>
      <c r="BD136" s="673"/>
      <c r="BE136" s="673"/>
      <c r="BF136" s="673"/>
      <c r="BG136" s="673"/>
      <c r="BH136" s="673"/>
      <c r="BI136" s="673"/>
      <c r="BJ136" s="673"/>
      <c r="BK136" s="673"/>
      <c r="BL136" s="673"/>
      <c r="BM136" s="673"/>
      <c r="BN136" s="673"/>
      <c r="BO136" s="673"/>
      <c r="BP136" s="673"/>
      <c r="BQ136" s="673"/>
      <c r="BR136" s="673"/>
      <c r="BS136" s="673"/>
      <c r="BT136" s="673"/>
      <c r="BU136" s="673"/>
      <c r="BV136" s="673"/>
      <c r="BW136" s="673"/>
      <c r="BX136" s="673"/>
      <c r="BY136" s="673"/>
    </row>
    <row r="137" spans="2:77" ht="15" customHeight="1" thickBot="1" x14ac:dyDescent="0.45">
      <c r="C137" s="88"/>
      <c r="D137" s="100" t="s">
        <v>445</v>
      </c>
      <c r="E137" s="99" t="s">
        <v>477</v>
      </c>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c r="AD137" s="99"/>
      <c r="AE137" s="99"/>
      <c r="AF137" s="99"/>
      <c r="AG137" s="99"/>
      <c r="AH137" s="99"/>
      <c r="AI137" s="99"/>
      <c r="AJ137" s="99"/>
      <c r="AK137" s="99"/>
      <c r="AL137" s="99"/>
      <c r="AM137" s="99"/>
      <c r="AN137" s="99"/>
      <c r="AO137" s="99"/>
      <c r="AP137" s="99"/>
      <c r="AQ137" s="99"/>
      <c r="AR137" s="99"/>
      <c r="AS137" s="99"/>
      <c r="AT137" s="99"/>
      <c r="AV137" s="73" t="s">
        <v>517</v>
      </c>
      <c r="BY137" s="72"/>
    </row>
    <row r="138" spans="2:77" ht="15" customHeight="1" x14ac:dyDescent="0.4">
      <c r="C138" s="88" t="s">
        <v>320</v>
      </c>
      <c r="D138" s="99" t="s">
        <v>478</v>
      </c>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c r="AD138" s="99"/>
      <c r="AE138" s="99"/>
      <c r="AF138" s="99"/>
      <c r="AG138" s="99"/>
      <c r="AH138" s="99"/>
      <c r="AI138" s="99"/>
      <c r="AJ138" s="99"/>
      <c r="AK138" s="99"/>
      <c r="AL138" s="99"/>
      <c r="AM138" s="99"/>
      <c r="AN138" s="99"/>
      <c r="AO138" s="99"/>
      <c r="AP138" s="99"/>
      <c r="AQ138" s="99"/>
      <c r="AR138" s="99"/>
      <c r="AS138" s="99"/>
      <c r="AT138" s="99"/>
      <c r="AV138" s="674" t="s">
        <v>506</v>
      </c>
      <c r="AW138" s="673"/>
      <c r="AX138" s="673"/>
      <c r="AY138" s="673"/>
      <c r="AZ138" s="673"/>
      <c r="BA138" s="673"/>
      <c r="BB138" s="673"/>
      <c r="BC138" s="673"/>
      <c r="BD138" s="673"/>
      <c r="BE138" s="673"/>
      <c r="BF138" s="673"/>
      <c r="BG138" s="673"/>
      <c r="BH138" s="673"/>
      <c r="BI138" s="673"/>
      <c r="BJ138" s="673"/>
      <c r="BK138" s="673"/>
      <c r="BL138" s="673"/>
      <c r="BM138" s="673"/>
      <c r="BN138" s="673"/>
      <c r="BO138" s="673"/>
      <c r="BP138" s="673"/>
      <c r="BQ138" s="673"/>
      <c r="BR138" s="673"/>
      <c r="BS138" s="673"/>
      <c r="BT138" s="673"/>
      <c r="BU138" s="673"/>
      <c r="BV138" s="673"/>
      <c r="BW138" s="673"/>
      <c r="BX138" s="673"/>
      <c r="BY138" s="675"/>
    </row>
    <row r="139" spans="2:77" ht="15" customHeight="1" x14ac:dyDescent="0.4">
      <c r="C139" s="88" t="s">
        <v>321</v>
      </c>
      <c r="D139" s="99" t="s">
        <v>479</v>
      </c>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V139" s="676"/>
      <c r="AW139" s="677"/>
      <c r="AX139" s="677"/>
      <c r="AY139" s="677"/>
      <c r="AZ139" s="677"/>
      <c r="BA139" s="677"/>
      <c r="BB139" s="677"/>
      <c r="BC139" s="677"/>
      <c r="BD139" s="677"/>
      <c r="BE139" s="677"/>
      <c r="BF139" s="677"/>
      <c r="BG139" s="677"/>
      <c r="BH139" s="677"/>
      <c r="BI139" s="677"/>
      <c r="BJ139" s="677"/>
      <c r="BK139" s="677"/>
      <c r="BL139" s="677"/>
      <c r="BM139" s="677"/>
      <c r="BN139" s="677"/>
      <c r="BO139" s="677"/>
      <c r="BP139" s="677"/>
      <c r="BQ139" s="677"/>
      <c r="BR139" s="677"/>
      <c r="BS139" s="677"/>
      <c r="BT139" s="677"/>
      <c r="BU139" s="677"/>
      <c r="BV139" s="677"/>
      <c r="BW139" s="677"/>
      <c r="BX139" s="677"/>
      <c r="BY139" s="678"/>
    </row>
    <row r="140" spans="2:77" ht="15" customHeight="1" x14ac:dyDescent="0.4">
      <c r="D140" s="99" t="s">
        <v>445</v>
      </c>
      <c r="E140" s="99" t="s">
        <v>480</v>
      </c>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V140" s="676"/>
      <c r="AW140" s="677"/>
      <c r="AX140" s="677"/>
      <c r="AY140" s="677"/>
      <c r="AZ140" s="677"/>
      <c r="BA140" s="677"/>
      <c r="BB140" s="677"/>
      <c r="BC140" s="677"/>
      <c r="BD140" s="677"/>
      <c r="BE140" s="677"/>
      <c r="BF140" s="677"/>
      <c r="BG140" s="677"/>
      <c r="BH140" s="677"/>
      <c r="BI140" s="677"/>
      <c r="BJ140" s="677"/>
      <c r="BK140" s="677"/>
      <c r="BL140" s="677"/>
      <c r="BM140" s="677"/>
      <c r="BN140" s="677"/>
      <c r="BO140" s="677"/>
      <c r="BP140" s="677"/>
      <c r="BQ140" s="677"/>
      <c r="BR140" s="677"/>
      <c r="BS140" s="677"/>
      <c r="BT140" s="677"/>
      <c r="BU140" s="677"/>
      <c r="BV140" s="677"/>
      <c r="BW140" s="677"/>
      <c r="BX140" s="677"/>
      <c r="BY140" s="678"/>
    </row>
    <row r="141" spans="2:77" ht="15" customHeight="1" x14ac:dyDescent="0.4">
      <c r="C141" s="88" t="s">
        <v>382</v>
      </c>
      <c r="D141" s="99" t="s">
        <v>487</v>
      </c>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V141" s="676"/>
      <c r="AW141" s="677"/>
      <c r="AX141" s="677"/>
      <c r="AY141" s="677"/>
      <c r="AZ141" s="677"/>
      <c r="BA141" s="677"/>
      <c r="BB141" s="677"/>
      <c r="BC141" s="677"/>
      <c r="BD141" s="677"/>
      <c r="BE141" s="677"/>
      <c r="BF141" s="677"/>
      <c r="BG141" s="677"/>
      <c r="BH141" s="677"/>
      <c r="BI141" s="677"/>
      <c r="BJ141" s="677"/>
      <c r="BK141" s="677"/>
      <c r="BL141" s="677"/>
      <c r="BM141" s="677"/>
      <c r="BN141" s="677"/>
      <c r="BO141" s="677"/>
      <c r="BP141" s="677"/>
      <c r="BQ141" s="677"/>
      <c r="BR141" s="677"/>
      <c r="BS141" s="677"/>
      <c r="BT141" s="677"/>
      <c r="BU141" s="677"/>
      <c r="BV141" s="677"/>
      <c r="BW141" s="677"/>
      <c r="BX141" s="677"/>
      <c r="BY141" s="678"/>
    </row>
    <row r="142" spans="2:77" ht="15" customHeight="1" x14ac:dyDescent="0.4">
      <c r="D142" s="99" t="s">
        <v>488</v>
      </c>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c r="AD142" s="99"/>
      <c r="AE142" s="99"/>
      <c r="AF142" s="99"/>
      <c r="AG142" s="99"/>
      <c r="AH142" s="99"/>
      <c r="AI142" s="99"/>
      <c r="AJ142" s="99"/>
      <c r="AK142" s="99"/>
      <c r="AL142" s="99"/>
      <c r="AM142" s="99"/>
      <c r="AN142" s="99"/>
      <c r="AO142" s="99"/>
      <c r="AP142" s="99"/>
      <c r="AQ142" s="99"/>
      <c r="AR142" s="99"/>
      <c r="AS142" s="99"/>
      <c r="AT142" s="99"/>
      <c r="AV142" s="676"/>
      <c r="AW142" s="677"/>
      <c r="AX142" s="677"/>
      <c r="AY142" s="677"/>
      <c r="AZ142" s="677"/>
      <c r="BA142" s="677"/>
      <c r="BB142" s="677"/>
      <c r="BC142" s="677"/>
      <c r="BD142" s="677"/>
      <c r="BE142" s="677"/>
      <c r="BF142" s="677"/>
      <c r="BG142" s="677"/>
      <c r="BH142" s="677"/>
      <c r="BI142" s="677"/>
      <c r="BJ142" s="677"/>
      <c r="BK142" s="677"/>
      <c r="BL142" s="677"/>
      <c r="BM142" s="677"/>
      <c r="BN142" s="677"/>
      <c r="BO142" s="677"/>
      <c r="BP142" s="677"/>
      <c r="BQ142" s="677"/>
      <c r="BR142" s="677"/>
      <c r="BS142" s="677"/>
      <c r="BT142" s="677"/>
      <c r="BU142" s="677"/>
      <c r="BV142" s="677"/>
      <c r="BW142" s="677"/>
      <c r="BX142" s="677"/>
      <c r="BY142" s="678"/>
    </row>
    <row r="143" spans="2:77" ht="15" customHeight="1" x14ac:dyDescent="0.4">
      <c r="C143" s="88" t="s">
        <v>481</v>
      </c>
      <c r="D143" s="99" t="s">
        <v>482</v>
      </c>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c r="AD143" s="99"/>
      <c r="AE143" s="99"/>
      <c r="AF143" s="99"/>
      <c r="AG143" s="99"/>
      <c r="AH143" s="99"/>
      <c r="AI143" s="99"/>
      <c r="AJ143" s="99"/>
      <c r="AK143" s="99"/>
      <c r="AL143" s="99"/>
      <c r="AM143" s="99"/>
      <c r="AN143" s="99"/>
      <c r="AO143" s="99"/>
      <c r="AP143" s="99"/>
      <c r="AQ143" s="99"/>
      <c r="AR143" s="99"/>
      <c r="AS143" s="99"/>
      <c r="AT143" s="99"/>
      <c r="AV143" s="676"/>
      <c r="AW143" s="677"/>
      <c r="AX143" s="677"/>
      <c r="AY143" s="677"/>
      <c r="AZ143" s="677"/>
      <c r="BA143" s="677"/>
      <c r="BB143" s="677"/>
      <c r="BC143" s="677"/>
      <c r="BD143" s="677"/>
      <c r="BE143" s="677"/>
      <c r="BF143" s="677"/>
      <c r="BG143" s="677"/>
      <c r="BH143" s="677"/>
      <c r="BI143" s="677"/>
      <c r="BJ143" s="677"/>
      <c r="BK143" s="677"/>
      <c r="BL143" s="677"/>
      <c r="BM143" s="677"/>
      <c r="BN143" s="677"/>
      <c r="BO143" s="677"/>
      <c r="BP143" s="677"/>
      <c r="BQ143" s="677"/>
      <c r="BR143" s="677"/>
      <c r="BS143" s="677"/>
      <c r="BT143" s="677"/>
      <c r="BU143" s="677"/>
      <c r="BV143" s="677"/>
      <c r="BW143" s="677"/>
      <c r="BX143" s="677"/>
      <c r="BY143" s="678"/>
    </row>
    <row r="144" spans="2:77" ht="15" customHeight="1" x14ac:dyDescent="0.4">
      <c r="C144" s="88" t="s">
        <v>483</v>
      </c>
      <c r="D144" s="99" t="s">
        <v>469</v>
      </c>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c r="AK144" s="99"/>
      <c r="AL144" s="99"/>
      <c r="AM144" s="99"/>
      <c r="AN144" s="99"/>
      <c r="AO144" s="99"/>
      <c r="AP144" s="99"/>
      <c r="AQ144" s="99"/>
      <c r="AR144" s="99"/>
      <c r="AS144" s="99"/>
      <c r="AT144" s="99"/>
      <c r="AV144" s="676"/>
      <c r="AW144" s="677"/>
      <c r="AX144" s="677"/>
      <c r="AY144" s="677"/>
      <c r="AZ144" s="677"/>
      <c r="BA144" s="677"/>
      <c r="BB144" s="677"/>
      <c r="BC144" s="677"/>
      <c r="BD144" s="677"/>
      <c r="BE144" s="677"/>
      <c r="BF144" s="677"/>
      <c r="BG144" s="677"/>
      <c r="BH144" s="677"/>
      <c r="BI144" s="677"/>
      <c r="BJ144" s="677"/>
      <c r="BK144" s="677"/>
      <c r="BL144" s="677"/>
      <c r="BM144" s="677"/>
      <c r="BN144" s="677"/>
      <c r="BO144" s="677"/>
      <c r="BP144" s="677"/>
      <c r="BQ144" s="677"/>
      <c r="BR144" s="677"/>
      <c r="BS144" s="677"/>
      <c r="BT144" s="677"/>
      <c r="BU144" s="677"/>
      <c r="BV144" s="677"/>
      <c r="BW144" s="677"/>
      <c r="BX144" s="677"/>
      <c r="BY144" s="678"/>
    </row>
    <row r="145" spans="2:77" ht="15" customHeight="1" x14ac:dyDescent="0.4">
      <c r="D145" s="99" t="s">
        <v>484</v>
      </c>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V145" s="676"/>
      <c r="AW145" s="677"/>
      <c r="AX145" s="677"/>
      <c r="AY145" s="677"/>
      <c r="AZ145" s="677"/>
      <c r="BA145" s="677"/>
      <c r="BB145" s="677"/>
      <c r="BC145" s="677"/>
      <c r="BD145" s="677"/>
      <c r="BE145" s="677"/>
      <c r="BF145" s="677"/>
      <c r="BG145" s="677"/>
      <c r="BH145" s="677"/>
      <c r="BI145" s="677"/>
      <c r="BJ145" s="677"/>
      <c r="BK145" s="677"/>
      <c r="BL145" s="677"/>
      <c r="BM145" s="677"/>
      <c r="BN145" s="677"/>
      <c r="BO145" s="677"/>
      <c r="BP145" s="677"/>
      <c r="BQ145" s="677"/>
      <c r="BR145" s="677"/>
      <c r="BS145" s="677"/>
      <c r="BT145" s="677"/>
      <c r="BU145" s="677"/>
      <c r="BV145" s="677"/>
      <c r="BW145" s="677"/>
      <c r="BX145" s="677"/>
      <c r="BY145" s="678"/>
    </row>
    <row r="146" spans="2:77" ht="15" customHeight="1" x14ac:dyDescent="0.4">
      <c r="C146" s="88" t="s">
        <v>485</v>
      </c>
      <c r="D146" s="99" t="s">
        <v>486</v>
      </c>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c r="AD146" s="99"/>
      <c r="AE146" s="99"/>
      <c r="AF146" s="99"/>
      <c r="AG146" s="99"/>
      <c r="AH146" s="99"/>
      <c r="AI146" s="99"/>
      <c r="AJ146" s="99"/>
      <c r="AK146" s="99"/>
      <c r="AL146" s="99"/>
      <c r="AM146" s="99"/>
      <c r="AN146" s="99"/>
      <c r="AO146" s="99"/>
      <c r="AP146" s="99"/>
      <c r="AQ146" s="99"/>
      <c r="AR146" s="99"/>
      <c r="AS146" s="99"/>
      <c r="AT146" s="99"/>
      <c r="AV146" s="676"/>
      <c r="AW146" s="677"/>
      <c r="AX146" s="677"/>
      <c r="AY146" s="677"/>
      <c r="AZ146" s="677"/>
      <c r="BA146" s="677"/>
      <c r="BB146" s="677"/>
      <c r="BC146" s="677"/>
      <c r="BD146" s="677"/>
      <c r="BE146" s="677"/>
      <c r="BF146" s="677"/>
      <c r="BG146" s="677"/>
      <c r="BH146" s="677"/>
      <c r="BI146" s="677"/>
      <c r="BJ146" s="677"/>
      <c r="BK146" s="677"/>
      <c r="BL146" s="677"/>
      <c r="BM146" s="677"/>
      <c r="BN146" s="677"/>
      <c r="BO146" s="677"/>
      <c r="BP146" s="677"/>
      <c r="BQ146" s="677"/>
      <c r="BR146" s="677"/>
      <c r="BS146" s="677"/>
      <c r="BT146" s="677"/>
      <c r="BU146" s="677"/>
      <c r="BV146" s="677"/>
      <c r="BW146" s="677"/>
      <c r="BX146" s="677"/>
      <c r="BY146" s="678"/>
    </row>
    <row r="147" spans="2:77" ht="15" customHeight="1" x14ac:dyDescent="0.4">
      <c r="AV147" s="676"/>
      <c r="AW147" s="677"/>
      <c r="AX147" s="677"/>
      <c r="AY147" s="677"/>
      <c r="AZ147" s="677"/>
      <c r="BA147" s="677"/>
      <c r="BB147" s="677"/>
      <c r="BC147" s="677"/>
      <c r="BD147" s="677"/>
      <c r="BE147" s="677"/>
      <c r="BF147" s="677"/>
      <c r="BG147" s="677"/>
      <c r="BH147" s="677"/>
      <c r="BI147" s="677"/>
      <c r="BJ147" s="677"/>
      <c r="BK147" s="677"/>
      <c r="BL147" s="677"/>
      <c r="BM147" s="677"/>
      <c r="BN147" s="677"/>
      <c r="BO147" s="677"/>
      <c r="BP147" s="677"/>
      <c r="BQ147" s="677"/>
      <c r="BR147" s="677"/>
      <c r="BS147" s="677"/>
      <c r="BT147" s="677"/>
      <c r="BU147" s="677"/>
      <c r="BV147" s="677"/>
      <c r="BW147" s="677"/>
      <c r="BX147" s="677"/>
      <c r="BY147" s="678"/>
    </row>
    <row r="148" spans="2:77" ht="15" customHeight="1" thickBot="1" x14ac:dyDescent="0.45">
      <c r="B148" s="56" t="s">
        <v>323</v>
      </c>
      <c r="C148" s="2" t="s">
        <v>494</v>
      </c>
      <c r="AV148" s="676"/>
      <c r="AW148" s="677"/>
      <c r="AX148" s="677"/>
      <c r="AY148" s="677"/>
      <c r="AZ148" s="677"/>
      <c r="BA148" s="677"/>
      <c r="BB148" s="677"/>
      <c r="BC148" s="677"/>
      <c r="BD148" s="677"/>
      <c r="BE148" s="677"/>
      <c r="BF148" s="677"/>
      <c r="BG148" s="677"/>
      <c r="BH148" s="677"/>
      <c r="BI148" s="677"/>
      <c r="BJ148" s="677"/>
      <c r="BK148" s="677"/>
      <c r="BL148" s="677"/>
      <c r="BM148" s="677"/>
      <c r="BN148" s="677"/>
      <c r="BO148" s="677"/>
      <c r="BP148" s="677"/>
      <c r="BQ148" s="677"/>
      <c r="BR148" s="677"/>
      <c r="BS148" s="677"/>
      <c r="BT148" s="677"/>
      <c r="BU148" s="677"/>
      <c r="BV148" s="677"/>
      <c r="BW148" s="677"/>
      <c r="BX148" s="677"/>
      <c r="BY148" s="678"/>
    </row>
    <row r="149" spans="2:77" ht="15" customHeight="1" thickBot="1" x14ac:dyDescent="0.45">
      <c r="C149" s="89" t="s">
        <v>36</v>
      </c>
      <c r="D149" s="101" t="s">
        <v>1888</v>
      </c>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02"/>
      <c r="AK149" s="102"/>
      <c r="AL149" s="102"/>
      <c r="AM149" s="102"/>
      <c r="AN149" s="103"/>
      <c r="AO149" s="639"/>
      <c r="AP149" s="640"/>
      <c r="AQ149" s="640"/>
      <c r="AR149" s="641"/>
      <c r="AV149" s="676"/>
      <c r="AW149" s="677"/>
      <c r="AX149" s="677"/>
      <c r="AY149" s="677"/>
      <c r="AZ149" s="677"/>
      <c r="BA149" s="677"/>
      <c r="BB149" s="677"/>
      <c r="BC149" s="677"/>
      <c r="BD149" s="677"/>
      <c r="BE149" s="677"/>
      <c r="BF149" s="677"/>
      <c r="BG149" s="677"/>
      <c r="BH149" s="677"/>
      <c r="BI149" s="677"/>
      <c r="BJ149" s="677"/>
      <c r="BK149" s="677"/>
      <c r="BL149" s="677"/>
      <c r="BM149" s="677"/>
      <c r="BN149" s="677"/>
      <c r="BO149" s="677"/>
      <c r="BP149" s="677"/>
      <c r="BQ149" s="677"/>
      <c r="BR149" s="677"/>
      <c r="BS149" s="677"/>
      <c r="BT149" s="677"/>
      <c r="BU149" s="677"/>
      <c r="BV149" s="677"/>
      <c r="BW149" s="677"/>
      <c r="BX149" s="677"/>
      <c r="BY149" s="678"/>
    </row>
    <row r="150" spans="2:77" ht="15" customHeight="1" thickBot="1" x14ac:dyDescent="0.45">
      <c r="C150" s="58" t="s">
        <v>37</v>
      </c>
      <c r="D150" s="87" t="s">
        <v>1889</v>
      </c>
      <c r="E150" s="137"/>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639"/>
      <c r="AP150" s="640"/>
      <c r="AQ150" s="640"/>
      <c r="AR150" s="641"/>
      <c r="AV150" s="676"/>
      <c r="AW150" s="677"/>
      <c r="AX150" s="677"/>
      <c r="AY150" s="677"/>
      <c r="AZ150" s="677"/>
      <c r="BA150" s="677"/>
      <c r="BB150" s="677"/>
      <c r="BC150" s="677"/>
      <c r="BD150" s="677"/>
      <c r="BE150" s="677"/>
      <c r="BF150" s="677"/>
      <c r="BG150" s="677"/>
      <c r="BH150" s="677"/>
      <c r="BI150" s="677"/>
      <c r="BJ150" s="677"/>
      <c r="BK150" s="677"/>
      <c r="BL150" s="677"/>
      <c r="BM150" s="677"/>
      <c r="BN150" s="677"/>
      <c r="BO150" s="677"/>
      <c r="BP150" s="677"/>
      <c r="BQ150" s="677"/>
      <c r="BR150" s="677"/>
      <c r="BS150" s="677"/>
      <c r="BT150" s="677"/>
      <c r="BU150" s="677"/>
      <c r="BV150" s="677"/>
      <c r="BW150" s="677"/>
      <c r="BX150" s="677"/>
      <c r="BY150" s="678"/>
    </row>
    <row r="151" spans="2:77" ht="15" customHeight="1" thickBot="1" x14ac:dyDescent="0.45">
      <c r="C151" s="58" t="s">
        <v>38</v>
      </c>
      <c r="D151" s="87" t="s">
        <v>1890</v>
      </c>
      <c r="E151" s="137"/>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639"/>
      <c r="AP151" s="640"/>
      <c r="AQ151" s="640"/>
      <c r="AR151" s="641"/>
      <c r="AV151" s="676"/>
      <c r="AW151" s="677"/>
      <c r="AX151" s="677"/>
      <c r="AY151" s="677"/>
      <c r="AZ151" s="677"/>
      <c r="BA151" s="677"/>
      <c r="BB151" s="677"/>
      <c r="BC151" s="677"/>
      <c r="BD151" s="677"/>
      <c r="BE151" s="677"/>
      <c r="BF151" s="677"/>
      <c r="BG151" s="677"/>
      <c r="BH151" s="677"/>
      <c r="BI151" s="677"/>
      <c r="BJ151" s="677"/>
      <c r="BK151" s="677"/>
      <c r="BL151" s="677"/>
      <c r="BM151" s="677"/>
      <c r="BN151" s="677"/>
      <c r="BO151" s="677"/>
      <c r="BP151" s="677"/>
      <c r="BQ151" s="677"/>
      <c r="BR151" s="677"/>
      <c r="BS151" s="677"/>
      <c r="BT151" s="677"/>
      <c r="BU151" s="677"/>
      <c r="BV151" s="677"/>
      <c r="BW151" s="677"/>
      <c r="BX151" s="677"/>
      <c r="BY151" s="678"/>
    </row>
    <row r="152" spans="2:77" ht="15" customHeight="1" thickBot="1" x14ac:dyDescent="0.45">
      <c r="C152" s="58" t="s">
        <v>331</v>
      </c>
      <c r="D152" s="87" t="s">
        <v>1885</v>
      </c>
      <c r="E152" s="137"/>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639"/>
      <c r="AP152" s="640"/>
      <c r="AQ152" s="640"/>
      <c r="AR152" s="641"/>
      <c r="AV152" s="676"/>
      <c r="AW152" s="677"/>
      <c r="AX152" s="677"/>
      <c r="AY152" s="677"/>
      <c r="AZ152" s="677"/>
      <c r="BA152" s="677"/>
      <c r="BB152" s="677"/>
      <c r="BC152" s="677"/>
      <c r="BD152" s="677"/>
      <c r="BE152" s="677"/>
      <c r="BF152" s="677"/>
      <c r="BG152" s="677"/>
      <c r="BH152" s="677"/>
      <c r="BI152" s="677"/>
      <c r="BJ152" s="677"/>
      <c r="BK152" s="677"/>
      <c r="BL152" s="677"/>
      <c r="BM152" s="677"/>
      <c r="BN152" s="677"/>
      <c r="BO152" s="677"/>
      <c r="BP152" s="677"/>
      <c r="BQ152" s="677"/>
      <c r="BR152" s="677"/>
      <c r="BS152" s="677"/>
      <c r="BT152" s="677"/>
      <c r="BU152" s="677"/>
      <c r="BV152" s="677"/>
      <c r="BW152" s="677"/>
      <c r="BX152" s="677"/>
      <c r="BY152" s="678"/>
    </row>
    <row r="153" spans="2:77" ht="15" customHeight="1" thickBot="1" x14ac:dyDescent="0.45">
      <c r="C153" s="58" t="s">
        <v>332</v>
      </c>
      <c r="D153" s="87" t="s">
        <v>1886</v>
      </c>
      <c r="E153" s="137"/>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639"/>
      <c r="AP153" s="640"/>
      <c r="AQ153" s="640"/>
      <c r="AR153" s="641"/>
      <c r="AV153" s="676"/>
      <c r="AW153" s="677"/>
      <c r="AX153" s="677"/>
      <c r="AY153" s="677"/>
      <c r="AZ153" s="677"/>
      <c r="BA153" s="677"/>
      <c r="BB153" s="677"/>
      <c r="BC153" s="677"/>
      <c r="BD153" s="677"/>
      <c r="BE153" s="677"/>
      <c r="BF153" s="677"/>
      <c r="BG153" s="677"/>
      <c r="BH153" s="677"/>
      <c r="BI153" s="677"/>
      <c r="BJ153" s="677"/>
      <c r="BK153" s="677"/>
      <c r="BL153" s="677"/>
      <c r="BM153" s="677"/>
      <c r="BN153" s="677"/>
      <c r="BO153" s="677"/>
      <c r="BP153" s="677"/>
      <c r="BQ153" s="677"/>
      <c r="BR153" s="677"/>
      <c r="BS153" s="677"/>
      <c r="BT153" s="677"/>
      <c r="BU153" s="677"/>
      <c r="BV153" s="677"/>
      <c r="BW153" s="677"/>
      <c r="BX153" s="677"/>
      <c r="BY153" s="678"/>
    </row>
    <row r="154" spans="2:77" ht="15" customHeight="1" thickBot="1" x14ac:dyDescent="0.45">
      <c r="C154" s="58" t="s">
        <v>333</v>
      </c>
      <c r="D154" s="87" t="s">
        <v>1887</v>
      </c>
      <c r="E154" s="137"/>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639"/>
      <c r="AP154" s="640"/>
      <c r="AQ154" s="640"/>
      <c r="AR154" s="641"/>
      <c r="AV154" s="676"/>
      <c r="AW154" s="677"/>
      <c r="AX154" s="677"/>
      <c r="AY154" s="677"/>
      <c r="AZ154" s="677"/>
      <c r="BA154" s="677"/>
      <c r="BB154" s="677"/>
      <c r="BC154" s="677"/>
      <c r="BD154" s="677"/>
      <c r="BE154" s="677"/>
      <c r="BF154" s="677"/>
      <c r="BG154" s="677"/>
      <c r="BH154" s="677"/>
      <c r="BI154" s="677"/>
      <c r="BJ154" s="677"/>
      <c r="BK154" s="677"/>
      <c r="BL154" s="677"/>
      <c r="BM154" s="677"/>
      <c r="BN154" s="677"/>
      <c r="BO154" s="677"/>
      <c r="BP154" s="677"/>
      <c r="BQ154" s="677"/>
      <c r="BR154" s="677"/>
      <c r="BS154" s="677"/>
      <c r="BT154" s="677"/>
      <c r="BU154" s="677"/>
      <c r="BV154" s="677"/>
      <c r="BW154" s="677"/>
      <c r="BX154" s="677"/>
      <c r="BY154" s="678"/>
    </row>
    <row r="155" spans="2:77" ht="15" customHeight="1" x14ac:dyDescent="0.4">
      <c r="AV155" s="676"/>
      <c r="AW155" s="677"/>
      <c r="AX155" s="677"/>
      <c r="AY155" s="677"/>
      <c r="AZ155" s="677"/>
      <c r="BA155" s="677"/>
      <c r="BB155" s="677"/>
      <c r="BC155" s="677"/>
      <c r="BD155" s="677"/>
      <c r="BE155" s="677"/>
      <c r="BF155" s="677"/>
      <c r="BG155" s="677"/>
      <c r="BH155" s="677"/>
      <c r="BI155" s="677"/>
      <c r="BJ155" s="677"/>
      <c r="BK155" s="677"/>
      <c r="BL155" s="677"/>
      <c r="BM155" s="677"/>
      <c r="BN155" s="677"/>
      <c r="BO155" s="677"/>
      <c r="BP155" s="677"/>
      <c r="BQ155" s="677"/>
      <c r="BR155" s="677"/>
      <c r="BS155" s="677"/>
      <c r="BT155" s="677"/>
      <c r="BU155" s="677"/>
      <c r="BV155" s="677"/>
      <c r="BW155" s="677"/>
      <c r="BX155" s="677"/>
      <c r="BY155" s="678"/>
    </row>
    <row r="156" spans="2:77" ht="15" customHeight="1" x14ac:dyDescent="0.4">
      <c r="C156" s="104" t="s">
        <v>496</v>
      </c>
      <c r="D156" s="54"/>
      <c r="AV156" s="676"/>
      <c r="AW156" s="677"/>
      <c r="AX156" s="677"/>
      <c r="AY156" s="677"/>
      <c r="AZ156" s="677"/>
      <c r="BA156" s="677"/>
      <c r="BB156" s="677"/>
      <c r="BC156" s="677"/>
      <c r="BD156" s="677"/>
      <c r="BE156" s="677"/>
      <c r="BF156" s="677"/>
      <c r="BG156" s="677"/>
      <c r="BH156" s="677"/>
      <c r="BI156" s="677"/>
      <c r="BJ156" s="677"/>
      <c r="BK156" s="677"/>
      <c r="BL156" s="677"/>
      <c r="BM156" s="677"/>
      <c r="BN156" s="677"/>
      <c r="BO156" s="677"/>
      <c r="BP156" s="677"/>
      <c r="BQ156" s="677"/>
      <c r="BR156" s="677"/>
      <c r="BS156" s="677"/>
      <c r="BT156" s="677"/>
      <c r="BU156" s="677"/>
      <c r="BV156" s="677"/>
      <c r="BW156" s="677"/>
      <c r="BX156" s="677"/>
      <c r="BY156" s="678"/>
    </row>
    <row r="157" spans="2:77" ht="15" customHeight="1" x14ac:dyDescent="0.4">
      <c r="D157" s="54" t="s">
        <v>495</v>
      </c>
      <c r="AV157" s="676"/>
      <c r="AW157" s="677"/>
      <c r="AX157" s="677"/>
      <c r="AY157" s="677"/>
      <c r="AZ157" s="677"/>
      <c r="BA157" s="677"/>
      <c r="BB157" s="677"/>
      <c r="BC157" s="677"/>
      <c r="BD157" s="677"/>
      <c r="BE157" s="677"/>
      <c r="BF157" s="677"/>
      <c r="BG157" s="677"/>
      <c r="BH157" s="677"/>
      <c r="BI157" s="677"/>
      <c r="BJ157" s="677"/>
      <c r="BK157" s="677"/>
      <c r="BL157" s="677"/>
      <c r="BM157" s="677"/>
      <c r="BN157" s="677"/>
      <c r="BO157" s="677"/>
      <c r="BP157" s="677"/>
      <c r="BQ157" s="677"/>
      <c r="BR157" s="677"/>
      <c r="BS157" s="677"/>
      <c r="BT157" s="677"/>
      <c r="BU157" s="677"/>
      <c r="BV157" s="677"/>
      <c r="BW157" s="677"/>
      <c r="BX157" s="677"/>
      <c r="BY157" s="678"/>
    </row>
    <row r="158" spans="2:77" ht="15" customHeight="1" x14ac:dyDescent="0.4">
      <c r="AV158" s="676"/>
      <c r="AW158" s="677"/>
      <c r="AX158" s="677"/>
      <c r="AY158" s="677"/>
      <c r="AZ158" s="677"/>
      <c r="BA158" s="677"/>
      <c r="BB158" s="677"/>
      <c r="BC158" s="677"/>
      <c r="BD158" s="677"/>
      <c r="BE158" s="677"/>
      <c r="BF158" s="677"/>
      <c r="BG158" s="677"/>
      <c r="BH158" s="677"/>
      <c r="BI158" s="677"/>
      <c r="BJ158" s="677"/>
      <c r="BK158" s="677"/>
      <c r="BL158" s="677"/>
      <c r="BM158" s="677"/>
      <c r="BN158" s="677"/>
      <c r="BO158" s="677"/>
      <c r="BP158" s="677"/>
      <c r="BQ158" s="677"/>
      <c r="BR158" s="677"/>
      <c r="BS158" s="677"/>
      <c r="BT158" s="677"/>
      <c r="BU158" s="677"/>
      <c r="BV158" s="677"/>
      <c r="BW158" s="677"/>
      <c r="BX158" s="677"/>
      <c r="BY158" s="678"/>
    </row>
    <row r="159" spans="2:77" ht="15" customHeight="1" x14ac:dyDescent="0.4">
      <c r="C159" s="67" t="s">
        <v>497</v>
      </c>
      <c r="D159" s="68"/>
      <c r="E159" s="68"/>
      <c r="F159" s="68"/>
      <c r="G159" s="68"/>
      <c r="H159" s="68"/>
      <c r="I159" s="68"/>
      <c r="J159" s="68"/>
      <c r="K159" s="68"/>
      <c r="L159" s="68"/>
      <c r="M159" s="68"/>
      <c r="N159" s="68"/>
      <c r="O159" s="68"/>
      <c r="P159" s="68"/>
      <c r="Q159" s="68"/>
      <c r="R159" s="68"/>
      <c r="S159" s="68"/>
      <c r="T159" s="68"/>
      <c r="U159" s="68"/>
      <c r="V159" s="68"/>
      <c r="W159" s="68"/>
      <c r="X159" s="68"/>
      <c r="Y159" s="68"/>
      <c r="Z159" s="644" t="s">
        <v>365</v>
      </c>
      <c r="AA159" s="645"/>
      <c r="AB159" s="645"/>
      <c r="AC159" s="645"/>
      <c r="AD159" s="645"/>
      <c r="AE159" s="646"/>
      <c r="AG159" s="647" t="s">
        <v>290</v>
      </c>
      <c r="AH159" s="647"/>
      <c r="AV159" s="676"/>
      <c r="AW159" s="677"/>
      <c r="AX159" s="677"/>
      <c r="AY159" s="677"/>
      <c r="AZ159" s="677"/>
      <c r="BA159" s="677"/>
      <c r="BB159" s="677"/>
      <c r="BC159" s="677"/>
      <c r="BD159" s="677"/>
      <c r="BE159" s="677"/>
      <c r="BF159" s="677"/>
      <c r="BG159" s="677"/>
      <c r="BH159" s="677"/>
      <c r="BI159" s="677"/>
      <c r="BJ159" s="677"/>
      <c r="BK159" s="677"/>
      <c r="BL159" s="677"/>
      <c r="BM159" s="677"/>
      <c r="BN159" s="677"/>
      <c r="BO159" s="677"/>
      <c r="BP159" s="677"/>
      <c r="BQ159" s="677"/>
      <c r="BR159" s="677"/>
      <c r="BS159" s="677"/>
      <c r="BT159" s="677"/>
      <c r="BU159" s="677"/>
      <c r="BV159" s="677"/>
      <c r="BW159" s="677"/>
      <c r="BX159" s="677"/>
      <c r="BY159" s="678"/>
    </row>
    <row r="160" spans="2:77" ht="15" customHeight="1" x14ac:dyDescent="0.4">
      <c r="C160" s="77" t="s">
        <v>79</v>
      </c>
      <c r="D160" s="64" t="s">
        <v>1956</v>
      </c>
      <c r="E160" s="65"/>
      <c r="F160" s="8"/>
      <c r="G160" s="8"/>
      <c r="H160" s="8"/>
      <c r="I160" s="8"/>
      <c r="J160" s="8"/>
      <c r="K160" s="8"/>
      <c r="L160" s="8"/>
      <c r="M160" s="8"/>
      <c r="N160" s="8"/>
      <c r="O160" s="8"/>
      <c r="P160" s="8"/>
      <c r="Q160" s="8"/>
      <c r="R160" s="8"/>
      <c r="S160" s="8"/>
      <c r="T160" s="8"/>
      <c r="U160" s="8"/>
      <c r="V160" s="8"/>
      <c r="W160" s="8"/>
      <c r="X160" s="8"/>
      <c r="Y160" s="8"/>
      <c r="Z160" s="695"/>
      <c r="AA160" s="696"/>
      <c r="AB160" s="696"/>
      <c r="AC160" s="696"/>
      <c r="AD160" s="696"/>
      <c r="AE160" s="697"/>
      <c r="AG160" s="629" t="str">
        <f>IF(COUNTBLANK(Z160)=1,"未","")</f>
        <v>未</v>
      </c>
      <c r="AH160" s="629"/>
      <c r="AV160" s="676"/>
      <c r="AW160" s="677"/>
      <c r="AX160" s="677"/>
      <c r="AY160" s="677"/>
      <c r="AZ160" s="677"/>
      <c r="BA160" s="677"/>
      <c r="BB160" s="677"/>
      <c r="BC160" s="677"/>
      <c r="BD160" s="677"/>
      <c r="BE160" s="677"/>
      <c r="BF160" s="677"/>
      <c r="BG160" s="677"/>
      <c r="BH160" s="677"/>
      <c r="BI160" s="677"/>
      <c r="BJ160" s="677"/>
      <c r="BK160" s="677"/>
      <c r="BL160" s="677"/>
      <c r="BM160" s="677"/>
      <c r="BN160" s="677"/>
      <c r="BO160" s="677"/>
      <c r="BP160" s="677"/>
      <c r="BQ160" s="677"/>
      <c r="BR160" s="677"/>
      <c r="BS160" s="677"/>
      <c r="BT160" s="677"/>
      <c r="BU160" s="677"/>
      <c r="BV160" s="677"/>
      <c r="BW160" s="677"/>
      <c r="BX160" s="677"/>
      <c r="BY160" s="678"/>
    </row>
    <row r="161" spans="3:77" ht="15" customHeight="1" thickBot="1" x14ac:dyDescent="0.45">
      <c r="C161" s="77" t="s">
        <v>80</v>
      </c>
      <c r="D161" s="64" t="s">
        <v>1957</v>
      </c>
      <c r="E161" s="65"/>
      <c r="F161" s="8"/>
      <c r="G161" s="8"/>
      <c r="H161" s="8"/>
      <c r="I161" s="8"/>
      <c r="J161" s="8"/>
      <c r="K161" s="8"/>
      <c r="L161" s="8"/>
      <c r="M161" s="8"/>
      <c r="N161" s="8"/>
      <c r="O161" s="8"/>
      <c r="P161" s="8"/>
      <c r="Q161" s="8"/>
      <c r="R161" s="8"/>
      <c r="S161" s="8"/>
      <c r="T161" s="8"/>
      <c r="U161" s="8"/>
      <c r="V161" s="8"/>
      <c r="W161" s="8"/>
      <c r="X161" s="8"/>
      <c r="Y161" s="8"/>
      <c r="Z161" s="695"/>
      <c r="AA161" s="696"/>
      <c r="AB161" s="696"/>
      <c r="AC161" s="696"/>
      <c r="AD161" s="696"/>
      <c r="AE161" s="697"/>
      <c r="AG161" s="629" t="str">
        <f t="shared" ref="AG161:AG167" si="6">IF(COUNTBLANK(Z161)=1,"未","")</f>
        <v>未</v>
      </c>
      <c r="AH161" s="629"/>
      <c r="AV161" s="679"/>
      <c r="AW161" s="680"/>
      <c r="AX161" s="680"/>
      <c r="AY161" s="680"/>
      <c r="AZ161" s="680"/>
      <c r="BA161" s="680"/>
      <c r="BB161" s="680"/>
      <c r="BC161" s="680"/>
      <c r="BD161" s="680"/>
      <c r="BE161" s="680"/>
      <c r="BF161" s="680"/>
      <c r="BG161" s="680"/>
      <c r="BH161" s="680"/>
      <c r="BI161" s="680"/>
      <c r="BJ161" s="680"/>
      <c r="BK161" s="680"/>
      <c r="BL161" s="680"/>
      <c r="BM161" s="680"/>
      <c r="BN161" s="680"/>
      <c r="BO161" s="680"/>
      <c r="BP161" s="680"/>
      <c r="BQ161" s="680"/>
      <c r="BR161" s="680"/>
      <c r="BS161" s="680"/>
      <c r="BT161" s="680"/>
      <c r="BU161" s="680"/>
      <c r="BV161" s="680"/>
      <c r="BW161" s="680"/>
      <c r="BX161" s="680"/>
      <c r="BY161" s="681"/>
    </row>
    <row r="162" spans="3:77" ht="15" customHeight="1" x14ac:dyDescent="0.4">
      <c r="C162" s="77" t="s">
        <v>81</v>
      </c>
      <c r="D162" s="64" t="s">
        <v>1892</v>
      </c>
      <c r="E162" s="65"/>
      <c r="F162" s="8"/>
      <c r="G162" s="8"/>
      <c r="H162" s="8"/>
      <c r="I162" s="8"/>
      <c r="J162" s="8"/>
      <c r="K162" s="8"/>
      <c r="L162" s="8"/>
      <c r="M162" s="8"/>
      <c r="N162" s="8"/>
      <c r="O162" s="8"/>
      <c r="P162" s="8"/>
      <c r="Q162" s="8"/>
      <c r="R162" s="8"/>
      <c r="S162" s="8"/>
      <c r="T162" s="8"/>
      <c r="U162" s="8"/>
      <c r="V162" s="8"/>
      <c r="W162" s="8"/>
      <c r="X162" s="8"/>
      <c r="Y162" s="8"/>
      <c r="Z162" s="695"/>
      <c r="AA162" s="696"/>
      <c r="AB162" s="696"/>
      <c r="AC162" s="696"/>
      <c r="AD162" s="696"/>
      <c r="AE162" s="697"/>
      <c r="AG162" s="629" t="str">
        <f t="shared" si="6"/>
        <v>未</v>
      </c>
      <c r="AH162" s="629"/>
      <c r="AV162" s="673" t="s">
        <v>507</v>
      </c>
      <c r="AW162" s="673"/>
      <c r="AX162" s="673"/>
      <c r="AY162" s="673"/>
      <c r="AZ162" s="673"/>
      <c r="BA162" s="673"/>
      <c r="BB162" s="673"/>
      <c r="BC162" s="673"/>
      <c r="BD162" s="673"/>
      <c r="BE162" s="673"/>
      <c r="BF162" s="673"/>
      <c r="BG162" s="673"/>
      <c r="BH162" s="673"/>
      <c r="BI162" s="673"/>
      <c r="BJ162" s="673"/>
      <c r="BK162" s="673"/>
      <c r="BL162" s="673"/>
      <c r="BM162" s="673"/>
      <c r="BN162" s="673"/>
      <c r="BO162" s="673"/>
      <c r="BP162" s="673"/>
      <c r="BQ162" s="673"/>
      <c r="BR162" s="673"/>
      <c r="BS162" s="673"/>
      <c r="BT162" s="673"/>
      <c r="BU162" s="673"/>
      <c r="BV162" s="673"/>
      <c r="BW162" s="673"/>
      <c r="BX162" s="673"/>
      <c r="BY162" s="673"/>
    </row>
    <row r="163" spans="3:77" ht="15" customHeight="1" x14ac:dyDescent="0.4">
      <c r="C163" s="77" t="s">
        <v>83</v>
      </c>
      <c r="D163" s="64" t="s">
        <v>1958</v>
      </c>
      <c r="E163" s="65"/>
      <c r="F163" s="8"/>
      <c r="G163" s="8"/>
      <c r="H163" s="8"/>
      <c r="I163" s="8"/>
      <c r="J163" s="8"/>
      <c r="K163" s="8"/>
      <c r="L163" s="8"/>
      <c r="M163" s="8"/>
      <c r="N163" s="8"/>
      <c r="O163" s="8"/>
      <c r="P163" s="8"/>
      <c r="Q163" s="8"/>
      <c r="R163" s="8"/>
      <c r="S163" s="8"/>
      <c r="T163" s="8"/>
      <c r="U163" s="8"/>
      <c r="V163" s="8"/>
      <c r="W163" s="8"/>
      <c r="X163" s="8"/>
      <c r="Y163" s="8"/>
      <c r="Z163" s="695"/>
      <c r="AA163" s="696"/>
      <c r="AB163" s="696"/>
      <c r="AC163" s="696"/>
      <c r="AD163" s="696"/>
      <c r="AE163" s="697"/>
      <c r="AG163" s="629" t="str">
        <f t="shared" si="6"/>
        <v>未</v>
      </c>
      <c r="AH163" s="629"/>
      <c r="AV163" s="677" t="s">
        <v>508</v>
      </c>
      <c r="AW163" s="677"/>
      <c r="AX163" s="677"/>
      <c r="AY163" s="677"/>
      <c r="AZ163" s="677"/>
      <c r="BA163" s="677"/>
      <c r="BB163" s="677"/>
      <c r="BC163" s="677"/>
      <c r="BD163" s="677"/>
      <c r="BE163" s="677"/>
      <c r="BF163" s="677"/>
      <c r="BG163" s="677"/>
      <c r="BH163" s="677"/>
      <c r="BI163" s="677"/>
      <c r="BJ163" s="677"/>
      <c r="BK163" s="677"/>
      <c r="BL163" s="677"/>
      <c r="BM163" s="677"/>
      <c r="BN163" s="677"/>
      <c r="BO163" s="677"/>
      <c r="BP163" s="677"/>
      <c r="BQ163" s="677"/>
      <c r="BR163" s="677"/>
      <c r="BS163" s="677"/>
      <c r="BT163" s="677"/>
      <c r="BU163" s="677"/>
      <c r="BV163" s="677"/>
      <c r="BW163" s="677"/>
      <c r="BX163" s="677"/>
      <c r="BY163" s="677"/>
    </row>
    <row r="164" spans="3:77" ht="15" customHeight="1" thickBot="1" x14ac:dyDescent="0.45">
      <c r="C164" s="77" t="s">
        <v>181</v>
      </c>
      <c r="D164" s="64" t="s">
        <v>1893</v>
      </c>
      <c r="E164" s="65"/>
      <c r="F164" s="8"/>
      <c r="G164" s="8"/>
      <c r="H164" s="8"/>
      <c r="I164" s="8"/>
      <c r="J164" s="8"/>
      <c r="K164" s="8"/>
      <c r="L164" s="8"/>
      <c r="M164" s="8"/>
      <c r="N164" s="8"/>
      <c r="O164" s="8"/>
      <c r="P164" s="8"/>
      <c r="Q164" s="8"/>
      <c r="R164" s="8"/>
      <c r="S164" s="8"/>
      <c r="T164" s="8"/>
      <c r="U164" s="8"/>
      <c r="V164" s="8"/>
      <c r="W164" s="8"/>
      <c r="X164" s="8"/>
      <c r="Y164" s="8"/>
      <c r="Z164" s="695"/>
      <c r="AA164" s="696"/>
      <c r="AB164" s="696"/>
      <c r="AC164" s="696"/>
      <c r="AD164" s="696"/>
      <c r="AE164" s="697"/>
      <c r="AG164" s="629" t="str">
        <f t="shared" si="6"/>
        <v>未</v>
      </c>
      <c r="AH164" s="629"/>
      <c r="AV164" s="73" t="s">
        <v>516</v>
      </c>
      <c r="BY164" s="72"/>
    </row>
    <row r="165" spans="3:77" ht="15" customHeight="1" x14ac:dyDescent="0.4">
      <c r="C165" s="77" t="s">
        <v>182</v>
      </c>
      <c r="D165" s="64" t="s">
        <v>1894</v>
      </c>
      <c r="E165" s="65"/>
      <c r="F165" s="8"/>
      <c r="G165" s="8"/>
      <c r="H165" s="8"/>
      <c r="I165" s="8"/>
      <c r="J165" s="8"/>
      <c r="K165" s="8"/>
      <c r="L165" s="8"/>
      <c r="M165" s="8"/>
      <c r="N165" s="8"/>
      <c r="O165" s="8"/>
      <c r="P165" s="8"/>
      <c r="Q165" s="8"/>
      <c r="R165" s="8"/>
      <c r="S165" s="8"/>
      <c r="T165" s="8"/>
      <c r="U165" s="8"/>
      <c r="V165" s="8"/>
      <c r="W165" s="8"/>
      <c r="X165" s="8"/>
      <c r="Y165" s="8"/>
      <c r="Z165" s="695"/>
      <c r="AA165" s="696"/>
      <c r="AB165" s="696"/>
      <c r="AC165" s="696"/>
      <c r="AD165" s="696"/>
      <c r="AE165" s="697"/>
      <c r="AG165" s="629" t="str">
        <f t="shared" si="6"/>
        <v>未</v>
      </c>
      <c r="AH165" s="629"/>
      <c r="AV165" s="729" t="s">
        <v>509</v>
      </c>
      <c r="AW165" s="730"/>
      <c r="AX165" s="730"/>
      <c r="AY165" s="730"/>
      <c r="AZ165" s="730"/>
      <c r="BA165" s="730"/>
      <c r="BB165" s="730"/>
      <c r="BC165" s="730"/>
      <c r="BD165" s="730"/>
      <c r="BE165" s="730"/>
      <c r="BF165" s="730"/>
      <c r="BG165" s="730"/>
      <c r="BH165" s="730"/>
      <c r="BI165" s="730"/>
      <c r="BJ165" s="730"/>
      <c r="BK165" s="730"/>
      <c r="BL165" s="730"/>
      <c r="BM165" s="730"/>
      <c r="BN165" s="730"/>
      <c r="BO165" s="730"/>
      <c r="BP165" s="730"/>
      <c r="BQ165" s="730"/>
      <c r="BR165" s="730"/>
      <c r="BS165" s="730"/>
      <c r="BT165" s="730"/>
      <c r="BU165" s="730"/>
      <c r="BV165" s="730"/>
      <c r="BW165" s="730"/>
      <c r="BX165" s="730"/>
      <c r="BY165" s="731"/>
    </row>
    <row r="166" spans="3:77" ht="15" customHeight="1" x14ac:dyDescent="0.4">
      <c r="C166" s="77" t="s">
        <v>206</v>
      </c>
      <c r="D166" s="64" t="s">
        <v>1895</v>
      </c>
      <c r="E166" s="65"/>
      <c r="F166" s="8"/>
      <c r="G166" s="8"/>
      <c r="H166" s="8"/>
      <c r="I166" s="8"/>
      <c r="J166" s="8"/>
      <c r="K166" s="8"/>
      <c r="L166" s="8"/>
      <c r="M166" s="8"/>
      <c r="N166" s="8"/>
      <c r="O166" s="8"/>
      <c r="P166" s="8"/>
      <c r="Q166" s="8"/>
      <c r="R166" s="8"/>
      <c r="S166" s="8"/>
      <c r="T166" s="8"/>
      <c r="U166" s="8"/>
      <c r="V166" s="8"/>
      <c r="W166" s="8"/>
      <c r="X166" s="8"/>
      <c r="Y166" s="8"/>
      <c r="Z166" s="695"/>
      <c r="AA166" s="696"/>
      <c r="AB166" s="696"/>
      <c r="AC166" s="696"/>
      <c r="AD166" s="696"/>
      <c r="AE166" s="697"/>
      <c r="AG166" s="629" t="str">
        <f t="shared" si="6"/>
        <v>未</v>
      </c>
      <c r="AH166" s="629"/>
      <c r="AV166" s="732"/>
      <c r="AW166" s="733"/>
      <c r="AX166" s="733"/>
      <c r="AY166" s="733"/>
      <c r="AZ166" s="733"/>
      <c r="BA166" s="733"/>
      <c r="BB166" s="733"/>
      <c r="BC166" s="733"/>
      <c r="BD166" s="733"/>
      <c r="BE166" s="733"/>
      <c r="BF166" s="733"/>
      <c r="BG166" s="733"/>
      <c r="BH166" s="733"/>
      <c r="BI166" s="733"/>
      <c r="BJ166" s="733"/>
      <c r="BK166" s="733"/>
      <c r="BL166" s="733"/>
      <c r="BM166" s="733"/>
      <c r="BN166" s="733"/>
      <c r="BO166" s="733"/>
      <c r="BP166" s="733"/>
      <c r="BQ166" s="733"/>
      <c r="BR166" s="733"/>
      <c r="BS166" s="733"/>
      <c r="BT166" s="733"/>
      <c r="BU166" s="733"/>
      <c r="BV166" s="733"/>
      <c r="BW166" s="733"/>
      <c r="BX166" s="733"/>
      <c r="BY166" s="734"/>
    </row>
    <row r="167" spans="3:77" ht="15" customHeight="1" x14ac:dyDescent="0.4">
      <c r="C167" s="77" t="s">
        <v>207</v>
      </c>
      <c r="D167" s="64" t="s">
        <v>1896</v>
      </c>
      <c r="E167" s="65"/>
      <c r="F167" s="8"/>
      <c r="G167" s="8"/>
      <c r="H167" s="8"/>
      <c r="I167" s="8"/>
      <c r="J167" s="8"/>
      <c r="K167" s="8"/>
      <c r="L167" s="8"/>
      <c r="M167" s="8"/>
      <c r="N167" s="8"/>
      <c r="O167" s="8"/>
      <c r="P167" s="8"/>
      <c r="Q167" s="8"/>
      <c r="R167" s="8"/>
      <c r="S167" s="8"/>
      <c r="T167" s="8"/>
      <c r="U167" s="8"/>
      <c r="V167" s="8"/>
      <c r="W167" s="8"/>
      <c r="X167" s="8"/>
      <c r="Y167" s="8"/>
      <c r="Z167" s="695"/>
      <c r="AA167" s="696"/>
      <c r="AB167" s="696"/>
      <c r="AC167" s="696"/>
      <c r="AD167" s="696"/>
      <c r="AE167" s="697"/>
      <c r="AG167" s="629" t="str">
        <f t="shared" si="6"/>
        <v>未</v>
      </c>
      <c r="AH167" s="629"/>
      <c r="AV167" s="732"/>
      <c r="AW167" s="733"/>
      <c r="AX167" s="733"/>
      <c r="AY167" s="733"/>
      <c r="AZ167" s="733"/>
      <c r="BA167" s="733"/>
      <c r="BB167" s="733"/>
      <c r="BC167" s="733"/>
      <c r="BD167" s="733"/>
      <c r="BE167" s="733"/>
      <c r="BF167" s="733"/>
      <c r="BG167" s="733"/>
      <c r="BH167" s="733"/>
      <c r="BI167" s="733"/>
      <c r="BJ167" s="733"/>
      <c r="BK167" s="733"/>
      <c r="BL167" s="733"/>
      <c r="BM167" s="733"/>
      <c r="BN167" s="733"/>
      <c r="BO167" s="733"/>
      <c r="BP167" s="733"/>
      <c r="BQ167" s="733"/>
      <c r="BR167" s="733"/>
      <c r="BS167" s="733"/>
      <c r="BT167" s="733"/>
      <c r="BU167" s="733"/>
      <c r="BV167" s="733"/>
      <c r="BW167" s="733"/>
      <c r="BX167" s="733"/>
      <c r="BY167" s="734"/>
    </row>
    <row r="168" spans="3:77" ht="15" customHeight="1" x14ac:dyDescent="0.4">
      <c r="C168" s="77" t="s">
        <v>498</v>
      </c>
      <c r="D168" s="64" t="s">
        <v>1897</v>
      </c>
      <c r="E168" s="65"/>
      <c r="F168" s="8"/>
      <c r="G168" s="8"/>
      <c r="H168" s="8"/>
      <c r="I168" s="8"/>
      <c r="J168" s="8"/>
      <c r="K168" s="8"/>
      <c r="L168" s="8"/>
      <c r="M168" s="8"/>
      <c r="N168" s="8"/>
      <c r="O168" s="8"/>
      <c r="P168" s="8"/>
      <c r="Q168" s="8"/>
      <c r="R168" s="8"/>
      <c r="S168" s="8"/>
      <c r="T168" s="8"/>
      <c r="U168" s="8"/>
      <c r="V168" s="8"/>
      <c r="W168" s="8"/>
      <c r="X168" s="8"/>
      <c r="Y168" s="8"/>
      <c r="Z168" s="695"/>
      <c r="AA168" s="696"/>
      <c r="AB168" s="696"/>
      <c r="AC168" s="696"/>
      <c r="AD168" s="696"/>
      <c r="AE168" s="697"/>
      <c r="AG168" s="629" t="str">
        <f t="shared" ref="AG168" si="7">IF(COUNTBLANK(Z168)=1,"未","")</f>
        <v>未</v>
      </c>
      <c r="AH168" s="629"/>
      <c r="AV168" s="732"/>
      <c r="AW168" s="733"/>
      <c r="AX168" s="733"/>
      <c r="AY168" s="733"/>
      <c r="AZ168" s="733"/>
      <c r="BA168" s="733"/>
      <c r="BB168" s="733"/>
      <c r="BC168" s="733"/>
      <c r="BD168" s="733"/>
      <c r="BE168" s="733"/>
      <c r="BF168" s="733"/>
      <c r="BG168" s="733"/>
      <c r="BH168" s="733"/>
      <c r="BI168" s="733"/>
      <c r="BJ168" s="733"/>
      <c r="BK168" s="733"/>
      <c r="BL168" s="733"/>
      <c r="BM168" s="733"/>
      <c r="BN168" s="733"/>
      <c r="BO168" s="733"/>
      <c r="BP168" s="733"/>
      <c r="BQ168" s="733"/>
      <c r="BR168" s="733"/>
      <c r="BS168" s="733"/>
      <c r="BT168" s="733"/>
      <c r="BU168" s="733"/>
      <c r="BV168" s="733"/>
      <c r="BW168" s="733"/>
      <c r="BX168" s="733"/>
      <c r="BY168" s="734"/>
    </row>
    <row r="169" spans="3:77" ht="15" customHeight="1" x14ac:dyDescent="0.4">
      <c r="AV169" s="732"/>
      <c r="AW169" s="733"/>
      <c r="AX169" s="733"/>
      <c r="AY169" s="733"/>
      <c r="AZ169" s="733"/>
      <c r="BA169" s="733"/>
      <c r="BB169" s="733"/>
      <c r="BC169" s="733"/>
      <c r="BD169" s="733"/>
      <c r="BE169" s="733"/>
      <c r="BF169" s="733"/>
      <c r="BG169" s="733"/>
      <c r="BH169" s="733"/>
      <c r="BI169" s="733"/>
      <c r="BJ169" s="733"/>
      <c r="BK169" s="733"/>
      <c r="BL169" s="733"/>
      <c r="BM169" s="733"/>
      <c r="BN169" s="733"/>
      <c r="BO169" s="733"/>
      <c r="BP169" s="733"/>
      <c r="BQ169" s="733"/>
      <c r="BR169" s="733"/>
      <c r="BS169" s="733"/>
      <c r="BT169" s="733"/>
      <c r="BU169" s="733"/>
      <c r="BV169" s="733"/>
      <c r="BW169" s="733"/>
      <c r="BX169" s="733"/>
      <c r="BY169" s="734"/>
    </row>
    <row r="170" spans="3:77" ht="15" customHeight="1" x14ac:dyDescent="0.4">
      <c r="AV170" s="732"/>
      <c r="AW170" s="733"/>
      <c r="AX170" s="733"/>
      <c r="AY170" s="733"/>
      <c r="AZ170" s="733"/>
      <c r="BA170" s="733"/>
      <c r="BB170" s="733"/>
      <c r="BC170" s="733"/>
      <c r="BD170" s="733"/>
      <c r="BE170" s="733"/>
      <c r="BF170" s="733"/>
      <c r="BG170" s="733"/>
      <c r="BH170" s="733"/>
      <c r="BI170" s="733"/>
      <c r="BJ170" s="733"/>
      <c r="BK170" s="733"/>
      <c r="BL170" s="733"/>
      <c r="BM170" s="733"/>
      <c r="BN170" s="733"/>
      <c r="BO170" s="733"/>
      <c r="BP170" s="733"/>
      <c r="BQ170" s="733"/>
      <c r="BR170" s="733"/>
      <c r="BS170" s="733"/>
      <c r="BT170" s="733"/>
      <c r="BU170" s="733"/>
      <c r="BV170" s="733"/>
      <c r="BW170" s="733"/>
      <c r="BX170" s="733"/>
      <c r="BY170" s="734"/>
    </row>
    <row r="171" spans="3:77" ht="15" customHeight="1" x14ac:dyDescent="0.4">
      <c r="AV171" s="732"/>
      <c r="AW171" s="733"/>
      <c r="AX171" s="733"/>
      <c r="AY171" s="733"/>
      <c r="AZ171" s="733"/>
      <c r="BA171" s="733"/>
      <c r="BB171" s="733"/>
      <c r="BC171" s="733"/>
      <c r="BD171" s="733"/>
      <c r="BE171" s="733"/>
      <c r="BF171" s="733"/>
      <c r="BG171" s="733"/>
      <c r="BH171" s="733"/>
      <c r="BI171" s="733"/>
      <c r="BJ171" s="733"/>
      <c r="BK171" s="733"/>
      <c r="BL171" s="733"/>
      <c r="BM171" s="733"/>
      <c r="BN171" s="733"/>
      <c r="BO171" s="733"/>
      <c r="BP171" s="733"/>
      <c r="BQ171" s="733"/>
      <c r="BR171" s="733"/>
      <c r="BS171" s="733"/>
      <c r="BT171" s="733"/>
      <c r="BU171" s="733"/>
      <c r="BV171" s="733"/>
      <c r="BW171" s="733"/>
      <c r="BX171" s="733"/>
      <c r="BY171" s="734"/>
    </row>
    <row r="172" spans="3:77" ht="15" customHeight="1" x14ac:dyDescent="0.4">
      <c r="AV172" s="732"/>
      <c r="AW172" s="733"/>
      <c r="AX172" s="733"/>
      <c r="AY172" s="733"/>
      <c r="AZ172" s="733"/>
      <c r="BA172" s="733"/>
      <c r="BB172" s="733"/>
      <c r="BC172" s="733"/>
      <c r="BD172" s="733"/>
      <c r="BE172" s="733"/>
      <c r="BF172" s="733"/>
      <c r="BG172" s="733"/>
      <c r="BH172" s="733"/>
      <c r="BI172" s="733"/>
      <c r="BJ172" s="733"/>
      <c r="BK172" s="733"/>
      <c r="BL172" s="733"/>
      <c r="BM172" s="733"/>
      <c r="BN172" s="733"/>
      <c r="BO172" s="733"/>
      <c r="BP172" s="733"/>
      <c r="BQ172" s="733"/>
      <c r="BR172" s="733"/>
      <c r="BS172" s="733"/>
      <c r="BT172" s="733"/>
      <c r="BU172" s="733"/>
      <c r="BV172" s="733"/>
      <c r="BW172" s="733"/>
      <c r="BX172" s="733"/>
      <c r="BY172" s="734"/>
    </row>
    <row r="173" spans="3:77" ht="15" customHeight="1" x14ac:dyDescent="0.4">
      <c r="AV173" s="732"/>
      <c r="AW173" s="733"/>
      <c r="AX173" s="733"/>
      <c r="AY173" s="733"/>
      <c r="AZ173" s="733"/>
      <c r="BA173" s="733"/>
      <c r="BB173" s="733"/>
      <c r="BC173" s="733"/>
      <c r="BD173" s="733"/>
      <c r="BE173" s="733"/>
      <c r="BF173" s="733"/>
      <c r="BG173" s="733"/>
      <c r="BH173" s="733"/>
      <c r="BI173" s="733"/>
      <c r="BJ173" s="733"/>
      <c r="BK173" s="733"/>
      <c r="BL173" s="733"/>
      <c r="BM173" s="733"/>
      <c r="BN173" s="733"/>
      <c r="BO173" s="733"/>
      <c r="BP173" s="733"/>
      <c r="BQ173" s="733"/>
      <c r="BR173" s="733"/>
      <c r="BS173" s="733"/>
      <c r="BT173" s="733"/>
      <c r="BU173" s="733"/>
      <c r="BV173" s="733"/>
      <c r="BW173" s="733"/>
      <c r="BX173" s="733"/>
      <c r="BY173" s="734"/>
    </row>
    <row r="174" spans="3:77" ht="15" customHeight="1" x14ac:dyDescent="0.4">
      <c r="AV174" s="732"/>
      <c r="AW174" s="733"/>
      <c r="AX174" s="733"/>
      <c r="AY174" s="733"/>
      <c r="AZ174" s="733"/>
      <c r="BA174" s="733"/>
      <c r="BB174" s="733"/>
      <c r="BC174" s="733"/>
      <c r="BD174" s="733"/>
      <c r="BE174" s="733"/>
      <c r="BF174" s="733"/>
      <c r="BG174" s="733"/>
      <c r="BH174" s="733"/>
      <c r="BI174" s="733"/>
      <c r="BJ174" s="733"/>
      <c r="BK174" s="733"/>
      <c r="BL174" s="733"/>
      <c r="BM174" s="733"/>
      <c r="BN174" s="733"/>
      <c r="BO174" s="733"/>
      <c r="BP174" s="733"/>
      <c r="BQ174" s="733"/>
      <c r="BR174" s="733"/>
      <c r="BS174" s="733"/>
      <c r="BT174" s="733"/>
      <c r="BU174" s="733"/>
      <c r="BV174" s="733"/>
      <c r="BW174" s="733"/>
      <c r="BX174" s="733"/>
      <c r="BY174" s="734"/>
    </row>
    <row r="175" spans="3:77" ht="15" customHeight="1" x14ac:dyDescent="0.4">
      <c r="AV175" s="732"/>
      <c r="AW175" s="733"/>
      <c r="AX175" s="733"/>
      <c r="AY175" s="733"/>
      <c r="AZ175" s="733"/>
      <c r="BA175" s="733"/>
      <c r="BB175" s="733"/>
      <c r="BC175" s="733"/>
      <c r="BD175" s="733"/>
      <c r="BE175" s="733"/>
      <c r="BF175" s="733"/>
      <c r="BG175" s="733"/>
      <c r="BH175" s="733"/>
      <c r="BI175" s="733"/>
      <c r="BJ175" s="733"/>
      <c r="BK175" s="733"/>
      <c r="BL175" s="733"/>
      <c r="BM175" s="733"/>
      <c r="BN175" s="733"/>
      <c r="BO175" s="733"/>
      <c r="BP175" s="733"/>
      <c r="BQ175" s="733"/>
      <c r="BR175" s="733"/>
      <c r="BS175" s="733"/>
      <c r="BT175" s="733"/>
      <c r="BU175" s="733"/>
      <c r="BV175" s="733"/>
      <c r="BW175" s="733"/>
      <c r="BX175" s="733"/>
      <c r="BY175" s="734"/>
    </row>
    <row r="176" spans="3:77" ht="15" customHeight="1" x14ac:dyDescent="0.4">
      <c r="AV176" s="732"/>
      <c r="AW176" s="733"/>
      <c r="AX176" s="733"/>
      <c r="AY176" s="733"/>
      <c r="AZ176" s="733"/>
      <c r="BA176" s="733"/>
      <c r="BB176" s="733"/>
      <c r="BC176" s="733"/>
      <c r="BD176" s="733"/>
      <c r="BE176" s="733"/>
      <c r="BF176" s="733"/>
      <c r="BG176" s="733"/>
      <c r="BH176" s="733"/>
      <c r="BI176" s="733"/>
      <c r="BJ176" s="733"/>
      <c r="BK176" s="733"/>
      <c r="BL176" s="733"/>
      <c r="BM176" s="733"/>
      <c r="BN176" s="733"/>
      <c r="BO176" s="733"/>
      <c r="BP176" s="733"/>
      <c r="BQ176" s="733"/>
      <c r="BR176" s="733"/>
      <c r="BS176" s="733"/>
      <c r="BT176" s="733"/>
      <c r="BU176" s="733"/>
      <c r="BV176" s="733"/>
      <c r="BW176" s="733"/>
      <c r="BX176" s="733"/>
      <c r="BY176" s="734"/>
    </row>
    <row r="177" spans="48:77" ht="15" customHeight="1" x14ac:dyDescent="0.4">
      <c r="AV177" s="732"/>
      <c r="AW177" s="733"/>
      <c r="AX177" s="733"/>
      <c r="AY177" s="733"/>
      <c r="AZ177" s="733"/>
      <c r="BA177" s="733"/>
      <c r="BB177" s="733"/>
      <c r="BC177" s="733"/>
      <c r="BD177" s="733"/>
      <c r="BE177" s="733"/>
      <c r="BF177" s="733"/>
      <c r="BG177" s="733"/>
      <c r="BH177" s="733"/>
      <c r="BI177" s="733"/>
      <c r="BJ177" s="733"/>
      <c r="BK177" s="733"/>
      <c r="BL177" s="733"/>
      <c r="BM177" s="733"/>
      <c r="BN177" s="733"/>
      <c r="BO177" s="733"/>
      <c r="BP177" s="733"/>
      <c r="BQ177" s="733"/>
      <c r="BR177" s="733"/>
      <c r="BS177" s="733"/>
      <c r="BT177" s="733"/>
      <c r="BU177" s="733"/>
      <c r="BV177" s="733"/>
      <c r="BW177" s="733"/>
      <c r="BX177" s="733"/>
      <c r="BY177" s="734"/>
    </row>
    <row r="178" spans="48:77" ht="15" customHeight="1" x14ac:dyDescent="0.4">
      <c r="AV178" s="732"/>
      <c r="AW178" s="733"/>
      <c r="AX178" s="733"/>
      <c r="AY178" s="733"/>
      <c r="AZ178" s="733"/>
      <c r="BA178" s="733"/>
      <c r="BB178" s="733"/>
      <c r="BC178" s="733"/>
      <c r="BD178" s="733"/>
      <c r="BE178" s="733"/>
      <c r="BF178" s="733"/>
      <c r="BG178" s="733"/>
      <c r="BH178" s="733"/>
      <c r="BI178" s="733"/>
      <c r="BJ178" s="733"/>
      <c r="BK178" s="733"/>
      <c r="BL178" s="733"/>
      <c r="BM178" s="733"/>
      <c r="BN178" s="733"/>
      <c r="BO178" s="733"/>
      <c r="BP178" s="733"/>
      <c r="BQ178" s="733"/>
      <c r="BR178" s="733"/>
      <c r="BS178" s="733"/>
      <c r="BT178" s="733"/>
      <c r="BU178" s="733"/>
      <c r="BV178" s="733"/>
      <c r="BW178" s="733"/>
      <c r="BX178" s="733"/>
      <c r="BY178" s="734"/>
    </row>
    <row r="179" spans="48:77" ht="15" customHeight="1" x14ac:dyDescent="0.4">
      <c r="AV179" s="732"/>
      <c r="AW179" s="733"/>
      <c r="AX179" s="733"/>
      <c r="AY179" s="733"/>
      <c r="AZ179" s="733"/>
      <c r="BA179" s="733"/>
      <c r="BB179" s="733"/>
      <c r="BC179" s="733"/>
      <c r="BD179" s="733"/>
      <c r="BE179" s="733"/>
      <c r="BF179" s="733"/>
      <c r="BG179" s="733"/>
      <c r="BH179" s="733"/>
      <c r="BI179" s="733"/>
      <c r="BJ179" s="733"/>
      <c r="BK179" s="733"/>
      <c r="BL179" s="733"/>
      <c r="BM179" s="733"/>
      <c r="BN179" s="733"/>
      <c r="BO179" s="733"/>
      <c r="BP179" s="733"/>
      <c r="BQ179" s="733"/>
      <c r="BR179" s="733"/>
      <c r="BS179" s="733"/>
      <c r="BT179" s="733"/>
      <c r="BU179" s="733"/>
      <c r="BV179" s="733"/>
      <c r="BW179" s="733"/>
      <c r="BX179" s="733"/>
      <c r="BY179" s="734"/>
    </row>
    <row r="180" spans="48:77" ht="15" customHeight="1" x14ac:dyDescent="0.4">
      <c r="AV180" s="732"/>
      <c r="AW180" s="733"/>
      <c r="AX180" s="733"/>
      <c r="AY180" s="733"/>
      <c r="AZ180" s="733"/>
      <c r="BA180" s="733"/>
      <c r="BB180" s="733"/>
      <c r="BC180" s="733"/>
      <c r="BD180" s="733"/>
      <c r="BE180" s="733"/>
      <c r="BF180" s="733"/>
      <c r="BG180" s="733"/>
      <c r="BH180" s="733"/>
      <c r="BI180" s="733"/>
      <c r="BJ180" s="733"/>
      <c r="BK180" s="733"/>
      <c r="BL180" s="733"/>
      <c r="BM180" s="733"/>
      <c r="BN180" s="733"/>
      <c r="BO180" s="733"/>
      <c r="BP180" s="733"/>
      <c r="BQ180" s="733"/>
      <c r="BR180" s="733"/>
      <c r="BS180" s="733"/>
      <c r="BT180" s="733"/>
      <c r="BU180" s="733"/>
      <c r="BV180" s="733"/>
      <c r="BW180" s="733"/>
      <c r="BX180" s="733"/>
      <c r="BY180" s="734"/>
    </row>
    <row r="181" spans="48:77" ht="15" customHeight="1" thickBot="1" x14ac:dyDescent="0.45">
      <c r="AV181" s="735"/>
      <c r="AW181" s="736"/>
      <c r="AX181" s="736"/>
      <c r="AY181" s="736"/>
      <c r="AZ181" s="736"/>
      <c r="BA181" s="736"/>
      <c r="BB181" s="736"/>
      <c r="BC181" s="736"/>
      <c r="BD181" s="736"/>
      <c r="BE181" s="736"/>
      <c r="BF181" s="736"/>
      <c r="BG181" s="736"/>
      <c r="BH181" s="736"/>
      <c r="BI181" s="736"/>
      <c r="BJ181" s="736"/>
      <c r="BK181" s="736"/>
      <c r="BL181" s="736"/>
      <c r="BM181" s="736"/>
      <c r="BN181" s="736"/>
      <c r="BO181" s="736"/>
      <c r="BP181" s="736"/>
      <c r="BQ181" s="736"/>
      <c r="BR181" s="736"/>
      <c r="BS181" s="736"/>
      <c r="BT181" s="736"/>
      <c r="BU181" s="736"/>
      <c r="BV181" s="736"/>
      <c r="BW181" s="736"/>
      <c r="BX181" s="736"/>
      <c r="BY181" s="737"/>
    </row>
    <row r="182" spans="48:77" ht="15" customHeight="1" x14ac:dyDescent="0.4">
      <c r="AV182" s="673" t="s">
        <v>510</v>
      </c>
      <c r="AW182" s="673"/>
      <c r="AX182" s="673"/>
      <c r="AY182" s="673"/>
      <c r="AZ182" s="673"/>
      <c r="BA182" s="673"/>
      <c r="BB182" s="673"/>
      <c r="BC182" s="673"/>
      <c r="BD182" s="673"/>
      <c r="BE182" s="673"/>
      <c r="BF182" s="673"/>
      <c r="BG182" s="673"/>
      <c r="BH182" s="673"/>
      <c r="BI182" s="673"/>
      <c r="BJ182" s="673"/>
      <c r="BK182" s="673"/>
      <c r="BL182" s="673"/>
      <c r="BM182" s="673"/>
      <c r="BN182" s="673"/>
      <c r="BO182" s="673"/>
      <c r="BP182" s="673"/>
      <c r="BQ182" s="673"/>
      <c r="BR182" s="673"/>
      <c r="BS182" s="673"/>
      <c r="BT182" s="673"/>
      <c r="BU182" s="673"/>
      <c r="BV182" s="673"/>
      <c r="BW182" s="673"/>
      <c r="BX182" s="673"/>
      <c r="BY182" s="673"/>
    </row>
  </sheetData>
  <mergeCells count="231">
    <mergeCell ref="AV182:BY182"/>
    <mergeCell ref="AV165:BY181"/>
    <mergeCell ref="AV27:BY66"/>
    <mergeCell ref="AV69:BY76"/>
    <mergeCell ref="AV138:BY161"/>
    <mergeCell ref="AV162:BY162"/>
    <mergeCell ref="AV163:BY163"/>
    <mergeCell ref="AV79:BY101"/>
    <mergeCell ref="AV102:BY102"/>
    <mergeCell ref="AV103:BY103"/>
    <mergeCell ref="AV105:BY135"/>
    <mergeCell ref="AV136:BY136"/>
    <mergeCell ref="AV3:BY24"/>
    <mergeCell ref="AV25:BY25"/>
    <mergeCell ref="AV67:BY67"/>
    <mergeCell ref="AV77:BY77"/>
    <mergeCell ref="AO44:AR44"/>
    <mergeCell ref="AO45:AR45"/>
    <mergeCell ref="AO46:AR46"/>
    <mergeCell ref="Q39:R39"/>
    <mergeCell ref="C38:S38"/>
    <mergeCell ref="U38:AK38"/>
    <mergeCell ref="AI39:AJ39"/>
    <mergeCell ref="AE40:AJ40"/>
    <mergeCell ref="M40:R40"/>
    <mergeCell ref="M39:N39"/>
    <mergeCell ref="AE39:AF39"/>
    <mergeCell ref="AM38:AN38"/>
    <mergeCell ref="AM39:AN39"/>
    <mergeCell ref="AM40:AN40"/>
    <mergeCell ref="T49:AD49"/>
    <mergeCell ref="T50:AD50"/>
    <mergeCell ref="AF48:AG48"/>
    <mergeCell ref="AF49:AG49"/>
    <mergeCell ref="AF50:AG50"/>
    <mergeCell ref="AO17:AR17"/>
    <mergeCell ref="A1:AT2"/>
    <mergeCell ref="AO6:AR6"/>
    <mergeCell ref="C8:Z8"/>
    <mergeCell ref="AH8:AI8"/>
    <mergeCell ref="AO16:AR16"/>
    <mergeCell ref="AA8:AF8"/>
    <mergeCell ref="AA9:AF9"/>
    <mergeCell ref="AA10:AF10"/>
    <mergeCell ref="AA11:AF11"/>
    <mergeCell ref="AH9:AI9"/>
    <mergeCell ref="AH10:AI10"/>
    <mergeCell ref="AH11:AI11"/>
    <mergeCell ref="AO14:AR14"/>
    <mergeCell ref="AO15:AR15"/>
    <mergeCell ref="AO18:AR18"/>
    <mergeCell ref="AO19:AR19"/>
    <mergeCell ref="AO20:AR20"/>
    <mergeCell ref="AO36:AR36"/>
    <mergeCell ref="AO67:AR67"/>
    <mergeCell ref="AO68:AR68"/>
    <mergeCell ref="AO69:AR69"/>
    <mergeCell ref="AO70:AR70"/>
    <mergeCell ref="AF61:AG61"/>
    <mergeCell ref="Y51:AD51"/>
    <mergeCell ref="N51:P51"/>
    <mergeCell ref="Q51:X51"/>
    <mergeCell ref="AF51:AG51"/>
    <mergeCell ref="AF54:AG54"/>
    <mergeCell ref="AF55:AG55"/>
    <mergeCell ref="AF56:AG56"/>
    <mergeCell ref="AF59:AG59"/>
    <mergeCell ref="AF60:AG60"/>
    <mergeCell ref="AA59:AD59"/>
    <mergeCell ref="AA60:AD60"/>
    <mergeCell ref="AA61:AD61"/>
    <mergeCell ref="C53:X53"/>
    <mergeCell ref="Y53:AD53"/>
    <mergeCell ref="Y54:AD54"/>
    <mergeCell ref="Y55:AD55"/>
    <mergeCell ref="Y56:AD56"/>
    <mergeCell ref="AA58:AD58"/>
    <mergeCell ref="C58:Z58"/>
    <mergeCell ref="AB75:AD75"/>
    <mergeCell ref="AF75:AG75"/>
    <mergeCell ref="AB76:AD76"/>
    <mergeCell ref="Y74:AA74"/>
    <mergeCell ref="Y75:AA75"/>
    <mergeCell ref="Y76:AA76"/>
    <mergeCell ref="D71:AN72"/>
    <mergeCell ref="AO71:AR72"/>
    <mergeCell ref="C71:C72"/>
    <mergeCell ref="AB74:AD74"/>
    <mergeCell ref="AF74:AG74"/>
    <mergeCell ref="Y83:AA83"/>
    <mergeCell ref="AB83:AD83"/>
    <mergeCell ref="AF76:AG76"/>
    <mergeCell ref="AF77:AG77"/>
    <mergeCell ref="AF78:AG78"/>
    <mergeCell ref="AF79:AG79"/>
    <mergeCell ref="AF80:AG80"/>
    <mergeCell ref="AF81:AG81"/>
    <mergeCell ref="AF82:AG82"/>
    <mergeCell ref="AF83:AG83"/>
    <mergeCell ref="Y80:AA80"/>
    <mergeCell ref="AB80:AD80"/>
    <mergeCell ref="Y81:AA81"/>
    <mergeCell ref="AB81:AD81"/>
    <mergeCell ref="Y82:AA82"/>
    <mergeCell ref="AB82:AD82"/>
    <mergeCell ref="Y77:AA77"/>
    <mergeCell ref="AB77:AD77"/>
    <mergeCell ref="Y78:AA78"/>
    <mergeCell ref="AB78:AD78"/>
    <mergeCell ref="Y79:AA79"/>
    <mergeCell ref="AB79:AD79"/>
    <mergeCell ref="AG101:AJ101"/>
    <mergeCell ref="D101:N101"/>
    <mergeCell ref="V97:W97"/>
    <mergeCell ref="C88:AD88"/>
    <mergeCell ref="C89:AD90"/>
    <mergeCell ref="AF86:AG86"/>
    <mergeCell ref="AF87:AG87"/>
    <mergeCell ref="AF89:AG90"/>
    <mergeCell ref="C86:AD86"/>
    <mergeCell ref="C87:AD87"/>
    <mergeCell ref="D104:N104"/>
    <mergeCell ref="O104:T104"/>
    <mergeCell ref="U104:X104"/>
    <mergeCell ref="AB104:AF104"/>
    <mergeCell ref="AG104:AJ104"/>
    <mergeCell ref="AK104:AN104"/>
    <mergeCell ref="Y104:AA104"/>
    <mergeCell ref="Y103:AA103"/>
    <mergeCell ref="AB102:AF102"/>
    <mergeCell ref="AG102:AJ102"/>
    <mergeCell ref="AK102:AN102"/>
    <mergeCell ref="D102:N102"/>
    <mergeCell ref="D103:N103"/>
    <mergeCell ref="Y102:AA102"/>
    <mergeCell ref="AO104:AP104"/>
    <mergeCell ref="AR104:AS104"/>
    <mergeCell ref="AR101:AS101"/>
    <mergeCell ref="AR102:AS102"/>
    <mergeCell ref="AR103:AS103"/>
    <mergeCell ref="C98:Q98"/>
    <mergeCell ref="R98:T98"/>
    <mergeCell ref="V98:W98"/>
    <mergeCell ref="AO102:AP102"/>
    <mergeCell ref="O103:T103"/>
    <mergeCell ref="U103:X103"/>
    <mergeCell ref="AB103:AF103"/>
    <mergeCell ref="AG103:AJ103"/>
    <mergeCell ref="AK103:AN103"/>
    <mergeCell ref="AO103:AP103"/>
    <mergeCell ref="AR100:AS100"/>
    <mergeCell ref="O101:T101"/>
    <mergeCell ref="U101:X101"/>
    <mergeCell ref="Y101:AA101"/>
    <mergeCell ref="AB101:AF101"/>
    <mergeCell ref="AO101:AP101"/>
    <mergeCell ref="AK101:AN101"/>
    <mergeCell ref="O102:T102"/>
    <mergeCell ref="U102:X102"/>
    <mergeCell ref="AB105:AF105"/>
    <mergeCell ref="U105:X105"/>
    <mergeCell ref="O105:T105"/>
    <mergeCell ref="D105:N105"/>
    <mergeCell ref="AI123:AL123"/>
    <mergeCell ref="AO108:AR108"/>
    <mergeCell ref="AO109:AR109"/>
    <mergeCell ref="AO110:AR110"/>
    <mergeCell ref="AI112:AL112"/>
    <mergeCell ref="Y105:AA105"/>
    <mergeCell ref="AN112:AO112"/>
    <mergeCell ref="AN113:AO113"/>
    <mergeCell ref="AN114:AO114"/>
    <mergeCell ref="AN115:AO115"/>
    <mergeCell ref="AN116:AO116"/>
    <mergeCell ref="AN117:AO117"/>
    <mergeCell ref="AN118:AO118"/>
    <mergeCell ref="AN119:AO119"/>
    <mergeCell ref="AN122:AO122"/>
    <mergeCell ref="AN123:AO123"/>
    <mergeCell ref="AN121:AO121"/>
    <mergeCell ref="AI118:AL118"/>
    <mergeCell ref="AI119:AL119"/>
    <mergeCell ref="AI121:AL121"/>
    <mergeCell ref="AI128:AL128"/>
    <mergeCell ref="AN128:AO128"/>
    <mergeCell ref="AI129:AL129"/>
    <mergeCell ref="AN129:AO129"/>
    <mergeCell ref="AI130:AL130"/>
    <mergeCell ref="AN130:AO130"/>
    <mergeCell ref="AI131:AL131"/>
    <mergeCell ref="AN131:AO131"/>
    <mergeCell ref="AR105:AS105"/>
    <mergeCell ref="AO105:AP105"/>
    <mergeCell ref="AK105:AN105"/>
    <mergeCell ref="AG105:AJ105"/>
    <mergeCell ref="AI124:AL124"/>
    <mergeCell ref="AI125:AL125"/>
    <mergeCell ref="AN124:AO124"/>
    <mergeCell ref="AN125:AO125"/>
    <mergeCell ref="AI122:AL122"/>
    <mergeCell ref="AI113:AL113"/>
    <mergeCell ref="AI114:AL114"/>
    <mergeCell ref="AI115:AL115"/>
    <mergeCell ref="AI116:AL116"/>
    <mergeCell ref="AI117:AL117"/>
    <mergeCell ref="AO150:AR150"/>
    <mergeCell ref="Z159:AE159"/>
    <mergeCell ref="Z160:AE160"/>
    <mergeCell ref="Z161:AE161"/>
    <mergeCell ref="AO153:AR153"/>
    <mergeCell ref="AO151:AR151"/>
    <mergeCell ref="AO154:AR154"/>
    <mergeCell ref="AO149:AR149"/>
    <mergeCell ref="AO152:AR152"/>
    <mergeCell ref="AG168:AH168"/>
    <mergeCell ref="Z167:AE167"/>
    <mergeCell ref="Z168:AE168"/>
    <mergeCell ref="AG159:AH159"/>
    <mergeCell ref="AG160:AH160"/>
    <mergeCell ref="AG161:AH161"/>
    <mergeCell ref="AG162:AH162"/>
    <mergeCell ref="AG163:AH163"/>
    <mergeCell ref="AG164:AH164"/>
    <mergeCell ref="AG165:AH165"/>
    <mergeCell ref="AG166:AH166"/>
    <mergeCell ref="AG167:AH167"/>
    <mergeCell ref="Z162:AE162"/>
    <mergeCell ref="Z163:AE163"/>
    <mergeCell ref="Z164:AE164"/>
    <mergeCell ref="Z165:AE165"/>
    <mergeCell ref="Z166:AE166"/>
  </mergeCells>
  <phoneticPr fontId="2"/>
  <conditionalFormatting sqref="Y51:AD51">
    <cfRule type="expression" dxfId="79" priority="8">
      <formula>$N$51="無"</formula>
    </cfRule>
  </conditionalFormatting>
  <conditionalFormatting sqref="C89:AD90">
    <cfRule type="expression" dxfId="78" priority="7">
      <formula>AND(C87&lt;&gt;"その他",C87&lt;&gt;"")</formula>
    </cfRule>
  </conditionalFormatting>
  <conditionalFormatting sqref="O101:T105 Y101:AA105 AG101:AJ105 AO101:AP105 R98:T98">
    <cfRule type="expression" dxfId="77" priority="5">
      <formula>$AO$71="非該当"</formula>
    </cfRule>
  </conditionalFormatting>
  <conditionalFormatting sqref="O101:T105 Y101:AA105 AG101:AJ105 AO101:AP105">
    <cfRule type="expression" dxfId="76" priority="4">
      <formula>$R$98&lt;VALUE($C101)</formula>
    </cfRule>
  </conditionalFormatting>
  <conditionalFormatting sqref="AI122:AL125">
    <cfRule type="expression" dxfId="75" priority="2">
      <formula>$AO$110="非該当"</formula>
    </cfRule>
  </conditionalFormatting>
  <conditionalFormatting sqref="AI129:AL131">
    <cfRule type="expression" dxfId="74" priority="1">
      <formula>$AO$110="非該当"</formula>
    </cfRule>
  </conditionalFormatting>
  <dataValidations count="7">
    <dataValidation type="list" allowBlank="1" showInputMessage="1" showErrorMessage="1" sqref="AO6:AR6 AO14:AR16 AO18:AR20 AO36:AR36 AO44:AR46 AO67:AR70 AO108:AR109" xr:uid="{6ED80160-AEED-41F8-99F1-59AF90112007}">
      <formula1>"ＯＫ,ＮＯ"</formula1>
    </dataValidation>
    <dataValidation type="list" allowBlank="1" showInputMessage="1" showErrorMessage="1" sqref="AO17:AR17 AO149:AR154 AO110:AR110 AO71:AR72" xr:uid="{1D9556C4-A916-46CA-A827-349F28D7F010}">
      <formula1>"ＯＫ,ＮＯ,非該当"</formula1>
    </dataValidation>
    <dataValidation type="list" allowBlank="1" showInputMessage="1" showErrorMessage="1" sqref="AA59:AD61 N51:P51 Y101:Y105 Y75:AD83" xr:uid="{68C88A26-3D11-4CA3-BEB7-B1BECBE69C7A}">
      <formula1>"有,無"</formula1>
    </dataValidation>
    <dataValidation type="list" allowBlank="1" showInputMessage="1" showErrorMessage="1" sqref="C87" xr:uid="{3670BF4E-6382-4BDA-8A9C-E6D7A41A6CB1}">
      <formula1>"法人に申し出ることを定めた通知を会議前に発出,規程等において、会議前に法人に届け出ることを規定,会議当日、決議をとる前に確認,その他"</formula1>
    </dataValidation>
    <dataValidation type="list" allowBlank="1" showInputMessage="1" showErrorMessage="1" sqref="AG101:AJ105" xr:uid="{62907A70-4C58-4721-BCCA-C09D14F119C0}">
      <formula1>"書面,電磁的記録"</formula1>
    </dataValidation>
    <dataValidation type="list" allowBlank="1" showInputMessage="1" showErrorMessage="1" sqref="AI113:AL114 AI117:AL119" xr:uid="{03729337-1FEA-4ED2-B9CB-948B9C7AFC53}">
      <formula1>"有,無,該当なし"</formula1>
    </dataValidation>
    <dataValidation type="list" allowBlank="1" showInputMessage="1" showErrorMessage="1" sqref="AI129:AL131 AI122:AL125 AI115:AL116" xr:uid="{B27A89D6-DDE2-418F-B007-66A3ADCF5124}">
      <formula1>"有,無,非該当"</formula1>
    </dataValidation>
  </dataValidations>
  <pageMargins left="0.70866141732283472" right="0.70866141732283472" top="0.59055118110236227" bottom="0.59055118110236227" header="0.31496062992125984" footer="0.31496062992125984"/>
  <pageSetup paperSize="9" scale="9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42283-AAC7-4844-8A20-601952C4C233}">
  <sheetPr>
    <pageSetUpPr fitToPage="1"/>
  </sheetPr>
  <dimension ref="A1:BY97"/>
  <sheetViews>
    <sheetView view="pageBreakPreview" topLeftCell="A61" zoomScale="115" zoomScaleNormal="115" zoomScaleSheetLayoutView="115" workbookViewId="0">
      <selection activeCell="AI82" sqref="AI82:AR83"/>
    </sheetView>
  </sheetViews>
  <sheetFormatPr defaultColWidth="2.625" defaultRowHeight="15" customHeight="1" x14ac:dyDescent="0.4"/>
  <cols>
    <col min="1" max="16384" width="2.625" style="2"/>
  </cols>
  <sheetData>
    <row r="1" spans="1:77" ht="15" customHeight="1" x14ac:dyDescent="0.4">
      <c r="A1" s="633" t="s">
        <v>523</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5"/>
      <c r="AV1" s="15" t="s">
        <v>300</v>
      </c>
    </row>
    <row r="2" spans="1:77" ht="15" customHeight="1" thickBot="1" x14ac:dyDescent="0.45">
      <c r="A2" s="636"/>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637"/>
      <c r="AQ2" s="637"/>
      <c r="AR2" s="637"/>
      <c r="AS2" s="637"/>
      <c r="AT2" s="638"/>
      <c r="AV2" s="73" t="s">
        <v>527</v>
      </c>
      <c r="BY2" s="72"/>
    </row>
    <row r="3" spans="1:77" ht="15" customHeight="1" x14ac:dyDescent="0.4">
      <c r="AV3" s="674" t="s">
        <v>530</v>
      </c>
      <c r="AW3" s="673"/>
      <c r="AX3" s="673"/>
      <c r="AY3" s="673"/>
      <c r="AZ3" s="673"/>
      <c r="BA3" s="673"/>
      <c r="BB3" s="673"/>
      <c r="BC3" s="673"/>
      <c r="BD3" s="673"/>
      <c r="BE3" s="673"/>
      <c r="BF3" s="673"/>
      <c r="BG3" s="673"/>
      <c r="BH3" s="673"/>
      <c r="BI3" s="673"/>
      <c r="BJ3" s="673"/>
      <c r="BK3" s="673"/>
      <c r="BL3" s="673"/>
      <c r="BM3" s="673"/>
      <c r="BN3" s="673"/>
      <c r="BO3" s="673"/>
      <c r="BP3" s="673"/>
      <c r="BQ3" s="673"/>
      <c r="BR3" s="673"/>
      <c r="BS3" s="673"/>
      <c r="BT3" s="673"/>
      <c r="BU3" s="673"/>
      <c r="BV3" s="673"/>
      <c r="BW3" s="673"/>
      <c r="BX3" s="673"/>
      <c r="BY3" s="675"/>
    </row>
    <row r="4" spans="1:77" ht="15" customHeight="1" x14ac:dyDescent="0.4">
      <c r="A4" s="74" t="s">
        <v>86</v>
      </c>
      <c r="C4" s="2" t="s">
        <v>102</v>
      </c>
      <c r="AV4" s="676"/>
      <c r="AW4" s="677"/>
      <c r="AX4" s="677"/>
      <c r="AY4" s="677"/>
      <c r="AZ4" s="677"/>
      <c r="BA4" s="677"/>
      <c r="BB4" s="677"/>
      <c r="BC4" s="677"/>
      <c r="BD4" s="677"/>
      <c r="BE4" s="677"/>
      <c r="BF4" s="677"/>
      <c r="BG4" s="677"/>
      <c r="BH4" s="677"/>
      <c r="BI4" s="677"/>
      <c r="BJ4" s="677"/>
      <c r="BK4" s="677"/>
      <c r="BL4" s="677"/>
      <c r="BM4" s="677"/>
      <c r="BN4" s="677"/>
      <c r="BO4" s="677"/>
      <c r="BP4" s="677"/>
      <c r="BQ4" s="677"/>
      <c r="BR4" s="677"/>
      <c r="BS4" s="677"/>
      <c r="BT4" s="677"/>
      <c r="BU4" s="677"/>
      <c r="BV4" s="677"/>
      <c r="BW4" s="677"/>
      <c r="BX4" s="677"/>
      <c r="BY4" s="678"/>
    </row>
    <row r="5" spans="1:77" ht="15" customHeight="1" thickBot="1" x14ac:dyDescent="0.45">
      <c r="B5" s="56" t="s">
        <v>79</v>
      </c>
      <c r="C5" s="2" t="s">
        <v>111</v>
      </c>
      <c r="AV5" s="676"/>
      <c r="AW5" s="677"/>
      <c r="AX5" s="677"/>
      <c r="AY5" s="677"/>
      <c r="AZ5" s="677"/>
      <c r="BA5" s="677"/>
      <c r="BB5" s="677"/>
      <c r="BC5" s="677"/>
      <c r="BD5" s="677"/>
      <c r="BE5" s="677"/>
      <c r="BF5" s="677"/>
      <c r="BG5" s="677"/>
      <c r="BH5" s="677"/>
      <c r="BI5" s="677"/>
      <c r="BJ5" s="677"/>
      <c r="BK5" s="677"/>
      <c r="BL5" s="677"/>
      <c r="BM5" s="677"/>
      <c r="BN5" s="677"/>
      <c r="BO5" s="677"/>
      <c r="BP5" s="677"/>
      <c r="BQ5" s="677"/>
      <c r="BR5" s="677"/>
      <c r="BS5" s="677"/>
      <c r="BT5" s="677"/>
      <c r="BU5" s="677"/>
      <c r="BV5" s="677"/>
      <c r="BW5" s="677"/>
      <c r="BX5" s="677"/>
      <c r="BY5" s="678"/>
    </row>
    <row r="6" spans="1:77" ht="15" customHeight="1" thickBot="1" x14ac:dyDescent="0.45">
      <c r="C6" s="58" t="s">
        <v>36</v>
      </c>
      <c r="D6" s="87" t="s">
        <v>524</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639"/>
      <c r="AP6" s="640"/>
      <c r="AQ6" s="640"/>
      <c r="AR6" s="641"/>
      <c r="AV6" s="676"/>
      <c r="AW6" s="677"/>
      <c r="AX6" s="677"/>
      <c r="AY6" s="677"/>
      <c r="AZ6" s="677"/>
      <c r="BA6" s="677"/>
      <c r="BB6" s="677"/>
      <c r="BC6" s="677"/>
      <c r="BD6" s="677"/>
      <c r="BE6" s="677"/>
      <c r="BF6" s="677"/>
      <c r="BG6" s="677"/>
      <c r="BH6" s="677"/>
      <c r="BI6" s="677"/>
      <c r="BJ6" s="677"/>
      <c r="BK6" s="677"/>
      <c r="BL6" s="677"/>
      <c r="BM6" s="677"/>
      <c r="BN6" s="677"/>
      <c r="BO6" s="677"/>
      <c r="BP6" s="677"/>
      <c r="BQ6" s="677"/>
      <c r="BR6" s="677"/>
      <c r="BS6" s="677"/>
      <c r="BT6" s="677"/>
      <c r="BU6" s="677"/>
      <c r="BV6" s="677"/>
      <c r="BW6" s="677"/>
      <c r="BX6" s="677"/>
      <c r="BY6" s="678"/>
    </row>
    <row r="7" spans="1:77" ht="15" customHeight="1" thickBot="1" x14ac:dyDescent="0.45">
      <c r="C7" s="58" t="s">
        <v>37</v>
      </c>
      <c r="D7" s="87" t="s">
        <v>526</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639"/>
      <c r="AP7" s="640"/>
      <c r="AQ7" s="640"/>
      <c r="AR7" s="641"/>
      <c r="AV7" s="676"/>
      <c r="AW7" s="677"/>
      <c r="AX7" s="677"/>
      <c r="AY7" s="677"/>
      <c r="AZ7" s="677"/>
      <c r="BA7" s="677"/>
      <c r="BB7" s="677"/>
      <c r="BC7" s="677"/>
      <c r="BD7" s="677"/>
      <c r="BE7" s="677"/>
      <c r="BF7" s="677"/>
      <c r="BG7" s="677"/>
      <c r="BH7" s="677"/>
      <c r="BI7" s="677"/>
      <c r="BJ7" s="677"/>
      <c r="BK7" s="677"/>
      <c r="BL7" s="677"/>
      <c r="BM7" s="677"/>
      <c r="BN7" s="677"/>
      <c r="BO7" s="677"/>
      <c r="BP7" s="677"/>
      <c r="BQ7" s="677"/>
      <c r="BR7" s="677"/>
      <c r="BS7" s="677"/>
      <c r="BT7" s="677"/>
      <c r="BU7" s="677"/>
      <c r="BV7" s="677"/>
      <c r="BW7" s="677"/>
      <c r="BX7" s="677"/>
      <c r="BY7" s="678"/>
    </row>
    <row r="8" spans="1:77" ht="15" customHeight="1" thickBot="1" x14ac:dyDescent="0.45">
      <c r="C8" s="58" t="s">
        <v>38</v>
      </c>
      <c r="D8" s="87" t="s">
        <v>525</v>
      </c>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639"/>
      <c r="AP8" s="640"/>
      <c r="AQ8" s="640"/>
      <c r="AR8" s="641"/>
      <c r="AV8" s="676"/>
      <c r="AW8" s="677"/>
      <c r="AX8" s="677"/>
      <c r="AY8" s="677"/>
      <c r="AZ8" s="677"/>
      <c r="BA8" s="677"/>
      <c r="BB8" s="677"/>
      <c r="BC8" s="677"/>
      <c r="BD8" s="677"/>
      <c r="BE8" s="677"/>
      <c r="BF8" s="677"/>
      <c r="BG8" s="677"/>
      <c r="BH8" s="677"/>
      <c r="BI8" s="677"/>
      <c r="BJ8" s="677"/>
      <c r="BK8" s="677"/>
      <c r="BL8" s="677"/>
      <c r="BM8" s="677"/>
      <c r="BN8" s="677"/>
      <c r="BO8" s="677"/>
      <c r="BP8" s="677"/>
      <c r="BQ8" s="677"/>
      <c r="BR8" s="677"/>
      <c r="BS8" s="677"/>
      <c r="BT8" s="677"/>
      <c r="BU8" s="677"/>
      <c r="BV8" s="677"/>
      <c r="BW8" s="677"/>
      <c r="BX8" s="677"/>
      <c r="BY8" s="678"/>
    </row>
    <row r="9" spans="1:77" ht="15" customHeight="1" x14ac:dyDescent="0.4">
      <c r="AV9" s="676"/>
      <c r="AW9" s="677"/>
      <c r="AX9" s="677"/>
      <c r="AY9" s="677"/>
      <c r="AZ9" s="677"/>
      <c r="BA9" s="677"/>
      <c r="BB9" s="677"/>
      <c r="BC9" s="677"/>
      <c r="BD9" s="677"/>
      <c r="BE9" s="677"/>
      <c r="BF9" s="677"/>
      <c r="BG9" s="677"/>
      <c r="BH9" s="677"/>
      <c r="BI9" s="677"/>
      <c r="BJ9" s="677"/>
      <c r="BK9" s="677"/>
      <c r="BL9" s="677"/>
      <c r="BM9" s="677"/>
      <c r="BN9" s="677"/>
      <c r="BO9" s="677"/>
      <c r="BP9" s="677"/>
      <c r="BQ9" s="677"/>
      <c r="BR9" s="677"/>
      <c r="BS9" s="677"/>
      <c r="BT9" s="677"/>
      <c r="BU9" s="677"/>
      <c r="BV9" s="677"/>
      <c r="BW9" s="677"/>
      <c r="BX9" s="677"/>
      <c r="BY9" s="678"/>
    </row>
    <row r="10" spans="1:77" ht="15" customHeight="1" x14ac:dyDescent="0.4">
      <c r="C10" s="739" t="s">
        <v>1898</v>
      </c>
      <c r="D10" s="739"/>
      <c r="E10" s="739"/>
      <c r="F10" s="739"/>
      <c r="G10" s="739"/>
      <c r="H10" s="739"/>
      <c r="I10" s="739"/>
      <c r="J10" s="739"/>
      <c r="K10" s="739"/>
      <c r="L10" s="739"/>
      <c r="M10" s="739"/>
      <c r="N10" s="739"/>
      <c r="O10" s="739"/>
      <c r="P10" s="739"/>
      <c r="Q10" s="739"/>
      <c r="R10" s="739"/>
      <c r="S10" s="739"/>
      <c r="U10" s="4"/>
      <c r="V10" s="4"/>
      <c r="AV10" s="676"/>
      <c r="AW10" s="677"/>
      <c r="AX10" s="677"/>
      <c r="AY10" s="677"/>
      <c r="AZ10" s="677"/>
      <c r="BA10" s="677"/>
      <c r="BB10" s="677"/>
      <c r="BC10" s="677"/>
      <c r="BD10" s="677"/>
      <c r="BE10" s="677"/>
      <c r="BF10" s="677"/>
      <c r="BG10" s="677"/>
      <c r="BH10" s="677"/>
      <c r="BI10" s="677"/>
      <c r="BJ10" s="677"/>
      <c r="BK10" s="677"/>
      <c r="BL10" s="677"/>
      <c r="BM10" s="677"/>
      <c r="BN10" s="677"/>
      <c r="BO10" s="677"/>
      <c r="BP10" s="677"/>
      <c r="BQ10" s="677"/>
      <c r="BR10" s="677"/>
      <c r="BS10" s="677"/>
      <c r="BT10" s="677"/>
      <c r="BU10" s="677"/>
      <c r="BV10" s="677"/>
      <c r="BW10" s="677"/>
      <c r="BX10" s="677"/>
      <c r="BY10" s="678"/>
    </row>
    <row r="11" spans="1:77" ht="15" customHeight="1" x14ac:dyDescent="0.4">
      <c r="C11" s="426" t="s">
        <v>79</v>
      </c>
      <c r="D11" s="70" t="s">
        <v>407</v>
      </c>
      <c r="E11" s="71"/>
      <c r="F11" s="44"/>
      <c r="G11" s="44"/>
      <c r="H11" s="44"/>
      <c r="I11" s="44"/>
      <c r="J11" s="44"/>
      <c r="K11" s="44"/>
      <c r="L11" s="44"/>
      <c r="M11" s="743">
        <f>'【Ⅰ】（第３）評議員・評議員会'!AE39</f>
        <v>0</v>
      </c>
      <c r="N11" s="744"/>
      <c r="O11" s="93" t="s">
        <v>403</v>
      </c>
      <c r="P11" s="94" t="s">
        <v>282</v>
      </c>
      <c r="Q11" s="744">
        <f>'【Ⅰ】（第３）評議員・評議員会'!AI39</f>
        <v>0</v>
      </c>
      <c r="R11" s="744"/>
      <c r="S11" s="92" t="s">
        <v>403</v>
      </c>
      <c r="U11" s="128"/>
      <c r="V11" s="128"/>
      <c r="AV11" s="676"/>
      <c r="AW11" s="677"/>
      <c r="AX11" s="677"/>
      <c r="AY11" s="677"/>
      <c r="AZ11" s="677"/>
      <c r="BA11" s="677"/>
      <c r="BB11" s="677"/>
      <c r="BC11" s="677"/>
      <c r="BD11" s="677"/>
      <c r="BE11" s="677"/>
      <c r="BF11" s="677"/>
      <c r="BG11" s="677"/>
      <c r="BH11" s="677"/>
      <c r="BI11" s="677"/>
      <c r="BJ11" s="677"/>
      <c r="BK11" s="677"/>
      <c r="BL11" s="677"/>
      <c r="BM11" s="677"/>
      <c r="BN11" s="677"/>
      <c r="BO11" s="677"/>
      <c r="BP11" s="677"/>
      <c r="BQ11" s="677"/>
      <c r="BR11" s="677"/>
      <c r="BS11" s="677"/>
      <c r="BT11" s="677"/>
      <c r="BU11" s="677"/>
      <c r="BV11" s="677"/>
      <c r="BW11" s="677"/>
      <c r="BX11" s="677"/>
      <c r="BY11" s="678"/>
    </row>
    <row r="12" spans="1:77" ht="15" customHeight="1" x14ac:dyDescent="0.4">
      <c r="C12" s="77" t="s">
        <v>80</v>
      </c>
      <c r="D12" s="65" t="s">
        <v>408</v>
      </c>
      <c r="E12" s="66"/>
      <c r="F12" s="8"/>
      <c r="G12" s="8"/>
      <c r="H12" s="8"/>
      <c r="I12" s="8"/>
      <c r="J12" s="8"/>
      <c r="K12" s="8"/>
      <c r="L12" s="8"/>
      <c r="M12" s="745">
        <f>'【Ⅰ】（第３）評議員・評議員会'!AE40</f>
        <v>0</v>
      </c>
      <c r="N12" s="746"/>
      <c r="O12" s="746"/>
      <c r="P12" s="746"/>
      <c r="Q12" s="746"/>
      <c r="R12" s="746"/>
      <c r="S12" s="90" t="s">
        <v>403</v>
      </c>
      <c r="U12" s="128"/>
      <c r="V12" s="128"/>
      <c r="AV12" s="676"/>
      <c r="AW12" s="677"/>
      <c r="AX12" s="677"/>
      <c r="AY12" s="677"/>
      <c r="AZ12" s="677"/>
      <c r="BA12" s="677"/>
      <c r="BB12" s="677"/>
      <c r="BC12" s="677"/>
      <c r="BD12" s="677"/>
      <c r="BE12" s="677"/>
      <c r="BF12" s="677"/>
      <c r="BG12" s="677"/>
      <c r="BH12" s="677"/>
      <c r="BI12" s="677"/>
      <c r="BJ12" s="677"/>
      <c r="BK12" s="677"/>
      <c r="BL12" s="677"/>
      <c r="BM12" s="677"/>
      <c r="BN12" s="677"/>
      <c r="BO12" s="677"/>
      <c r="BP12" s="677"/>
      <c r="BQ12" s="677"/>
      <c r="BR12" s="677"/>
      <c r="BS12" s="677"/>
      <c r="BT12" s="677"/>
      <c r="BU12" s="677"/>
      <c r="BV12" s="677"/>
      <c r="BW12" s="677"/>
      <c r="BX12" s="677"/>
      <c r="BY12" s="678"/>
    </row>
    <row r="13" spans="1:77" ht="15" customHeight="1" x14ac:dyDescent="0.4">
      <c r="AV13" s="676"/>
      <c r="AW13" s="677"/>
      <c r="AX13" s="677"/>
      <c r="AY13" s="677"/>
      <c r="AZ13" s="677"/>
      <c r="BA13" s="677"/>
      <c r="BB13" s="677"/>
      <c r="BC13" s="677"/>
      <c r="BD13" s="677"/>
      <c r="BE13" s="677"/>
      <c r="BF13" s="677"/>
      <c r="BG13" s="677"/>
      <c r="BH13" s="677"/>
      <c r="BI13" s="677"/>
      <c r="BJ13" s="677"/>
      <c r="BK13" s="677"/>
      <c r="BL13" s="677"/>
      <c r="BM13" s="677"/>
      <c r="BN13" s="677"/>
      <c r="BO13" s="677"/>
      <c r="BP13" s="677"/>
      <c r="BQ13" s="677"/>
      <c r="BR13" s="677"/>
      <c r="BS13" s="677"/>
      <c r="BT13" s="677"/>
      <c r="BU13" s="677"/>
      <c r="BV13" s="677"/>
      <c r="BW13" s="677"/>
      <c r="BX13" s="677"/>
      <c r="BY13" s="678"/>
    </row>
    <row r="14" spans="1:77" ht="15" customHeight="1" x14ac:dyDescent="0.4">
      <c r="A14" s="74" t="s">
        <v>87</v>
      </c>
      <c r="C14" s="2" t="s">
        <v>103</v>
      </c>
      <c r="AV14" s="676"/>
      <c r="AW14" s="677"/>
      <c r="AX14" s="677"/>
      <c r="AY14" s="677"/>
      <c r="AZ14" s="677"/>
      <c r="BA14" s="677"/>
      <c r="BB14" s="677"/>
      <c r="BC14" s="677"/>
      <c r="BD14" s="677"/>
      <c r="BE14" s="677"/>
      <c r="BF14" s="677"/>
      <c r="BG14" s="677"/>
      <c r="BH14" s="677"/>
      <c r="BI14" s="677"/>
      <c r="BJ14" s="677"/>
      <c r="BK14" s="677"/>
      <c r="BL14" s="677"/>
      <c r="BM14" s="677"/>
      <c r="BN14" s="677"/>
      <c r="BO14" s="677"/>
      <c r="BP14" s="677"/>
      <c r="BQ14" s="677"/>
      <c r="BR14" s="677"/>
      <c r="BS14" s="677"/>
      <c r="BT14" s="677"/>
      <c r="BU14" s="677"/>
      <c r="BV14" s="677"/>
      <c r="BW14" s="677"/>
      <c r="BX14" s="677"/>
      <c r="BY14" s="678"/>
    </row>
    <row r="15" spans="1:77" ht="15" customHeight="1" thickBot="1" x14ac:dyDescent="0.45">
      <c r="B15" s="56" t="s">
        <v>79</v>
      </c>
      <c r="C15" s="2" t="s">
        <v>529</v>
      </c>
      <c r="AV15" s="676"/>
      <c r="AW15" s="677"/>
      <c r="AX15" s="677"/>
      <c r="AY15" s="677"/>
      <c r="AZ15" s="677"/>
      <c r="BA15" s="677"/>
      <c r="BB15" s="677"/>
      <c r="BC15" s="677"/>
      <c r="BD15" s="677"/>
      <c r="BE15" s="677"/>
      <c r="BF15" s="677"/>
      <c r="BG15" s="677"/>
      <c r="BH15" s="677"/>
      <c r="BI15" s="677"/>
      <c r="BJ15" s="677"/>
      <c r="BK15" s="677"/>
      <c r="BL15" s="677"/>
      <c r="BM15" s="677"/>
      <c r="BN15" s="677"/>
      <c r="BO15" s="677"/>
      <c r="BP15" s="677"/>
      <c r="BQ15" s="677"/>
      <c r="BR15" s="677"/>
      <c r="BS15" s="677"/>
      <c r="BT15" s="677"/>
      <c r="BU15" s="677"/>
      <c r="BV15" s="677"/>
      <c r="BW15" s="677"/>
      <c r="BX15" s="677"/>
      <c r="BY15" s="678"/>
    </row>
    <row r="16" spans="1:77" ht="15" customHeight="1" thickBot="1" x14ac:dyDescent="0.45">
      <c r="C16" s="58" t="s">
        <v>36</v>
      </c>
      <c r="D16" s="87" t="s">
        <v>1900</v>
      </c>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639"/>
      <c r="AP16" s="640"/>
      <c r="AQ16" s="640"/>
      <c r="AR16" s="641"/>
      <c r="AV16" s="676"/>
      <c r="AW16" s="677"/>
      <c r="AX16" s="677"/>
      <c r="AY16" s="677"/>
      <c r="AZ16" s="677"/>
      <c r="BA16" s="677"/>
      <c r="BB16" s="677"/>
      <c r="BC16" s="677"/>
      <c r="BD16" s="677"/>
      <c r="BE16" s="677"/>
      <c r="BF16" s="677"/>
      <c r="BG16" s="677"/>
      <c r="BH16" s="677"/>
      <c r="BI16" s="677"/>
      <c r="BJ16" s="677"/>
      <c r="BK16" s="677"/>
      <c r="BL16" s="677"/>
      <c r="BM16" s="677"/>
      <c r="BN16" s="677"/>
      <c r="BO16" s="677"/>
      <c r="BP16" s="677"/>
      <c r="BQ16" s="677"/>
      <c r="BR16" s="677"/>
      <c r="BS16" s="677"/>
      <c r="BT16" s="677"/>
      <c r="BU16" s="677"/>
      <c r="BV16" s="677"/>
      <c r="BW16" s="677"/>
      <c r="BX16" s="677"/>
      <c r="BY16" s="678"/>
    </row>
    <row r="17" spans="2:77" ht="15" customHeight="1" thickBot="1" x14ac:dyDescent="0.45">
      <c r="C17" s="58" t="s">
        <v>37</v>
      </c>
      <c r="D17" s="87" t="s">
        <v>1899</v>
      </c>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639"/>
      <c r="AP17" s="640"/>
      <c r="AQ17" s="640"/>
      <c r="AR17" s="641"/>
      <c r="AV17" s="676"/>
      <c r="AW17" s="677"/>
      <c r="AX17" s="677"/>
      <c r="AY17" s="677"/>
      <c r="AZ17" s="677"/>
      <c r="BA17" s="677"/>
      <c r="BB17" s="677"/>
      <c r="BC17" s="677"/>
      <c r="BD17" s="677"/>
      <c r="BE17" s="677"/>
      <c r="BF17" s="677"/>
      <c r="BG17" s="677"/>
      <c r="BH17" s="677"/>
      <c r="BI17" s="677"/>
      <c r="BJ17" s="677"/>
      <c r="BK17" s="677"/>
      <c r="BL17" s="677"/>
      <c r="BM17" s="677"/>
      <c r="BN17" s="677"/>
      <c r="BO17" s="677"/>
      <c r="BP17" s="677"/>
      <c r="BQ17" s="677"/>
      <c r="BR17" s="677"/>
      <c r="BS17" s="677"/>
      <c r="BT17" s="677"/>
      <c r="BU17" s="677"/>
      <c r="BV17" s="677"/>
      <c r="BW17" s="677"/>
      <c r="BX17" s="677"/>
      <c r="BY17" s="678"/>
    </row>
    <row r="18" spans="2:77" ht="15" customHeight="1" x14ac:dyDescent="0.4">
      <c r="AV18" s="676"/>
      <c r="AW18" s="677"/>
      <c r="AX18" s="677"/>
      <c r="AY18" s="677"/>
      <c r="AZ18" s="677"/>
      <c r="BA18" s="677"/>
      <c r="BB18" s="677"/>
      <c r="BC18" s="677"/>
      <c r="BD18" s="677"/>
      <c r="BE18" s="677"/>
      <c r="BF18" s="677"/>
      <c r="BG18" s="677"/>
      <c r="BH18" s="677"/>
      <c r="BI18" s="677"/>
      <c r="BJ18" s="677"/>
      <c r="BK18" s="677"/>
      <c r="BL18" s="677"/>
      <c r="BM18" s="677"/>
      <c r="BN18" s="677"/>
      <c r="BO18" s="677"/>
      <c r="BP18" s="677"/>
      <c r="BQ18" s="677"/>
      <c r="BR18" s="677"/>
      <c r="BS18" s="677"/>
      <c r="BT18" s="677"/>
      <c r="BU18" s="677"/>
      <c r="BV18" s="677"/>
      <c r="BW18" s="677"/>
      <c r="BX18" s="677"/>
      <c r="BY18" s="678"/>
    </row>
    <row r="19" spans="2:77" ht="15" customHeight="1" x14ac:dyDescent="0.4">
      <c r="C19" s="644" t="s">
        <v>531</v>
      </c>
      <c r="D19" s="645"/>
      <c r="E19" s="645"/>
      <c r="F19" s="645"/>
      <c r="G19" s="645"/>
      <c r="H19" s="645"/>
      <c r="I19" s="645"/>
      <c r="J19" s="645"/>
      <c r="K19" s="645"/>
      <c r="L19" s="645"/>
      <c r="M19" s="645"/>
      <c r="N19" s="645"/>
      <c r="O19" s="645"/>
      <c r="P19" s="645"/>
      <c r="Q19" s="645"/>
      <c r="R19" s="645"/>
      <c r="S19" s="645"/>
      <c r="T19" s="645"/>
      <c r="U19" s="645"/>
      <c r="V19" s="645"/>
      <c r="W19" s="645"/>
      <c r="X19" s="645"/>
      <c r="Y19" s="645"/>
      <c r="Z19" s="646"/>
      <c r="AA19" s="644" t="s">
        <v>365</v>
      </c>
      <c r="AB19" s="645"/>
      <c r="AC19" s="645"/>
      <c r="AD19" s="645"/>
      <c r="AE19" s="645"/>
      <c r="AF19" s="646"/>
      <c r="AH19" s="647" t="s">
        <v>290</v>
      </c>
      <c r="AI19" s="647"/>
      <c r="AV19" s="676"/>
      <c r="AW19" s="677"/>
      <c r="AX19" s="677"/>
      <c r="AY19" s="677"/>
      <c r="AZ19" s="677"/>
      <c r="BA19" s="677"/>
      <c r="BB19" s="677"/>
      <c r="BC19" s="677"/>
      <c r="BD19" s="677"/>
      <c r="BE19" s="677"/>
      <c r="BF19" s="677"/>
      <c r="BG19" s="677"/>
      <c r="BH19" s="677"/>
      <c r="BI19" s="677"/>
      <c r="BJ19" s="677"/>
      <c r="BK19" s="677"/>
      <c r="BL19" s="677"/>
      <c r="BM19" s="677"/>
      <c r="BN19" s="677"/>
      <c r="BO19" s="677"/>
      <c r="BP19" s="677"/>
      <c r="BQ19" s="677"/>
      <c r="BR19" s="677"/>
      <c r="BS19" s="677"/>
      <c r="BT19" s="677"/>
      <c r="BU19" s="677"/>
      <c r="BV19" s="677"/>
      <c r="BW19" s="677"/>
      <c r="BX19" s="677"/>
      <c r="BY19" s="678"/>
    </row>
    <row r="20" spans="2:77" ht="15" customHeight="1" thickBot="1" x14ac:dyDescent="0.45">
      <c r="C20" s="77" t="s">
        <v>79</v>
      </c>
      <c r="D20" s="64" t="s">
        <v>535</v>
      </c>
      <c r="E20" s="65"/>
      <c r="F20" s="8"/>
      <c r="G20" s="8"/>
      <c r="H20" s="8"/>
      <c r="I20" s="8"/>
      <c r="J20" s="8"/>
      <c r="K20" s="8"/>
      <c r="L20" s="8"/>
      <c r="M20" s="8"/>
      <c r="N20" s="8"/>
      <c r="O20" s="8"/>
      <c r="P20" s="8"/>
      <c r="Q20" s="8"/>
      <c r="R20" s="8"/>
      <c r="S20" s="8"/>
      <c r="T20" s="8"/>
      <c r="U20" s="8"/>
      <c r="V20" s="8"/>
      <c r="W20" s="8"/>
      <c r="X20" s="8"/>
      <c r="Y20" s="8"/>
      <c r="Z20" s="57"/>
      <c r="AA20" s="698"/>
      <c r="AB20" s="699"/>
      <c r="AC20" s="699"/>
      <c r="AD20" s="699"/>
      <c r="AE20" s="699"/>
      <c r="AF20" s="700"/>
      <c r="AH20" s="629" t="str">
        <f>IF(COUNTBLANK(AA20)=1,"未","")</f>
        <v>未</v>
      </c>
      <c r="AI20" s="629"/>
      <c r="AV20" s="676"/>
      <c r="AW20" s="677"/>
      <c r="AX20" s="677"/>
      <c r="AY20" s="677"/>
      <c r="AZ20" s="677"/>
      <c r="BA20" s="677"/>
      <c r="BB20" s="677"/>
      <c r="BC20" s="677"/>
      <c r="BD20" s="677"/>
      <c r="BE20" s="677"/>
      <c r="BF20" s="677"/>
      <c r="BG20" s="677"/>
      <c r="BH20" s="677"/>
      <c r="BI20" s="677"/>
      <c r="BJ20" s="677"/>
      <c r="BK20" s="677"/>
      <c r="BL20" s="677"/>
      <c r="BM20" s="677"/>
      <c r="BN20" s="677"/>
      <c r="BO20" s="677"/>
      <c r="BP20" s="677"/>
      <c r="BQ20" s="677"/>
      <c r="BR20" s="677"/>
      <c r="BS20" s="677"/>
      <c r="BT20" s="677"/>
      <c r="BU20" s="677"/>
      <c r="BV20" s="677"/>
      <c r="BW20" s="677"/>
      <c r="BX20" s="677"/>
      <c r="BY20" s="678"/>
    </row>
    <row r="21" spans="2:77" ht="15" customHeight="1" x14ac:dyDescent="0.4">
      <c r="C21" s="77" t="s">
        <v>80</v>
      </c>
      <c r="D21" s="64" t="s">
        <v>587</v>
      </c>
      <c r="E21" s="65"/>
      <c r="F21" s="8"/>
      <c r="G21" s="8"/>
      <c r="H21" s="8"/>
      <c r="I21" s="8"/>
      <c r="J21" s="8"/>
      <c r="K21" s="8"/>
      <c r="L21" s="8"/>
      <c r="M21" s="8"/>
      <c r="N21" s="8"/>
      <c r="O21" s="8"/>
      <c r="P21" s="8"/>
      <c r="Q21" s="8"/>
      <c r="R21" s="8"/>
      <c r="S21" s="8"/>
      <c r="T21" s="8"/>
      <c r="U21" s="8"/>
      <c r="V21" s="8"/>
      <c r="W21" s="8"/>
      <c r="X21" s="8"/>
      <c r="Y21" s="8"/>
      <c r="Z21" s="57"/>
      <c r="AA21" s="698"/>
      <c r="AB21" s="699"/>
      <c r="AC21" s="699"/>
      <c r="AD21" s="699"/>
      <c r="AE21" s="699"/>
      <c r="AF21" s="700"/>
      <c r="AH21" s="629" t="str">
        <f t="shared" ref="AH21:AH22" si="0">IF(COUNTBLANK(AA21)=1,"未","")</f>
        <v>未</v>
      </c>
      <c r="AI21" s="629"/>
      <c r="AV21" s="673" t="s">
        <v>528</v>
      </c>
      <c r="AW21" s="673"/>
      <c r="AX21" s="673"/>
      <c r="AY21" s="673"/>
      <c r="AZ21" s="673"/>
      <c r="BA21" s="673"/>
      <c r="BB21" s="673"/>
      <c r="BC21" s="673"/>
      <c r="BD21" s="673"/>
      <c r="BE21" s="673"/>
      <c r="BF21" s="673"/>
      <c r="BG21" s="673"/>
      <c r="BH21" s="673"/>
      <c r="BI21" s="673"/>
      <c r="BJ21" s="673"/>
      <c r="BK21" s="673"/>
      <c r="BL21" s="673"/>
      <c r="BM21" s="673"/>
      <c r="BN21" s="673"/>
      <c r="BO21" s="673"/>
      <c r="BP21" s="673"/>
      <c r="BQ21" s="673"/>
      <c r="BR21" s="673"/>
      <c r="BS21" s="673"/>
      <c r="BT21" s="673"/>
      <c r="BU21" s="673"/>
      <c r="BV21" s="673"/>
      <c r="BW21" s="673"/>
      <c r="BX21" s="673"/>
      <c r="BY21" s="673"/>
    </row>
    <row r="22" spans="2:77" ht="15" customHeight="1" thickBot="1" x14ac:dyDescent="0.45">
      <c r="C22" s="77" t="s">
        <v>81</v>
      </c>
      <c r="D22" s="64" t="s">
        <v>536</v>
      </c>
      <c r="E22" s="65"/>
      <c r="F22" s="8"/>
      <c r="G22" s="8"/>
      <c r="H22" s="8"/>
      <c r="I22" s="8"/>
      <c r="J22" s="8"/>
      <c r="K22" s="8"/>
      <c r="L22" s="8"/>
      <c r="M22" s="8"/>
      <c r="N22" s="8"/>
      <c r="O22" s="8"/>
      <c r="P22" s="8"/>
      <c r="Q22" s="8"/>
      <c r="R22" s="8"/>
      <c r="S22" s="8"/>
      <c r="T22" s="8"/>
      <c r="U22" s="8"/>
      <c r="V22" s="8"/>
      <c r="W22" s="8"/>
      <c r="X22" s="8"/>
      <c r="Y22" s="8"/>
      <c r="Z22" s="57"/>
      <c r="AA22" s="698"/>
      <c r="AB22" s="699"/>
      <c r="AC22" s="699"/>
      <c r="AD22" s="699"/>
      <c r="AE22" s="699"/>
      <c r="AF22" s="700"/>
      <c r="AH22" s="629" t="str">
        <f t="shared" si="0"/>
        <v>未</v>
      </c>
      <c r="AI22" s="629"/>
      <c r="AV22" s="73" t="s">
        <v>532</v>
      </c>
      <c r="BY22" s="72"/>
    </row>
    <row r="23" spans="2:77" ht="15" customHeight="1" x14ac:dyDescent="0.4">
      <c r="C23" s="110" t="s">
        <v>445</v>
      </c>
      <c r="D23" s="111" t="s">
        <v>512</v>
      </c>
      <c r="AV23" s="674" t="s">
        <v>534</v>
      </c>
      <c r="AW23" s="673"/>
      <c r="AX23" s="673"/>
      <c r="AY23" s="673"/>
      <c r="AZ23" s="673"/>
      <c r="BA23" s="673"/>
      <c r="BB23" s="673"/>
      <c r="BC23" s="673"/>
      <c r="BD23" s="673"/>
      <c r="BE23" s="673"/>
      <c r="BF23" s="673"/>
      <c r="BG23" s="673"/>
      <c r="BH23" s="673"/>
      <c r="BI23" s="673"/>
      <c r="BJ23" s="673"/>
      <c r="BK23" s="673"/>
      <c r="BL23" s="673"/>
      <c r="BM23" s="673"/>
      <c r="BN23" s="673"/>
      <c r="BO23" s="673"/>
      <c r="BP23" s="673"/>
      <c r="BQ23" s="673"/>
      <c r="BR23" s="673"/>
      <c r="BS23" s="673"/>
      <c r="BT23" s="673"/>
      <c r="BU23" s="673"/>
      <c r="BV23" s="673"/>
      <c r="BW23" s="673"/>
      <c r="BX23" s="673"/>
      <c r="BY23" s="675"/>
    </row>
    <row r="24" spans="2:77" ht="15" customHeight="1" x14ac:dyDescent="0.4">
      <c r="C24" s="67" t="s">
        <v>537</v>
      </c>
      <c r="D24" s="68"/>
      <c r="E24" s="68"/>
      <c r="F24" s="68"/>
      <c r="G24" s="68"/>
      <c r="H24" s="68"/>
      <c r="I24" s="68"/>
      <c r="J24" s="68"/>
      <c r="K24" s="68"/>
      <c r="L24" s="68"/>
      <c r="M24" s="68"/>
      <c r="N24" s="68"/>
      <c r="O24" s="68"/>
      <c r="P24" s="68"/>
      <c r="Q24" s="68"/>
      <c r="R24" s="68"/>
      <c r="S24" s="68"/>
      <c r="T24" s="68"/>
      <c r="U24" s="68"/>
      <c r="V24" s="68"/>
      <c r="W24" s="68"/>
      <c r="X24" s="68"/>
      <c r="Y24" s="68"/>
      <c r="Z24" s="69"/>
      <c r="AA24" s="115"/>
      <c r="AB24" s="647" t="s">
        <v>290</v>
      </c>
      <c r="AC24" s="647"/>
      <c r="AD24" s="115"/>
      <c r="AV24" s="676"/>
      <c r="AW24" s="677"/>
      <c r="AX24" s="677"/>
      <c r="AY24" s="677"/>
      <c r="AZ24" s="677"/>
      <c r="BA24" s="677"/>
      <c r="BB24" s="677"/>
      <c r="BC24" s="677"/>
      <c r="BD24" s="677"/>
      <c r="BE24" s="677"/>
      <c r="BF24" s="677"/>
      <c r="BG24" s="677"/>
      <c r="BH24" s="677"/>
      <c r="BI24" s="677"/>
      <c r="BJ24" s="677"/>
      <c r="BK24" s="677"/>
      <c r="BL24" s="677"/>
      <c r="BM24" s="677"/>
      <c r="BN24" s="677"/>
      <c r="BO24" s="677"/>
      <c r="BP24" s="677"/>
      <c r="BQ24" s="677"/>
      <c r="BR24" s="677"/>
      <c r="BS24" s="677"/>
      <c r="BT24" s="677"/>
      <c r="BU24" s="677"/>
      <c r="BV24" s="677"/>
      <c r="BW24" s="677"/>
      <c r="BX24" s="677"/>
      <c r="BY24" s="678"/>
    </row>
    <row r="25" spans="2:77" ht="15" customHeight="1" x14ac:dyDescent="0.4">
      <c r="C25" s="714"/>
      <c r="D25" s="715"/>
      <c r="E25" s="715"/>
      <c r="F25" s="715"/>
      <c r="G25" s="715"/>
      <c r="H25" s="715"/>
      <c r="I25" s="715"/>
      <c r="J25" s="715"/>
      <c r="K25" s="715"/>
      <c r="L25" s="715"/>
      <c r="M25" s="715"/>
      <c r="N25" s="715"/>
      <c r="O25" s="715"/>
      <c r="P25" s="715"/>
      <c r="Q25" s="715"/>
      <c r="R25" s="715"/>
      <c r="S25" s="715"/>
      <c r="T25" s="715"/>
      <c r="U25" s="715"/>
      <c r="V25" s="715"/>
      <c r="W25" s="715"/>
      <c r="X25" s="715"/>
      <c r="Y25" s="715"/>
      <c r="Z25" s="716"/>
      <c r="AA25" s="116"/>
      <c r="AB25" s="629" t="str">
        <f>IF(COUNTBLANK(C25)=1,"未","")</f>
        <v>未</v>
      </c>
      <c r="AC25" s="629"/>
      <c r="AD25" s="116"/>
      <c r="AV25" s="676"/>
      <c r="AW25" s="677"/>
      <c r="AX25" s="677"/>
      <c r="AY25" s="677"/>
      <c r="AZ25" s="677"/>
      <c r="BA25" s="677"/>
      <c r="BB25" s="677"/>
      <c r="BC25" s="677"/>
      <c r="BD25" s="677"/>
      <c r="BE25" s="677"/>
      <c r="BF25" s="677"/>
      <c r="BG25" s="677"/>
      <c r="BH25" s="677"/>
      <c r="BI25" s="677"/>
      <c r="BJ25" s="677"/>
      <c r="BK25" s="677"/>
      <c r="BL25" s="677"/>
      <c r="BM25" s="677"/>
      <c r="BN25" s="677"/>
      <c r="BO25" s="677"/>
      <c r="BP25" s="677"/>
      <c r="BQ25" s="677"/>
      <c r="BR25" s="677"/>
      <c r="BS25" s="677"/>
      <c r="BT25" s="677"/>
      <c r="BU25" s="677"/>
      <c r="BV25" s="677"/>
      <c r="BW25" s="677"/>
      <c r="BX25" s="677"/>
      <c r="BY25" s="678"/>
    </row>
    <row r="26" spans="2:77" ht="15" customHeight="1" x14ac:dyDescent="0.4">
      <c r="C26" s="67" t="s">
        <v>538</v>
      </c>
      <c r="D26" s="68"/>
      <c r="E26" s="68"/>
      <c r="F26" s="68"/>
      <c r="G26" s="68"/>
      <c r="H26" s="68"/>
      <c r="I26" s="68"/>
      <c r="J26" s="68"/>
      <c r="K26" s="68"/>
      <c r="L26" s="68"/>
      <c r="M26" s="68"/>
      <c r="N26" s="68"/>
      <c r="O26" s="68"/>
      <c r="P26" s="68"/>
      <c r="Q26" s="68"/>
      <c r="R26" s="68"/>
      <c r="S26" s="68"/>
      <c r="T26" s="68"/>
      <c r="U26" s="68"/>
      <c r="V26" s="68"/>
      <c r="W26" s="68"/>
      <c r="X26" s="68"/>
      <c r="Y26" s="68"/>
      <c r="Z26" s="69"/>
      <c r="AV26" s="676"/>
      <c r="AW26" s="677"/>
      <c r="AX26" s="677"/>
      <c r="AY26" s="677"/>
      <c r="AZ26" s="677"/>
      <c r="BA26" s="677"/>
      <c r="BB26" s="677"/>
      <c r="BC26" s="677"/>
      <c r="BD26" s="677"/>
      <c r="BE26" s="677"/>
      <c r="BF26" s="677"/>
      <c r="BG26" s="677"/>
      <c r="BH26" s="677"/>
      <c r="BI26" s="677"/>
      <c r="BJ26" s="677"/>
      <c r="BK26" s="677"/>
      <c r="BL26" s="677"/>
      <c r="BM26" s="677"/>
      <c r="BN26" s="677"/>
      <c r="BO26" s="677"/>
      <c r="BP26" s="677"/>
      <c r="BQ26" s="677"/>
      <c r="BR26" s="677"/>
      <c r="BS26" s="677"/>
      <c r="BT26" s="677"/>
      <c r="BU26" s="677"/>
      <c r="BV26" s="677"/>
      <c r="BW26" s="677"/>
      <c r="BX26" s="677"/>
      <c r="BY26" s="678"/>
    </row>
    <row r="27" spans="2:77" ht="15" customHeight="1" x14ac:dyDescent="0.4">
      <c r="C27" s="747"/>
      <c r="D27" s="748"/>
      <c r="E27" s="748"/>
      <c r="F27" s="748"/>
      <c r="G27" s="748"/>
      <c r="H27" s="748"/>
      <c r="I27" s="748"/>
      <c r="J27" s="748"/>
      <c r="K27" s="748"/>
      <c r="L27" s="748"/>
      <c r="M27" s="748"/>
      <c r="N27" s="748"/>
      <c r="O27" s="748"/>
      <c r="P27" s="748"/>
      <c r="Q27" s="748"/>
      <c r="R27" s="748"/>
      <c r="S27" s="748"/>
      <c r="T27" s="748"/>
      <c r="U27" s="748"/>
      <c r="V27" s="748"/>
      <c r="W27" s="748"/>
      <c r="X27" s="748"/>
      <c r="Y27" s="748"/>
      <c r="Z27" s="749"/>
      <c r="AB27" s="629" t="str">
        <f>IF(AND(C25&lt;&gt;"有",C25&lt;&gt;""),"",IF(COUNTBLANK(C27)=1,"未",""))</f>
        <v>未</v>
      </c>
      <c r="AC27" s="629"/>
      <c r="AV27" s="676"/>
      <c r="AW27" s="677"/>
      <c r="AX27" s="677"/>
      <c r="AY27" s="677"/>
      <c r="AZ27" s="677"/>
      <c r="BA27" s="677"/>
      <c r="BB27" s="677"/>
      <c r="BC27" s="677"/>
      <c r="BD27" s="677"/>
      <c r="BE27" s="677"/>
      <c r="BF27" s="677"/>
      <c r="BG27" s="677"/>
      <c r="BH27" s="677"/>
      <c r="BI27" s="677"/>
      <c r="BJ27" s="677"/>
      <c r="BK27" s="677"/>
      <c r="BL27" s="677"/>
      <c r="BM27" s="677"/>
      <c r="BN27" s="677"/>
      <c r="BO27" s="677"/>
      <c r="BP27" s="677"/>
      <c r="BQ27" s="677"/>
      <c r="BR27" s="677"/>
      <c r="BS27" s="677"/>
      <c r="BT27" s="677"/>
      <c r="BU27" s="677"/>
      <c r="BV27" s="677"/>
      <c r="BW27" s="677"/>
      <c r="BX27" s="677"/>
      <c r="BY27" s="678"/>
    </row>
    <row r="28" spans="2:77" ht="15" customHeight="1" x14ac:dyDescent="0.4">
      <c r="C28" s="750"/>
      <c r="D28" s="751"/>
      <c r="E28" s="751"/>
      <c r="F28" s="751"/>
      <c r="G28" s="751"/>
      <c r="H28" s="751"/>
      <c r="I28" s="751"/>
      <c r="J28" s="751"/>
      <c r="K28" s="751"/>
      <c r="L28" s="751"/>
      <c r="M28" s="751"/>
      <c r="N28" s="751"/>
      <c r="O28" s="751"/>
      <c r="P28" s="751"/>
      <c r="Q28" s="751"/>
      <c r="R28" s="751"/>
      <c r="S28" s="751"/>
      <c r="T28" s="751"/>
      <c r="U28" s="751"/>
      <c r="V28" s="751"/>
      <c r="W28" s="751"/>
      <c r="X28" s="751"/>
      <c r="Y28" s="751"/>
      <c r="Z28" s="752"/>
      <c r="AB28" s="629"/>
      <c r="AC28" s="629"/>
      <c r="AV28" s="676"/>
      <c r="AW28" s="677"/>
      <c r="AX28" s="677"/>
      <c r="AY28" s="677"/>
      <c r="AZ28" s="677"/>
      <c r="BA28" s="677"/>
      <c r="BB28" s="677"/>
      <c r="BC28" s="677"/>
      <c r="BD28" s="677"/>
      <c r="BE28" s="677"/>
      <c r="BF28" s="677"/>
      <c r="BG28" s="677"/>
      <c r="BH28" s="677"/>
      <c r="BI28" s="677"/>
      <c r="BJ28" s="677"/>
      <c r="BK28" s="677"/>
      <c r="BL28" s="677"/>
      <c r="BM28" s="677"/>
      <c r="BN28" s="677"/>
      <c r="BO28" s="677"/>
      <c r="BP28" s="677"/>
      <c r="BQ28" s="677"/>
      <c r="BR28" s="677"/>
      <c r="BS28" s="677"/>
      <c r="BT28" s="677"/>
      <c r="BU28" s="677"/>
      <c r="BV28" s="677"/>
      <c r="BW28" s="677"/>
      <c r="BX28" s="677"/>
      <c r="BY28" s="678"/>
    </row>
    <row r="29" spans="2:77" ht="15" customHeight="1" x14ac:dyDescent="0.4">
      <c r="AV29" s="676"/>
      <c r="AW29" s="677"/>
      <c r="AX29" s="677"/>
      <c r="AY29" s="677"/>
      <c r="AZ29" s="677"/>
      <c r="BA29" s="677"/>
      <c r="BB29" s="677"/>
      <c r="BC29" s="677"/>
      <c r="BD29" s="677"/>
      <c r="BE29" s="677"/>
      <c r="BF29" s="677"/>
      <c r="BG29" s="677"/>
      <c r="BH29" s="677"/>
      <c r="BI29" s="677"/>
      <c r="BJ29" s="677"/>
      <c r="BK29" s="677"/>
      <c r="BL29" s="677"/>
      <c r="BM29" s="677"/>
      <c r="BN29" s="677"/>
      <c r="BO29" s="677"/>
      <c r="BP29" s="677"/>
      <c r="BQ29" s="677"/>
      <c r="BR29" s="677"/>
      <c r="BS29" s="677"/>
      <c r="BT29" s="677"/>
      <c r="BU29" s="677"/>
      <c r="BV29" s="677"/>
      <c r="BW29" s="677"/>
      <c r="BX29" s="677"/>
      <c r="BY29" s="678"/>
    </row>
    <row r="30" spans="2:77" ht="15" customHeight="1" x14ac:dyDescent="0.4">
      <c r="B30" s="2" t="s">
        <v>370</v>
      </c>
      <c r="AV30" s="676"/>
      <c r="AW30" s="677"/>
      <c r="AX30" s="677"/>
      <c r="AY30" s="677"/>
      <c r="AZ30" s="677"/>
      <c r="BA30" s="677"/>
      <c r="BB30" s="677"/>
      <c r="BC30" s="677"/>
      <c r="BD30" s="677"/>
      <c r="BE30" s="677"/>
      <c r="BF30" s="677"/>
      <c r="BG30" s="677"/>
      <c r="BH30" s="677"/>
      <c r="BI30" s="677"/>
      <c r="BJ30" s="677"/>
      <c r="BK30" s="677"/>
      <c r="BL30" s="677"/>
      <c r="BM30" s="677"/>
      <c r="BN30" s="677"/>
      <c r="BO30" s="677"/>
      <c r="BP30" s="677"/>
      <c r="BQ30" s="677"/>
      <c r="BR30" s="677"/>
      <c r="BS30" s="677"/>
      <c r="BT30" s="677"/>
      <c r="BU30" s="677"/>
      <c r="BV30" s="677"/>
      <c r="BW30" s="677"/>
      <c r="BX30" s="677"/>
      <c r="BY30" s="678"/>
    </row>
    <row r="31" spans="2:77" ht="15" customHeight="1" x14ac:dyDescent="0.4">
      <c r="B31" s="96" t="s">
        <v>371</v>
      </c>
      <c r="C31" s="15" t="s">
        <v>541</v>
      </c>
      <c r="AV31" s="676"/>
      <c r="AW31" s="677"/>
      <c r="AX31" s="677"/>
      <c r="AY31" s="677"/>
      <c r="AZ31" s="677"/>
      <c r="BA31" s="677"/>
      <c r="BB31" s="677"/>
      <c r="BC31" s="677"/>
      <c r="BD31" s="677"/>
      <c r="BE31" s="677"/>
      <c r="BF31" s="677"/>
      <c r="BG31" s="677"/>
      <c r="BH31" s="677"/>
      <c r="BI31" s="677"/>
      <c r="BJ31" s="677"/>
      <c r="BK31" s="677"/>
      <c r="BL31" s="677"/>
      <c r="BM31" s="677"/>
      <c r="BN31" s="677"/>
      <c r="BO31" s="677"/>
      <c r="BP31" s="677"/>
      <c r="BQ31" s="677"/>
      <c r="BR31" s="677"/>
      <c r="BS31" s="677"/>
      <c r="BT31" s="677"/>
      <c r="BU31" s="677"/>
      <c r="BV31" s="677"/>
      <c r="BW31" s="677"/>
      <c r="BX31" s="677"/>
      <c r="BY31" s="678"/>
    </row>
    <row r="32" spans="2:77" ht="15" customHeight="1" x14ac:dyDescent="0.4">
      <c r="C32" s="95" t="s">
        <v>318</v>
      </c>
      <c r="D32" s="2" t="s">
        <v>539</v>
      </c>
      <c r="AV32" s="676"/>
      <c r="AW32" s="677"/>
      <c r="AX32" s="677"/>
      <c r="AY32" s="677"/>
      <c r="AZ32" s="677"/>
      <c r="BA32" s="677"/>
      <c r="BB32" s="677"/>
      <c r="BC32" s="677"/>
      <c r="BD32" s="677"/>
      <c r="BE32" s="677"/>
      <c r="BF32" s="677"/>
      <c r="BG32" s="677"/>
      <c r="BH32" s="677"/>
      <c r="BI32" s="677"/>
      <c r="BJ32" s="677"/>
      <c r="BK32" s="677"/>
      <c r="BL32" s="677"/>
      <c r="BM32" s="677"/>
      <c r="BN32" s="677"/>
      <c r="BO32" s="677"/>
      <c r="BP32" s="677"/>
      <c r="BQ32" s="677"/>
      <c r="BR32" s="677"/>
      <c r="BS32" s="677"/>
      <c r="BT32" s="677"/>
      <c r="BU32" s="677"/>
      <c r="BV32" s="677"/>
      <c r="BW32" s="677"/>
      <c r="BX32" s="677"/>
      <c r="BY32" s="678"/>
    </row>
    <row r="33" spans="1:77" ht="15" customHeight="1" x14ac:dyDescent="0.4">
      <c r="C33" s="95" t="s">
        <v>319</v>
      </c>
      <c r="D33" s="2" t="s">
        <v>540</v>
      </c>
      <c r="AV33" s="676"/>
      <c r="AW33" s="677"/>
      <c r="AX33" s="677"/>
      <c r="AY33" s="677"/>
      <c r="AZ33" s="677"/>
      <c r="BA33" s="677"/>
      <c r="BB33" s="677"/>
      <c r="BC33" s="677"/>
      <c r="BD33" s="677"/>
      <c r="BE33" s="677"/>
      <c r="BF33" s="677"/>
      <c r="BG33" s="677"/>
      <c r="BH33" s="677"/>
      <c r="BI33" s="677"/>
      <c r="BJ33" s="677"/>
      <c r="BK33" s="677"/>
      <c r="BL33" s="677"/>
      <c r="BM33" s="677"/>
      <c r="BN33" s="677"/>
      <c r="BO33" s="677"/>
      <c r="BP33" s="677"/>
      <c r="BQ33" s="677"/>
      <c r="BR33" s="677"/>
      <c r="BS33" s="677"/>
      <c r="BT33" s="677"/>
      <c r="BU33" s="677"/>
      <c r="BV33" s="677"/>
      <c r="BW33" s="677"/>
      <c r="BX33" s="677"/>
      <c r="BY33" s="678"/>
    </row>
    <row r="34" spans="1:77" ht="15" customHeight="1" x14ac:dyDescent="0.4">
      <c r="AV34" s="676"/>
      <c r="AW34" s="677"/>
      <c r="AX34" s="677"/>
      <c r="AY34" s="677"/>
      <c r="AZ34" s="677"/>
      <c r="BA34" s="677"/>
      <c r="BB34" s="677"/>
      <c r="BC34" s="677"/>
      <c r="BD34" s="677"/>
      <c r="BE34" s="677"/>
      <c r="BF34" s="677"/>
      <c r="BG34" s="677"/>
      <c r="BH34" s="677"/>
      <c r="BI34" s="677"/>
      <c r="BJ34" s="677"/>
      <c r="BK34" s="677"/>
      <c r="BL34" s="677"/>
      <c r="BM34" s="677"/>
      <c r="BN34" s="677"/>
      <c r="BO34" s="677"/>
      <c r="BP34" s="677"/>
      <c r="BQ34" s="677"/>
      <c r="BR34" s="677"/>
      <c r="BS34" s="677"/>
      <c r="BT34" s="677"/>
      <c r="BU34" s="677"/>
      <c r="BV34" s="677"/>
      <c r="BW34" s="677"/>
      <c r="BX34" s="677"/>
      <c r="BY34" s="678"/>
    </row>
    <row r="35" spans="1:77" ht="15" customHeight="1" x14ac:dyDescent="0.4">
      <c r="A35" s="74" t="s">
        <v>106</v>
      </c>
      <c r="C35" s="2" t="s">
        <v>104</v>
      </c>
      <c r="AV35" s="676"/>
      <c r="AW35" s="677"/>
      <c r="AX35" s="677"/>
      <c r="AY35" s="677"/>
      <c r="AZ35" s="677"/>
      <c r="BA35" s="677"/>
      <c r="BB35" s="677"/>
      <c r="BC35" s="677"/>
      <c r="BD35" s="677"/>
      <c r="BE35" s="677"/>
      <c r="BF35" s="677"/>
      <c r="BG35" s="677"/>
      <c r="BH35" s="677"/>
      <c r="BI35" s="677"/>
      <c r="BJ35" s="677"/>
      <c r="BK35" s="677"/>
      <c r="BL35" s="677"/>
      <c r="BM35" s="677"/>
      <c r="BN35" s="677"/>
      <c r="BO35" s="677"/>
      <c r="BP35" s="677"/>
      <c r="BQ35" s="677"/>
      <c r="BR35" s="677"/>
      <c r="BS35" s="677"/>
      <c r="BT35" s="677"/>
      <c r="BU35" s="677"/>
      <c r="BV35" s="677"/>
      <c r="BW35" s="677"/>
      <c r="BX35" s="677"/>
      <c r="BY35" s="678"/>
    </row>
    <row r="36" spans="1:77" ht="15" customHeight="1" thickBot="1" x14ac:dyDescent="0.45">
      <c r="B36" s="56" t="s">
        <v>79</v>
      </c>
      <c r="C36" s="2" t="s">
        <v>542</v>
      </c>
      <c r="AV36" s="676"/>
      <c r="AW36" s="677"/>
      <c r="AX36" s="677"/>
      <c r="AY36" s="677"/>
      <c r="AZ36" s="677"/>
      <c r="BA36" s="677"/>
      <c r="BB36" s="677"/>
      <c r="BC36" s="677"/>
      <c r="BD36" s="677"/>
      <c r="BE36" s="677"/>
      <c r="BF36" s="677"/>
      <c r="BG36" s="677"/>
      <c r="BH36" s="677"/>
      <c r="BI36" s="677"/>
      <c r="BJ36" s="677"/>
      <c r="BK36" s="677"/>
      <c r="BL36" s="677"/>
      <c r="BM36" s="677"/>
      <c r="BN36" s="677"/>
      <c r="BO36" s="677"/>
      <c r="BP36" s="677"/>
      <c r="BQ36" s="677"/>
      <c r="BR36" s="677"/>
      <c r="BS36" s="677"/>
      <c r="BT36" s="677"/>
      <c r="BU36" s="677"/>
      <c r="BV36" s="677"/>
      <c r="BW36" s="677"/>
      <c r="BX36" s="677"/>
      <c r="BY36" s="678"/>
    </row>
    <row r="37" spans="1:77" ht="15" customHeight="1" thickBot="1" x14ac:dyDescent="0.45">
      <c r="C37" s="58" t="s">
        <v>36</v>
      </c>
      <c r="D37" s="87" t="s">
        <v>1903</v>
      </c>
      <c r="E37" s="137"/>
      <c r="F37" s="137"/>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639"/>
      <c r="AP37" s="640"/>
      <c r="AQ37" s="640"/>
      <c r="AR37" s="641"/>
      <c r="AV37" s="676"/>
      <c r="AW37" s="677"/>
      <c r="AX37" s="677"/>
      <c r="AY37" s="677"/>
      <c r="AZ37" s="677"/>
      <c r="BA37" s="677"/>
      <c r="BB37" s="677"/>
      <c r="BC37" s="677"/>
      <c r="BD37" s="677"/>
      <c r="BE37" s="677"/>
      <c r="BF37" s="677"/>
      <c r="BG37" s="677"/>
      <c r="BH37" s="677"/>
      <c r="BI37" s="677"/>
      <c r="BJ37" s="677"/>
      <c r="BK37" s="677"/>
      <c r="BL37" s="677"/>
      <c r="BM37" s="677"/>
      <c r="BN37" s="677"/>
      <c r="BO37" s="677"/>
      <c r="BP37" s="677"/>
      <c r="BQ37" s="677"/>
      <c r="BR37" s="677"/>
      <c r="BS37" s="677"/>
      <c r="BT37" s="677"/>
      <c r="BU37" s="677"/>
      <c r="BV37" s="677"/>
      <c r="BW37" s="677"/>
      <c r="BX37" s="677"/>
      <c r="BY37" s="678"/>
    </row>
    <row r="38" spans="1:77" ht="15" customHeight="1" thickBot="1" x14ac:dyDescent="0.45">
      <c r="C38" s="58" t="s">
        <v>37</v>
      </c>
      <c r="D38" s="87" t="s">
        <v>1904</v>
      </c>
      <c r="E38" s="137"/>
      <c r="F38" s="137"/>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639"/>
      <c r="AP38" s="640"/>
      <c r="AQ38" s="640"/>
      <c r="AR38" s="641"/>
      <c r="AV38" s="676"/>
      <c r="AW38" s="677"/>
      <c r="AX38" s="677"/>
      <c r="AY38" s="677"/>
      <c r="AZ38" s="677"/>
      <c r="BA38" s="677"/>
      <c r="BB38" s="677"/>
      <c r="BC38" s="677"/>
      <c r="BD38" s="677"/>
      <c r="BE38" s="677"/>
      <c r="BF38" s="677"/>
      <c r="BG38" s="677"/>
      <c r="BH38" s="677"/>
      <c r="BI38" s="677"/>
      <c r="BJ38" s="677"/>
      <c r="BK38" s="677"/>
      <c r="BL38" s="677"/>
      <c r="BM38" s="677"/>
      <c r="BN38" s="677"/>
      <c r="BO38" s="677"/>
      <c r="BP38" s="677"/>
      <c r="BQ38" s="677"/>
      <c r="BR38" s="677"/>
      <c r="BS38" s="677"/>
      <c r="BT38" s="677"/>
      <c r="BU38" s="677"/>
      <c r="BV38" s="677"/>
      <c r="BW38" s="677"/>
      <c r="BX38" s="677"/>
      <c r="BY38" s="678"/>
    </row>
    <row r="39" spans="1:77" ht="15" customHeight="1" thickBot="1" x14ac:dyDescent="0.45">
      <c r="C39" s="58" t="s">
        <v>38</v>
      </c>
      <c r="D39" s="87" t="s">
        <v>543</v>
      </c>
      <c r="E39" s="137"/>
      <c r="F39" s="137"/>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639"/>
      <c r="AP39" s="640"/>
      <c r="AQ39" s="640"/>
      <c r="AR39" s="641"/>
      <c r="AV39" s="676"/>
      <c r="AW39" s="677"/>
      <c r="AX39" s="677"/>
      <c r="AY39" s="677"/>
      <c r="AZ39" s="677"/>
      <c r="BA39" s="677"/>
      <c r="BB39" s="677"/>
      <c r="BC39" s="677"/>
      <c r="BD39" s="677"/>
      <c r="BE39" s="677"/>
      <c r="BF39" s="677"/>
      <c r="BG39" s="677"/>
      <c r="BH39" s="677"/>
      <c r="BI39" s="677"/>
      <c r="BJ39" s="677"/>
      <c r="BK39" s="677"/>
      <c r="BL39" s="677"/>
      <c r="BM39" s="677"/>
      <c r="BN39" s="677"/>
      <c r="BO39" s="677"/>
      <c r="BP39" s="677"/>
      <c r="BQ39" s="677"/>
      <c r="BR39" s="677"/>
      <c r="BS39" s="677"/>
      <c r="BT39" s="677"/>
      <c r="BU39" s="677"/>
      <c r="BV39" s="677"/>
      <c r="BW39" s="677"/>
      <c r="BX39" s="677"/>
      <c r="BY39" s="678"/>
    </row>
    <row r="40" spans="1:77" ht="15" customHeight="1" thickBot="1" x14ac:dyDescent="0.45">
      <c r="C40" s="58" t="s">
        <v>331</v>
      </c>
      <c r="D40" s="87" t="s">
        <v>1873</v>
      </c>
      <c r="E40" s="137"/>
      <c r="F40" s="137"/>
      <c r="G40" s="8"/>
      <c r="H40" s="8"/>
      <c r="I40" s="8"/>
      <c r="J40" s="8"/>
      <c r="K40" s="8"/>
      <c r="L40" s="8"/>
      <c r="M40" s="8"/>
      <c r="N40" s="8"/>
      <c r="O40" s="8"/>
      <c r="P40" s="8"/>
      <c r="Q40" s="8"/>
      <c r="R40" s="8"/>
      <c r="S40" s="8"/>
      <c r="T40" s="8"/>
      <c r="U40" s="8"/>
      <c r="V40" s="8"/>
      <c r="W40" s="8"/>
      <c r="X40" s="8"/>
      <c r="Y40" s="8"/>
      <c r="Z40" s="437" t="s">
        <v>1880</v>
      </c>
      <c r="AA40" s="8"/>
      <c r="AB40" s="8"/>
      <c r="AC40" s="8"/>
      <c r="AD40" s="8"/>
      <c r="AE40" s="8"/>
      <c r="AF40" s="8"/>
      <c r="AG40" s="8"/>
      <c r="AH40" s="8"/>
      <c r="AI40" s="8"/>
      <c r="AJ40" s="8"/>
      <c r="AK40" s="8"/>
      <c r="AL40" s="8"/>
      <c r="AM40" s="8"/>
      <c r="AN40" s="8"/>
      <c r="AO40" s="639"/>
      <c r="AP40" s="640"/>
      <c r="AQ40" s="640"/>
      <c r="AR40" s="641"/>
      <c r="AV40" s="676"/>
      <c r="AW40" s="677"/>
      <c r="AX40" s="677"/>
      <c r="AY40" s="677"/>
      <c r="AZ40" s="677"/>
      <c r="BA40" s="677"/>
      <c r="BB40" s="677"/>
      <c r="BC40" s="677"/>
      <c r="BD40" s="677"/>
      <c r="BE40" s="677"/>
      <c r="BF40" s="677"/>
      <c r="BG40" s="677"/>
      <c r="BH40" s="677"/>
      <c r="BI40" s="677"/>
      <c r="BJ40" s="677"/>
      <c r="BK40" s="677"/>
      <c r="BL40" s="677"/>
      <c r="BM40" s="677"/>
      <c r="BN40" s="677"/>
      <c r="BO40" s="677"/>
      <c r="BP40" s="677"/>
      <c r="BQ40" s="677"/>
      <c r="BR40" s="677"/>
      <c r="BS40" s="677"/>
      <c r="BT40" s="677"/>
      <c r="BU40" s="677"/>
      <c r="BV40" s="677"/>
      <c r="BW40" s="677"/>
      <c r="BX40" s="677"/>
      <c r="BY40" s="678"/>
    </row>
    <row r="41" spans="1:77" ht="15" customHeight="1" thickBot="1" x14ac:dyDescent="0.45">
      <c r="C41" s="58" t="s">
        <v>332</v>
      </c>
      <c r="D41" s="87" t="s">
        <v>1901</v>
      </c>
      <c r="E41" s="137"/>
      <c r="F41" s="137"/>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639"/>
      <c r="AP41" s="640"/>
      <c r="AQ41" s="640"/>
      <c r="AR41" s="641"/>
      <c r="AV41" s="676"/>
      <c r="AW41" s="677"/>
      <c r="AX41" s="677"/>
      <c r="AY41" s="677"/>
      <c r="AZ41" s="677"/>
      <c r="BA41" s="677"/>
      <c r="BB41" s="677"/>
      <c r="BC41" s="677"/>
      <c r="BD41" s="677"/>
      <c r="BE41" s="677"/>
      <c r="BF41" s="677"/>
      <c r="BG41" s="677"/>
      <c r="BH41" s="677"/>
      <c r="BI41" s="677"/>
      <c r="BJ41" s="677"/>
      <c r="BK41" s="677"/>
      <c r="BL41" s="677"/>
      <c r="BM41" s="677"/>
      <c r="BN41" s="677"/>
      <c r="BO41" s="677"/>
      <c r="BP41" s="677"/>
      <c r="BQ41" s="677"/>
      <c r="BR41" s="677"/>
      <c r="BS41" s="677"/>
      <c r="BT41" s="677"/>
      <c r="BU41" s="677"/>
      <c r="BV41" s="677"/>
      <c r="BW41" s="677"/>
      <c r="BX41" s="677"/>
      <c r="BY41" s="678"/>
    </row>
    <row r="42" spans="1:77" ht="15" customHeight="1" thickBot="1" x14ac:dyDescent="0.45">
      <c r="C42" s="58" t="s">
        <v>333</v>
      </c>
      <c r="D42" s="87" t="s">
        <v>1902</v>
      </c>
      <c r="E42" s="137"/>
      <c r="F42" s="137"/>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639"/>
      <c r="AP42" s="640"/>
      <c r="AQ42" s="640"/>
      <c r="AR42" s="641"/>
      <c r="AV42" s="679"/>
      <c r="AW42" s="680"/>
      <c r="AX42" s="680"/>
      <c r="AY42" s="680"/>
      <c r="AZ42" s="680"/>
      <c r="BA42" s="680"/>
      <c r="BB42" s="680"/>
      <c r="BC42" s="680"/>
      <c r="BD42" s="680"/>
      <c r="BE42" s="680"/>
      <c r="BF42" s="680"/>
      <c r="BG42" s="680"/>
      <c r="BH42" s="680"/>
      <c r="BI42" s="680"/>
      <c r="BJ42" s="680"/>
      <c r="BK42" s="680"/>
      <c r="BL42" s="680"/>
      <c r="BM42" s="680"/>
      <c r="BN42" s="680"/>
      <c r="BO42" s="680"/>
      <c r="BP42" s="680"/>
      <c r="BQ42" s="680"/>
      <c r="BR42" s="680"/>
      <c r="BS42" s="680"/>
      <c r="BT42" s="680"/>
      <c r="BU42" s="680"/>
      <c r="BV42" s="680"/>
      <c r="BW42" s="680"/>
      <c r="BX42" s="680"/>
      <c r="BY42" s="681"/>
    </row>
    <row r="43" spans="1:77" ht="15" customHeight="1" x14ac:dyDescent="0.4">
      <c r="AV43" s="673" t="s">
        <v>533</v>
      </c>
      <c r="AW43" s="673"/>
      <c r="AX43" s="673"/>
      <c r="AY43" s="673"/>
      <c r="AZ43" s="673"/>
      <c r="BA43" s="673"/>
      <c r="BB43" s="673"/>
      <c r="BC43" s="673"/>
      <c r="BD43" s="673"/>
      <c r="BE43" s="673"/>
      <c r="BF43" s="673"/>
      <c r="BG43" s="673"/>
      <c r="BH43" s="673"/>
      <c r="BI43" s="673"/>
      <c r="BJ43" s="673"/>
      <c r="BK43" s="673"/>
      <c r="BL43" s="673"/>
      <c r="BM43" s="673"/>
      <c r="BN43" s="673"/>
      <c r="BO43" s="673"/>
      <c r="BP43" s="673"/>
      <c r="BQ43" s="673"/>
      <c r="BR43" s="673"/>
      <c r="BS43" s="673"/>
      <c r="BT43" s="673"/>
      <c r="BU43" s="673"/>
      <c r="BV43" s="673"/>
      <c r="BW43" s="673"/>
      <c r="BX43" s="673"/>
      <c r="BY43" s="673"/>
    </row>
    <row r="44" spans="1:77" ht="15" customHeight="1" thickBot="1" x14ac:dyDescent="0.45">
      <c r="B44" s="2" t="s">
        <v>370</v>
      </c>
      <c r="AV44" s="73" t="s">
        <v>550</v>
      </c>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row>
    <row r="45" spans="1:77" ht="15" customHeight="1" x14ac:dyDescent="0.4">
      <c r="B45" s="96" t="s">
        <v>371</v>
      </c>
      <c r="C45" s="15" t="s">
        <v>372</v>
      </c>
      <c r="R45" s="96"/>
      <c r="S45" s="15"/>
      <c r="AV45" s="674" t="s">
        <v>551</v>
      </c>
      <c r="AW45" s="673"/>
      <c r="AX45" s="673"/>
      <c r="AY45" s="673"/>
      <c r="AZ45" s="673"/>
      <c r="BA45" s="673"/>
      <c r="BB45" s="673"/>
      <c r="BC45" s="673"/>
      <c r="BD45" s="673"/>
      <c r="BE45" s="673"/>
      <c r="BF45" s="673"/>
      <c r="BG45" s="673"/>
      <c r="BH45" s="673"/>
      <c r="BI45" s="673"/>
      <c r="BJ45" s="673"/>
      <c r="BK45" s="673"/>
      <c r="BL45" s="673"/>
      <c r="BM45" s="673"/>
      <c r="BN45" s="673"/>
      <c r="BO45" s="673"/>
      <c r="BP45" s="673"/>
      <c r="BQ45" s="673"/>
      <c r="BR45" s="673"/>
      <c r="BS45" s="673"/>
      <c r="BT45" s="673"/>
      <c r="BU45" s="673"/>
      <c r="BV45" s="673"/>
      <c r="BW45" s="673"/>
      <c r="BX45" s="673"/>
      <c r="BY45" s="675"/>
    </row>
    <row r="46" spans="1:77" ht="15" customHeight="1" x14ac:dyDescent="0.4">
      <c r="C46" s="96" t="s">
        <v>318</v>
      </c>
      <c r="D46" s="2" t="s">
        <v>374</v>
      </c>
      <c r="S46" s="96"/>
      <c r="AV46" s="676"/>
      <c r="AW46" s="677"/>
      <c r="AX46" s="677"/>
      <c r="AY46" s="677"/>
      <c r="AZ46" s="677"/>
      <c r="BA46" s="677"/>
      <c r="BB46" s="677"/>
      <c r="BC46" s="677"/>
      <c r="BD46" s="677"/>
      <c r="BE46" s="677"/>
      <c r="BF46" s="677"/>
      <c r="BG46" s="677"/>
      <c r="BH46" s="677"/>
      <c r="BI46" s="677"/>
      <c r="BJ46" s="677"/>
      <c r="BK46" s="677"/>
      <c r="BL46" s="677"/>
      <c r="BM46" s="677"/>
      <c r="BN46" s="677"/>
      <c r="BO46" s="677"/>
      <c r="BP46" s="677"/>
      <c r="BQ46" s="677"/>
      <c r="BR46" s="677"/>
      <c r="BS46" s="677"/>
      <c r="BT46" s="677"/>
      <c r="BU46" s="677"/>
      <c r="BV46" s="677"/>
      <c r="BW46" s="677"/>
      <c r="BX46" s="677"/>
      <c r="BY46" s="678"/>
    </row>
    <row r="47" spans="1:77" ht="15" customHeight="1" x14ac:dyDescent="0.4">
      <c r="C47" s="96" t="s">
        <v>319</v>
      </c>
      <c r="D47" s="2" t="s">
        <v>376</v>
      </c>
      <c r="S47" s="96"/>
      <c r="AV47" s="676"/>
      <c r="AW47" s="677"/>
      <c r="AX47" s="677"/>
      <c r="AY47" s="677"/>
      <c r="AZ47" s="677"/>
      <c r="BA47" s="677"/>
      <c r="BB47" s="677"/>
      <c r="BC47" s="677"/>
      <c r="BD47" s="677"/>
      <c r="BE47" s="677"/>
      <c r="BF47" s="677"/>
      <c r="BG47" s="677"/>
      <c r="BH47" s="677"/>
      <c r="BI47" s="677"/>
      <c r="BJ47" s="677"/>
      <c r="BK47" s="677"/>
      <c r="BL47" s="677"/>
      <c r="BM47" s="677"/>
      <c r="BN47" s="677"/>
      <c r="BO47" s="677"/>
      <c r="BP47" s="677"/>
      <c r="BQ47" s="677"/>
      <c r="BR47" s="677"/>
      <c r="BS47" s="677"/>
      <c r="BT47" s="677"/>
      <c r="BU47" s="677"/>
      <c r="BV47" s="677"/>
      <c r="BW47" s="677"/>
      <c r="BX47" s="677"/>
      <c r="BY47" s="678"/>
    </row>
    <row r="48" spans="1:77" ht="15" customHeight="1" x14ac:dyDescent="0.4">
      <c r="C48" s="96" t="s">
        <v>320</v>
      </c>
      <c r="D48" s="2" t="s">
        <v>544</v>
      </c>
      <c r="S48" s="96"/>
      <c r="T48" s="96"/>
      <c r="AV48" s="676"/>
      <c r="AW48" s="677"/>
      <c r="AX48" s="677"/>
      <c r="AY48" s="677"/>
      <c r="AZ48" s="677"/>
      <c r="BA48" s="677"/>
      <c r="BB48" s="677"/>
      <c r="BC48" s="677"/>
      <c r="BD48" s="677"/>
      <c r="BE48" s="677"/>
      <c r="BF48" s="677"/>
      <c r="BG48" s="677"/>
      <c r="BH48" s="677"/>
      <c r="BI48" s="677"/>
      <c r="BJ48" s="677"/>
      <c r="BK48" s="677"/>
      <c r="BL48" s="677"/>
      <c r="BM48" s="677"/>
      <c r="BN48" s="677"/>
      <c r="BO48" s="677"/>
      <c r="BP48" s="677"/>
      <c r="BQ48" s="677"/>
      <c r="BR48" s="677"/>
      <c r="BS48" s="677"/>
      <c r="BT48" s="677"/>
      <c r="BU48" s="677"/>
      <c r="BV48" s="677"/>
      <c r="BW48" s="677"/>
      <c r="BX48" s="677"/>
      <c r="BY48" s="678"/>
    </row>
    <row r="49" spans="2:77" ht="15" customHeight="1" x14ac:dyDescent="0.4">
      <c r="C49" s="96" t="s">
        <v>321</v>
      </c>
      <c r="D49" s="2" t="s">
        <v>545</v>
      </c>
      <c r="S49" s="96"/>
      <c r="T49" s="96"/>
      <c r="AV49" s="676"/>
      <c r="AW49" s="677"/>
      <c r="AX49" s="677"/>
      <c r="AY49" s="677"/>
      <c r="AZ49" s="677"/>
      <c r="BA49" s="677"/>
      <c r="BB49" s="677"/>
      <c r="BC49" s="677"/>
      <c r="BD49" s="677"/>
      <c r="BE49" s="677"/>
      <c r="BF49" s="677"/>
      <c r="BG49" s="677"/>
      <c r="BH49" s="677"/>
      <c r="BI49" s="677"/>
      <c r="BJ49" s="677"/>
      <c r="BK49" s="677"/>
      <c r="BL49" s="677"/>
      <c r="BM49" s="677"/>
      <c r="BN49" s="677"/>
      <c r="BO49" s="677"/>
      <c r="BP49" s="677"/>
      <c r="BQ49" s="677"/>
      <c r="BR49" s="677"/>
      <c r="BS49" s="677"/>
      <c r="BT49" s="677"/>
      <c r="BU49" s="677"/>
      <c r="BV49" s="677"/>
      <c r="BW49" s="677"/>
      <c r="BX49" s="677"/>
      <c r="BY49" s="678"/>
    </row>
    <row r="50" spans="2:77" ht="15" customHeight="1" x14ac:dyDescent="0.4">
      <c r="C50" s="96" t="s">
        <v>382</v>
      </c>
      <c r="D50" s="2" t="s">
        <v>383</v>
      </c>
      <c r="S50" s="96"/>
      <c r="T50" s="96"/>
      <c r="AV50" s="676"/>
      <c r="AW50" s="677"/>
      <c r="AX50" s="677"/>
      <c r="AY50" s="677"/>
      <c r="AZ50" s="677"/>
      <c r="BA50" s="677"/>
      <c r="BB50" s="677"/>
      <c r="BC50" s="677"/>
      <c r="BD50" s="677"/>
      <c r="BE50" s="677"/>
      <c r="BF50" s="677"/>
      <c r="BG50" s="677"/>
      <c r="BH50" s="677"/>
      <c r="BI50" s="677"/>
      <c r="BJ50" s="677"/>
      <c r="BK50" s="677"/>
      <c r="BL50" s="677"/>
      <c r="BM50" s="677"/>
      <c r="BN50" s="677"/>
      <c r="BO50" s="677"/>
      <c r="BP50" s="677"/>
      <c r="BQ50" s="677"/>
      <c r="BR50" s="677"/>
      <c r="BS50" s="677"/>
      <c r="BT50" s="677"/>
      <c r="BU50" s="677"/>
      <c r="BV50" s="677"/>
      <c r="BW50" s="677"/>
      <c r="BX50" s="677"/>
      <c r="BY50" s="678"/>
    </row>
    <row r="51" spans="2:77" ht="15" customHeight="1" x14ac:dyDescent="0.4">
      <c r="C51" s="96" t="s">
        <v>481</v>
      </c>
      <c r="D51" s="2" t="s">
        <v>546</v>
      </c>
      <c r="S51" s="96"/>
      <c r="T51" s="96"/>
      <c r="AV51" s="676"/>
      <c r="AW51" s="677"/>
      <c r="AX51" s="677"/>
      <c r="AY51" s="677"/>
      <c r="AZ51" s="677"/>
      <c r="BA51" s="677"/>
      <c r="BB51" s="677"/>
      <c r="BC51" s="677"/>
      <c r="BD51" s="677"/>
      <c r="BE51" s="677"/>
      <c r="BF51" s="677"/>
      <c r="BG51" s="677"/>
      <c r="BH51" s="677"/>
      <c r="BI51" s="677"/>
      <c r="BJ51" s="677"/>
      <c r="BK51" s="677"/>
      <c r="BL51" s="677"/>
      <c r="BM51" s="677"/>
      <c r="BN51" s="677"/>
      <c r="BO51" s="677"/>
      <c r="BP51" s="677"/>
      <c r="BQ51" s="677"/>
      <c r="BR51" s="677"/>
      <c r="BS51" s="677"/>
      <c r="BT51" s="677"/>
      <c r="BU51" s="677"/>
      <c r="BV51" s="677"/>
      <c r="BW51" s="677"/>
      <c r="BX51" s="677"/>
      <c r="BY51" s="678"/>
    </row>
    <row r="52" spans="2:77" ht="15" customHeight="1" x14ac:dyDescent="0.4">
      <c r="S52" s="96"/>
      <c r="T52" s="96"/>
      <c r="AV52" s="676"/>
      <c r="AW52" s="677"/>
      <c r="AX52" s="677"/>
      <c r="AY52" s="677"/>
      <c r="AZ52" s="677"/>
      <c r="BA52" s="677"/>
      <c r="BB52" s="677"/>
      <c r="BC52" s="677"/>
      <c r="BD52" s="677"/>
      <c r="BE52" s="677"/>
      <c r="BF52" s="677"/>
      <c r="BG52" s="677"/>
      <c r="BH52" s="677"/>
      <c r="BI52" s="677"/>
      <c r="BJ52" s="677"/>
      <c r="BK52" s="677"/>
      <c r="BL52" s="677"/>
      <c r="BM52" s="677"/>
      <c r="BN52" s="677"/>
      <c r="BO52" s="677"/>
      <c r="BP52" s="677"/>
      <c r="BQ52" s="677"/>
      <c r="BR52" s="677"/>
      <c r="BS52" s="677"/>
      <c r="BT52" s="677"/>
      <c r="BU52" s="677"/>
      <c r="BV52" s="677"/>
      <c r="BW52" s="677"/>
      <c r="BX52" s="677"/>
      <c r="BY52" s="678"/>
    </row>
    <row r="53" spans="2:77" ht="15" customHeight="1" x14ac:dyDescent="0.4">
      <c r="B53" s="96" t="s">
        <v>371</v>
      </c>
      <c r="C53" s="15" t="s">
        <v>384</v>
      </c>
      <c r="K53" s="105" t="s">
        <v>596</v>
      </c>
      <c r="L53" s="2" t="s">
        <v>601</v>
      </c>
      <c r="S53" s="96"/>
      <c r="T53" s="96"/>
      <c r="AV53" s="676"/>
      <c r="AW53" s="677"/>
      <c r="AX53" s="677"/>
      <c r="AY53" s="677"/>
      <c r="AZ53" s="677"/>
      <c r="BA53" s="677"/>
      <c r="BB53" s="677"/>
      <c r="BC53" s="677"/>
      <c r="BD53" s="677"/>
      <c r="BE53" s="677"/>
      <c r="BF53" s="677"/>
      <c r="BG53" s="677"/>
      <c r="BH53" s="677"/>
      <c r="BI53" s="677"/>
      <c r="BJ53" s="677"/>
      <c r="BK53" s="677"/>
      <c r="BL53" s="677"/>
      <c r="BM53" s="677"/>
      <c r="BN53" s="677"/>
      <c r="BO53" s="677"/>
      <c r="BP53" s="677"/>
      <c r="BQ53" s="677"/>
      <c r="BR53" s="677"/>
      <c r="BS53" s="677"/>
      <c r="BT53" s="677"/>
      <c r="BU53" s="677"/>
      <c r="BV53" s="677"/>
      <c r="BW53" s="677"/>
      <c r="BX53" s="677"/>
      <c r="BY53" s="678"/>
    </row>
    <row r="54" spans="2:77" ht="15" customHeight="1" x14ac:dyDescent="0.4">
      <c r="C54" s="96" t="s">
        <v>77</v>
      </c>
      <c r="D54" s="2" t="s">
        <v>392</v>
      </c>
      <c r="S54" s="15"/>
      <c r="T54" s="96"/>
      <c r="AV54" s="676"/>
      <c r="AW54" s="677"/>
      <c r="AX54" s="677"/>
      <c r="AY54" s="677"/>
      <c r="AZ54" s="677"/>
      <c r="BA54" s="677"/>
      <c r="BB54" s="677"/>
      <c r="BC54" s="677"/>
      <c r="BD54" s="677"/>
      <c r="BE54" s="677"/>
      <c r="BF54" s="677"/>
      <c r="BG54" s="677"/>
      <c r="BH54" s="677"/>
      <c r="BI54" s="677"/>
      <c r="BJ54" s="677"/>
      <c r="BK54" s="677"/>
      <c r="BL54" s="677"/>
      <c r="BM54" s="677"/>
      <c r="BN54" s="677"/>
      <c r="BO54" s="677"/>
      <c r="BP54" s="677"/>
      <c r="BQ54" s="677"/>
      <c r="BR54" s="677"/>
      <c r="BS54" s="677"/>
      <c r="BT54" s="677"/>
      <c r="BU54" s="677"/>
      <c r="BV54" s="677"/>
      <c r="BW54" s="677"/>
      <c r="BX54" s="677"/>
      <c r="BY54" s="678"/>
    </row>
    <row r="55" spans="2:77" ht="15" customHeight="1" x14ac:dyDescent="0.4">
      <c r="C55" s="96" t="s">
        <v>150</v>
      </c>
      <c r="D55" s="2" t="s">
        <v>393</v>
      </c>
      <c r="AV55" s="676"/>
      <c r="AW55" s="677"/>
      <c r="AX55" s="677"/>
      <c r="AY55" s="677"/>
      <c r="AZ55" s="677"/>
      <c r="BA55" s="677"/>
      <c r="BB55" s="677"/>
      <c r="BC55" s="677"/>
      <c r="BD55" s="677"/>
      <c r="BE55" s="677"/>
      <c r="BF55" s="677"/>
      <c r="BG55" s="677"/>
      <c r="BH55" s="677"/>
      <c r="BI55" s="677"/>
      <c r="BJ55" s="677"/>
      <c r="BK55" s="677"/>
      <c r="BL55" s="677"/>
      <c r="BM55" s="677"/>
      <c r="BN55" s="677"/>
      <c r="BO55" s="677"/>
      <c r="BP55" s="677"/>
      <c r="BQ55" s="677"/>
      <c r="BR55" s="677"/>
      <c r="BS55" s="677"/>
      <c r="BT55" s="677"/>
      <c r="BU55" s="677"/>
      <c r="BV55" s="677"/>
      <c r="BW55" s="677"/>
      <c r="BX55" s="677"/>
      <c r="BY55" s="678"/>
    </row>
    <row r="56" spans="2:77" ht="15" customHeight="1" x14ac:dyDescent="0.4">
      <c r="C56" s="96" t="s">
        <v>241</v>
      </c>
      <c r="D56" s="96" t="s">
        <v>385</v>
      </c>
      <c r="E56" s="2" t="s">
        <v>547</v>
      </c>
      <c r="AV56" s="676"/>
      <c r="AW56" s="677"/>
      <c r="AX56" s="677"/>
      <c r="AY56" s="677"/>
      <c r="AZ56" s="677"/>
      <c r="BA56" s="677"/>
      <c r="BB56" s="677"/>
      <c r="BC56" s="677"/>
      <c r="BD56" s="677"/>
      <c r="BE56" s="677"/>
      <c r="BF56" s="677"/>
      <c r="BG56" s="677"/>
      <c r="BH56" s="677"/>
      <c r="BI56" s="677"/>
      <c r="BJ56" s="677"/>
      <c r="BK56" s="677"/>
      <c r="BL56" s="677"/>
      <c r="BM56" s="677"/>
      <c r="BN56" s="677"/>
      <c r="BO56" s="677"/>
      <c r="BP56" s="677"/>
      <c r="BQ56" s="677"/>
      <c r="BR56" s="677"/>
      <c r="BS56" s="677"/>
      <c r="BT56" s="677"/>
      <c r="BU56" s="677"/>
      <c r="BV56" s="677"/>
      <c r="BW56" s="677"/>
      <c r="BX56" s="677"/>
      <c r="BY56" s="678"/>
    </row>
    <row r="57" spans="2:77" ht="15" customHeight="1" x14ac:dyDescent="0.4">
      <c r="C57" s="96"/>
      <c r="D57" s="96" t="s">
        <v>386</v>
      </c>
      <c r="E57" s="2" t="s">
        <v>548</v>
      </c>
      <c r="AV57" s="676"/>
      <c r="AW57" s="677"/>
      <c r="AX57" s="677"/>
      <c r="AY57" s="677"/>
      <c r="AZ57" s="677"/>
      <c r="BA57" s="677"/>
      <c r="BB57" s="677"/>
      <c r="BC57" s="677"/>
      <c r="BD57" s="677"/>
      <c r="BE57" s="677"/>
      <c r="BF57" s="677"/>
      <c r="BG57" s="677"/>
      <c r="BH57" s="677"/>
      <c r="BI57" s="677"/>
      <c r="BJ57" s="677"/>
      <c r="BK57" s="677"/>
      <c r="BL57" s="677"/>
      <c r="BM57" s="677"/>
      <c r="BN57" s="677"/>
      <c r="BO57" s="677"/>
      <c r="BP57" s="677"/>
      <c r="BQ57" s="677"/>
      <c r="BR57" s="677"/>
      <c r="BS57" s="677"/>
      <c r="BT57" s="677"/>
      <c r="BU57" s="677"/>
      <c r="BV57" s="677"/>
      <c r="BW57" s="677"/>
      <c r="BX57" s="677"/>
      <c r="BY57" s="678"/>
    </row>
    <row r="58" spans="2:77" ht="15" customHeight="1" x14ac:dyDescent="0.4">
      <c r="C58" s="96"/>
      <c r="D58" s="96" t="s">
        <v>387</v>
      </c>
      <c r="E58" s="2" t="s">
        <v>549</v>
      </c>
      <c r="AV58" s="676"/>
      <c r="AW58" s="677"/>
      <c r="AX58" s="677"/>
      <c r="AY58" s="677"/>
      <c r="AZ58" s="677"/>
      <c r="BA58" s="677"/>
      <c r="BB58" s="677"/>
      <c r="BC58" s="677"/>
      <c r="BD58" s="677"/>
      <c r="BE58" s="677"/>
      <c r="BF58" s="677"/>
      <c r="BG58" s="677"/>
      <c r="BH58" s="677"/>
      <c r="BI58" s="677"/>
      <c r="BJ58" s="677"/>
      <c r="BK58" s="677"/>
      <c r="BL58" s="677"/>
      <c r="BM58" s="677"/>
      <c r="BN58" s="677"/>
      <c r="BO58" s="677"/>
      <c r="BP58" s="677"/>
      <c r="BQ58" s="677"/>
      <c r="BR58" s="677"/>
      <c r="BS58" s="677"/>
      <c r="BT58" s="677"/>
      <c r="BU58" s="677"/>
      <c r="BV58" s="677"/>
      <c r="BW58" s="677"/>
      <c r="BX58" s="677"/>
      <c r="BY58" s="678"/>
    </row>
    <row r="59" spans="2:77" ht="15" customHeight="1" x14ac:dyDescent="0.4">
      <c r="C59" s="96"/>
      <c r="D59" s="96" t="s">
        <v>388</v>
      </c>
      <c r="E59" s="2" t="s">
        <v>397</v>
      </c>
      <c r="AV59" s="676"/>
      <c r="AW59" s="677"/>
      <c r="AX59" s="677"/>
      <c r="AY59" s="677"/>
      <c r="AZ59" s="677"/>
      <c r="BA59" s="677"/>
      <c r="BB59" s="677"/>
      <c r="BC59" s="677"/>
      <c r="BD59" s="677"/>
      <c r="BE59" s="677"/>
      <c r="BF59" s="677"/>
      <c r="BG59" s="677"/>
      <c r="BH59" s="677"/>
      <c r="BI59" s="677"/>
      <c r="BJ59" s="677"/>
      <c r="BK59" s="677"/>
      <c r="BL59" s="677"/>
      <c r="BM59" s="677"/>
      <c r="BN59" s="677"/>
      <c r="BO59" s="677"/>
      <c r="BP59" s="677"/>
      <c r="BQ59" s="677"/>
      <c r="BR59" s="677"/>
      <c r="BS59" s="677"/>
      <c r="BT59" s="677"/>
      <c r="BU59" s="677"/>
      <c r="BV59" s="677"/>
      <c r="BW59" s="677"/>
      <c r="BX59" s="677"/>
      <c r="BY59" s="678"/>
    </row>
    <row r="60" spans="2:77" ht="15" customHeight="1" x14ac:dyDescent="0.4">
      <c r="C60" s="96"/>
      <c r="D60" s="96" t="s">
        <v>389</v>
      </c>
      <c r="E60" s="2" t="s">
        <v>398</v>
      </c>
      <c r="AV60" s="676"/>
      <c r="AW60" s="677"/>
      <c r="AX60" s="677"/>
      <c r="AY60" s="677"/>
      <c r="AZ60" s="677"/>
      <c r="BA60" s="677"/>
      <c r="BB60" s="677"/>
      <c r="BC60" s="677"/>
      <c r="BD60" s="677"/>
      <c r="BE60" s="677"/>
      <c r="BF60" s="677"/>
      <c r="BG60" s="677"/>
      <c r="BH60" s="677"/>
      <c r="BI60" s="677"/>
      <c r="BJ60" s="677"/>
      <c r="BK60" s="677"/>
      <c r="BL60" s="677"/>
      <c r="BM60" s="677"/>
      <c r="BN60" s="677"/>
      <c r="BO60" s="677"/>
      <c r="BP60" s="677"/>
      <c r="BQ60" s="677"/>
      <c r="BR60" s="677"/>
      <c r="BS60" s="677"/>
      <c r="BT60" s="677"/>
      <c r="BU60" s="677"/>
      <c r="BV60" s="677"/>
      <c r="BW60" s="677"/>
      <c r="BX60" s="677"/>
      <c r="BY60" s="678"/>
    </row>
    <row r="61" spans="2:77" ht="15" customHeight="1" x14ac:dyDescent="0.4">
      <c r="C61" s="96"/>
      <c r="D61" s="96" t="s">
        <v>390</v>
      </c>
      <c r="E61" s="2" t="s">
        <v>600</v>
      </c>
      <c r="AV61" s="676"/>
      <c r="AW61" s="677"/>
      <c r="AX61" s="677"/>
      <c r="AY61" s="677"/>
      <c r="AZ61" s="677"/>
      <c r="BA61" s="677"/>
      <c r="BB61" s="677"/>
      <c r="BC61" s="677"/>
      <c r="BD61" s="677"/>
      <c r="BE61" s="677"/>
      <c r="BF61" s="677"/>
      <c r="BG61" s="677"/>
      <c r="BH61" s="677"/>
      <c r="BI61" s="677"/>
      <c r="BJ61" s="677"/>
      <c r="BK61" s="677"/>
      <c r="BL61" s="677"/>
      <c r="BM61" s="677"/>
      <c r="BN61" s="677"/>
      <c r="BO61" s="677"/>
      <c r="BP61" s="677"/>
      <c r="BQ61" s="677"/>
      <c r="BR61" s="677"/>
      <c r="BS61" s="677"/>
      <c r="BT61" s="677"/>
      <c r="BU61" s="677"/>
      <c r="BV61" s="677"/>
      <c r="BW61" s="677"/>
      <c r="BX61" s="677"/>
      <c r="BY61" s="678"/>
    </row>
    <row r="62" spans="2:77" ht="15" customHeight="1" x14ac:dyDescent="0.4">
      <c r="C62" s="96"/>
      <c r="D62" s="96" t="s">
        <v>391</v>
      </c>
      <c r="E62" s="2" t="s">
        <v>594</v>
      </c>
      <c r="AV62" s="676"/>
      <c r="AW62" s="677"/>
      <c r="AX62" s="677"/>
      <c r="AY62" s="677"/>
      <c r="AZ62" s="677"/>
      <c r="BA62" s="677"/>
      <c r="BB62" s="677"/>
      <c r="BC62" s="677"/>
      <c r="BD62" s="677"/>
      <c r="BE62" s="677"/>
      <c r="BF62" s="677"/>
      <c r="BG62" s="677"/>
      <c r="BH62" s="677"/>
      <c r="BI62" s="677"/>
      <c r="BJ62" s="677"/>
      <c r="BK62" s="677"/>
      <c r="BL62" s="677"/>
      <c r="BM62" s="677"/>
      <c r="BN62" s="677"/>
      <c r="BO62" s="677"/>
      <c r="BP62" s="677"/>
      <c r="BQ62" s="677"/>
      <c r="BR62" s="677"/>
      <c r="BS62" s="677"/>
      <c r="BT62" s="677"/>
      <c r="BU62" s="677"/>
      <c r="BV62" s="677"/>
      <c r="BW62" s="677"/>
      <c r="BX62" s="677"/>
      <c r="BY62" s="678"/>
    </row>
    <row r="63" spans="2:77" ht="15" customHeight="1" x14ac:dyDescent="0.4">
      <c r="C63" s="15"/>
      <c r="D63" s="96"/>
      <c r="AV63" s="676"/>
      <c r="AW63" s="677"/>
      <c r="AX63" s="677"/>
      <c r="AY63" s="677"/>
      <c r="AZ63" s="677"/>
      <c r="BA63" s="677"/>
      <c r="BB63" s="677"/>
      <c r="BC63" s="677"/>
      <c r="BD63" s="677"/>
      <c r="BE63" s="677"/>
      <c r="BF63" s="677"/>
      <c r="BG63" s="677"/>
      <c r="BH63" s="677"/>
      <c r="BI63" s="677"/>
      <c r="BJ63" s="677"/>
      <c r="BK63" s="677"/>
      <c r="BL63" s="677"/>
      <c r="BM63" s="677"/>
      <c r="BN63" s="677"/>
      <c r="BO63" s="677"/>
      <c r="BP63" s="677"/>
      <c r="BQ63" s="677"/>
      <c r="BR63" s="677"/>
      <c r="BS63" s="677"/>
      <c r="BT63" s="677"/>
      <c r="BU63" s="677"/>
      <c r="BV63" s="677"/>
      <c r="BW63" s="677"/>
      <c r="BX63" s="677"/>
      <c r="BY63" s="678"/>
    </row>
    <row r="64" spans="2:77" ht="15" customHeight="1" x14ac:dyDescent="0.4">
      <c r="AV64" s="676"/>
      <c r="AW64" s="677"/>
      <c r="AX64" s="677"/>
      <c r="AY64" s="677"/>
      <c r="AZ64" s="677"/>
      <c r="BA64" s="677"/>
      <c r="BB64" s="677"/>
      <c r="BC64" s="677"/>
      <c r="BD64" s="677"/>
      <c r="BE64" s="677"/>
      <c r="BF64" s="677"/>
      <c r="BG64" s="677"/>
      <c r="BH64" s="677"/>
      <c r="BI64" s="677"/>
      <c r="BJ64" s="677"/>
      <c r="BK64" s="677"/>
      <c r="BL64" s="677"/>
      <c r="BM64" s="677"/>
      <c r="BN64" s="677"/>
      <c r="BO64" s="677"/>
      <c r="BP64" s="677"/>
      <c r="BQ64" s="677"/>
      <c r="BR64" s="677"/>
      <c r="BS64" s="677"/>
      <c r="BT64" s="677"/>
      <c r="BU64" s="677"/>
      <c r="BV64" s="677"/>
      <c r="BW64" s="677"/>
      <c r="BX64" s="677"/>
      <c r="BY64" s="678"/>
    </row>
    <row r="65" spans="1:77" ht="15" customHeight="1" x14ac:dyDescent="0.4">
      <c r="AV65" s="676"/>
      <c r="AW65" s="677"/>
      <c r="AX65" s="677"/>
      <c r="AY65" s="677"/>
      <c r="AZ65" s="677"/>
      <c r="BA65" s="677"/>
      <c r="BB65" s="677"/>
      <c r="BC65" s="677"/>
      <c r="BD65" s="677"/>
      <c r="BE65" s="677"/>
      <c r="BF65" s="677"/>
      <c r="BG65" s="677"/>
      <c r="BH65" s="677"/>
      <c r="BI65" s="677"/>
      <c r="BJ65" s="677"/>
      <c r="BK65" s="677"/>
      <c r="BL65" s="677"/>
      <c r="BM65" s="677"/>
      <c r="BN65" s="677"/>
      <c r="BO65" s="677"/>
      <c r="BP65" s="677"/>
      <c r="BQ65" s="677"/>
      <c r="BR65" s="677"/>
      <c r="BS65" s="677"/>
      <c r="BT65" s="677"/>
      <c r="BU65" s="677"/>
      <c r="BV65" s="677"/>
      <c r="BW65" s="677"/>
      <c r="BX65" s="677"/>
      <c r="BY65" s="678"/>
    </row>
    <row r="66" spans="1:77" ht="15" customHeight="1" thickBot="1" x14ac:dyDescent="0.45">
      <c r="B66" s="56" t="s">
        <v>285</v>
      </c>
      <c r="C66" s="2" t="s">
        <v>554</v>
      </c>
      <c r="AV66" s="676"/>
      <c r="AW66" s="677"/>
      <c r="AX66" s="677"/>
      <c r="AY66" s="677"/>
      <c r="AZ66" s="677"/>
      <c r="BA66" s="677"/>
      <c r="BB66" s="677"/>
      <c r="BC66" s="677"/>
      <c r="BD66" s="677"/>
      <c r="BE66" s="677"/>
      <c r="BF66" s="677"/>
      <c r="BG66" s="677"/>
      <c r="BH66" s="677"/>
      <c r="BI66" s="677"/>
      <c r="BJ66" s="677"/>
      <c r="BK66" s="677"/>
      <c r="BL66" s="677"/>
      <c r="BM66" s="677"/>
      <c r="BN66" s="677"/>
      <c r="BO66" s="677"/>
      <c r="BP66" s="677"/>
      <c r="BQ66" s="677"/>
      <c r="BR66" s="677"/>
      <c r="BS66" s="677"/>
      <c r="BT66" s="677"/>
      <c r="BU66" s="677"/>
      <c r="BV66" s="677"/>
      <c r="BW66" s="677"/>
      <c r="BX66" s="677"/>
      <c r="BY66" s="678"/>
    </row>
    <row r="67" spans="1:77" ht="15" customHeight="1" thickBot="1" x14ac:dyDescent="0.45">
      <c r="C67" s="58" t="s">
        <v>36</v>
      </c>
      <c r="D67" s="87" t="s">
        <v>1905</v>
      </c>
      <c r="E67" s="137"/>
      <c r="F67" s="137"/>
      <c r="G67" s="137"/>
      <c r="H67" s="137"/>
      <c r="I67" s="137"/>
      <c r="J67" s="137"/>
      <c r="K67" s="137"/>
      <c r="L67" s="137"/>
      <c r="M67" s="137"/>
      <c r="N67" s="137"/>
      <c r="O67" s="137"/>
      <c r="P67" s="137"/>
      <c r="Q67" s="137"/>
      <c r="R67" s="137"/>
      <c r="S67" s="8"/>
      <c r="T67" s="8"/>
      <c r="U67" s="8"/>
      <c r="V67" s="8"/>
      <c r="W67" s="8"/>
      <c r="X67" s="8"/>
      <c r="Y67" s="8"/>
      <c r="Z67" s="8"/>
      <c r="AA67" s="8"/>
      <c r="AB67" s="8"/>
      <c r="AC67" s="8"/>
      <c r="AD67" s="8"/>
      <c r="AE67" s="8"/>
      <c r="AF67" s="8"/>
      <c r="AG67" s="8"/>
      <c r="AH67" s="8"/>
      <c r="AI67" s="8"/>
      <c r="AJ67" s="8"/>
      <c r="AK67" s="8"/>
      <c r="AL67" s="8"/>
      <c r="AM67" s="8"/>
      <c r="AN67" s="8"/>
      <c r="AO67" s="639"/>
      <c r="AP67" s="640"/>
      <c r="AQ67" s="640"/>
      <c r="AR67" s="641"/>
      <c r="AV67" s="676"/>
      <c r="AW67" s="677"/>
      <c r="AX67" s="677"/>
      <c r="AY67" s="677"/>
      <c r="AZ67" s="677"/>
      <c r="BA67" s="677"/>
      <c r="BB67" s="677"/>
      <c r="BC67" s="677"/>
      <c r="BD67" s="677"/>
      <c r="BE67" s="677"/>
      <c r="BF67" s="677"/>
      <c r="BG67" s="677"/>
      <c r="BH67" s="677"/>
      <c r="BI67" s="677"/>
      <c r="BJ67" s="677"/>
      <c r="BK67" s="677"/>
      <c r="BL67" s="677"/>
      <c r="BM67" s="677"/>
      <c r="BN67" s="677"/>
      <c r="BO67" s="677"/>
      <c r="BP67" s="677"/>
      <c r="BQ67" s="677"/>
      <c r="BR67" s="677"/>
      <c r="BS67" s="677"/>
      <c r="BT67" s="677"/>
      <c r="BU67" s="677"/>
      <c r="BV67" s="677"/>
      <c r="BW67" s="677"/>
      <c r="BX67" s="677"/>
      <c r="BY67" s="678"/>
    </row>
    <row r="68" spans="1:77" ht="15" customHeight="1" thickBot="1" x14ac:dyDescent="0.45">
      <c r="C68" s="58" t="s">
        <v>37</v>
      </c>
      <c r="D68" s="87" t="s">
        <v>1906</v>
      </c>
      <c r="E68" s="137"/>
      <c r="F68" s="137"/>
      <c r="G68" s="137"/>
      <c r="H68" s="137"/>
      <c r="I68" s="137"/>
      <c r="J68" s="137"/>
      <c r="K68" s="137"/>
      <c r="L68" s="137"/>
      <c r="M68" s="137"/>
      <c r="N68" s="137"/>
      <c r="O68" s="137"/>
      <c r="P68" s="137"/>
      <c r="Q68" s="137"/>
      <c r="R68" s="137"/>
      <c r="S68" s="8"/>
      <c r="T68" s="8"/>
      <c r="U68" s="8"/>
      <c r="V68" s="8"/>
      <c r="W68" s="8"/>
      <c r="X68" s="8"/>
      <c r="Y68" s="8"/>
      <c r="Z68" s="8"/>
      <c r="AA68" s="8"/>
      <c r="AB68" s="8"/>
      <c r="AC68" s="8"/>
      <c r="AD68" s="8"/>
      <c r="AE68" s="8"/>
      <c r="AF68" s="8"/>
      <c r="AG68" s="8"/>
      <c r="AH68" s="8"/>
      <c r="AI68" s="8"/>
      <c r="AJ68" s="8"/>
      <c r="AK68" s="8"/>
      <c r="AL68" s="8"/>
      <c r="AM68" s="8"/>
      <c r="AN68" s="8"/>
      <c r="AO68" s="639"/>
      <c r="AP68" s="640"/>
      <c r="AQ68" s="640"/>
      <c r="AR68" s="641"/>
      <c r="AV68" s="676"/>
      <c r="AW68" s="677"/>
      <c r="AX68" s="677"/>
      <c r="AY68" s="677"/>
      <c r="AZ68" s="677"/>
      <c r="BA68" s="677"/>
      <c r="BB68" s="677"/>
      <c r="BC68" s="677"/>
      <c r="BD68" s="677"/>
      <c r="BE68" s="677"/>
      <c r="BF68" s="677"/>
      <c r="BG68" s="677"/>
      <c r="BH68" s="677"/>
      <c r="BI68" s="677"/>
      <c r="BJ68" s="677"/>
      <c r="BK68" s="677"/>
      <c r="BL68" s="677"/>
      <c r="BM68" s="677"/>
      <c r="BN68" s="677"/>
      <c r="BO68" s="677"/>
      <c r="BP68" s="677"/>
      <c r="BQ68" s="677"/>
      <c r="BR68" s="677"/>
      <c r="BS68" s="677"/>
      <c r="BT68" s="677"/>
      <c r="BU68" s="677"/>
      <c r="BV68" s="677"/>
      <c r="BW68" s="677"/>
      <c r="BX68" s="677"/>
      <c r="BY68" s="678"/>
    </row>
    <row r="69" spans="1:77" ht="15" customHeight="1" thickBot="1" x14ac:dyDescent="0.45">
      <c r="C69" s="58" t="s">
        <v>38</v>
      </c>
      <c r="D69" s="87" t="s">
        <v>1907</v>
      </c>
      <c r="E69" s="137"/>
      <c r="F69" s="137"/>
      <c r="G69" s="137"/>
      <c r="H69" s="137"/>
      <c r="I69" s="137"/>
      <c r="J69" s="137"/>
      <c r="K69" s="137"/>
      <c r="L69" s="137"/>
      <c r="M69" s="137"/>
      <c r="N69" s="137"/>
      <c r="O69" s="137"/>
      <c r="P69" s="137"/>
      <c r="Q69" s="137"/>
      <c r="R69" s="137"/>
      <c r="S69" s="8"/>
      <c r="T69" s="8"/>
      <c r="U69" s="8"/>
      <c r="V69" s="8"/>
      <c r="W69" s="8"/>
      <c r="X69" s="8"/>
      <c r="Y69" s="8"/>
      <c r="Z69" s="8"/>
      <c r="AA69" s="8"/>
      <c r="AB69" s="8"/>
      <c r="AC69" s="8"/>
      <c r="AD69" s="8"/>
      <c r="AE69" s="8"/>
      <c r="AF69" s="8"/>
      <c r="AG69" s="8"/>
      <c r="AH69" s="8"/>
      <c r="AI69" s="8"/>
      <c r="AJ69" s="8"/>
      <c r="AK69" s="8"/>
      <c r="AL69" s="8"/>
      <c r="AM69" s="8"/>
      <c r="AN69" s="8"/>
      <c r="AO69" s="639"/>
      <c r="AP69" s="640"/>
      <c r="AQ69" s="640"/>
      <c r="AR69" s="641"/>
      <c r="AV69" s="676"/>
      <c r="AW69" s="677"/>
      <c r="AX69" s="677"/>
      <c r="AY69" s="677"/>
      <c r="AZ69" s="677"/>
      <c r="BA69" s="677"/>
      <c r="BB69" s="677"/>
      <c r="BC69" s="677"/>
      <c r="BD69" s="677"/>
      <c r="BE69" s="677"/>
      <c r="BF69" s="677"/>
      <c r="BG69" s="677"/>
      <c r="BH69" s="677"/>
      <c r="BI69" s="677"/>
      <c r="BJ69" s="677"/>
      <c r="BK69" s="677"/>
      <c r="BL69" s="677"/>
      <c r="BM69" s="677"/>
      <c r="BN69" s="677"/>
      <c r="BO69" s="677"/>
      <c r="BP69" s="677"/>
      <c r="BQ69" s="677"/>
      <c r="BR69" s="677"/>
      <c r="BS69" s="677"/>
      <c r="BT69" s="677"/>
      <c r="BU69" s="677"/>
      <c r="BV69" s="677"/>
      <c r="BW69" s="677"/>
      <c r="BX69" s="677"/>
      <c r="BY69" s="678"/>
    </row>
    <row r="70" spans="1:77" ht="15" customHeight="1" x14ac:dyDescent="0.4">
      <c r="AV70" s="676"/>
      <c r="AW70" s="677"/>
      <c r="AX70" s="677"/>
      <c r="AY70" s="677"/>
      <c r="AZ70" s="677"/>
      <c r="BA70" s="677"/>
      <c r="BB70" s="677"/>
      <c r="BC70" s="677"/>
      <c r="BD70" s="677"/>
      <c r="BE70" s="677"/>
      <c r="BF70" s="677"/>
      <c r="BG70" s="677"/>
      <c r="BH70" s="677"/>
      <c r="BI70" s="677"/>
      <c r="BJ70" s="677"/>
      <c r="BK70" s="677"/>
      <c r="BL70" s="677"/>
      <c r="BM70" s="677"/>
      <c r="BN70" s="677"/>
      <c r="BO70" s="677"/>
      <c r="BP70" s="677"/>
      <c r="BQ70" s="677"/>
      <c r="BR70" s="677"/>
      <c r="BS70" s="677"/>
      <c r="BT70" s="677"/>
      <c r="BU70" s="677"/>
      <c r="BV70" s="677"/>
      <c r="BW70" s="677"/>
      <c r="BX70" s="677"/>
      <c r="BY70" s="678"/>
    </row>
    <row r="71" spans="1:77" ht="15" customHeight="1" x14ac:dyDescent="0.4">
      <c r="C71" s="67" t="s">
        <v>556</v>
      </c>
      <c r="D71" s="68"/>
      <c r="E71" s="68"/>
      <c r="F71" s="68"/>
      <c r="G71" s="68"/>
      <c r="H71" s="68"/>
      <c r="I71" s="68"/>
      <c r="J71" s="68"/>
      <c r="K71" s="68"/>
      <c r="L71" s="68"/>
      <c r="M71" s="68"/>
      <c r="N71" s="68"/>
      <c r="O71" s="68"/>
      <c r="P71" s="68"/>
      <c r="Q71" s="68"/>
      <c r="R71" s="68"/>
      <c r="S71" s="68"/>
      <c r="T71" s="68"/>
      <c r="U71" s="68"/>
      <c r="V71" s="68"/>
      <c r="W71" s="68"/>
      <c r="X71" s="68"/>
      <c r="Y71" s="68"/>
      <c r="Z71" s="68"/>
      <c r="AA71" s="644" t="s">
        <v>555</v>
      </c>
      <c r="AB71" s="645"/>
      <c r="AC71" s="645"/>
      <c r="AD71" s="646"/>
      <c r="AF71" s="647" t="s">
        <v>290</v>
      </c>
      <c r="AG71" s="647"/>
      <c r="AV71" s="676"/>
      <c r="AW71" s="677"/>
      <c r="AX71" s="677"/>
      <c r="AY71" s="677"/>
      <c r="AZ71" s="677"/>
      <c r="BA71" s="677"/>
      <c r="BB71" s="677"/>
      <c r="BC71" s="677"/>
      <c r="BD71" s="677"/>
      <c r="BE71" s="677"/>
      <c r="BF71" s="677"/>
      <c r="BG71" s="677"/>
      <c r="BH71" s="677"/>
      <c r="BI71" s="677"/>
      <c r="BJ71" s="677"/>
      <c r="BK71" s="677"/>
      <c r="BL71" s="677"/>
      <c r="BM71" s="677"/>
      <c r="BN71" s="677"/>
      <c r="BO71" s="677"/>
      <c r="BP71" s="677"/>
      <c r="BQ71" s="677"/>
      <c r="BR71" s="677"/>
      <c r="BS71" s="677"/>
      <c r="BT71" s="677"/>
      <c r="BU71" s="677"/>
      <c r="BV71" s="677"/>
      <c r="BW71" s="677"/>
      <c r="BX71" s="677"/>
      <c r="BY71" s="678"/>
    </row>
    <row r="72" spans="1:77" ht="15" customHeight="1" x14ac:dyDescent="0.4">
      <c r="C72" s="77" t="s">
        <v>79</v>
      </c>
      <c r="D72" s="64" t="s">
        <v>557</v>
      </c>
      <c r="E72" s="65"/>
      <c r="F72" s="8"/>
      <c r="G72" s="8"/>
      <c r="H72" s="8"/>
      <c r="I72" s="8"/>
      <c r="J72" s="8"/>
      <c r="K72" s="8"/>
      <c r="L72" s="8"/>
      <c r="M72" s="8"/>
      <c r="N72" s="8"/>
      <c r="O72" s="8"/>
      <c r="P72" s="8"/>
      <c r="Q72" s="8"/>
      <c r="R72" s="8"/>
      <c r="S72" s="8"/>
      <c r="T72" s="8"/>
      <c r="U72" s="8"/>
      <c r="V72" s="8"/>
      <c r="W72" s="8"/>
      <c r="X72" s="8"/>
      <c r="Y72" s="8"/>
      <c r="Z72" s="8"/>
      <c r="AA72" s="740"/>
      <c r="AB72" s="741"/>
      <c r="AC72" s="741"/>
      <c r="AD72" s="90" t="s">
        <v>403</v>
      </c>
      <c r="AF72" s="629" t="str">
        <f>IF(COUNTBLANK(AA72)=1,"未","")</f>
        <v>未</v>
      </c>
      <c r="AG72" s="629"/>
      <c r="AV72" s="676"/>
      <c r="AW72" s="677"/>
      <c r="AX72" s="677"/>
      <c r="AY72" s="677"/>
      <c r="AZ72" s="677"/>
      <c r="BA72" s="677"/>
      <c r="BB72" s="677"/>
      <c r="BC72" s="677"/>
      <c r="BD72" s="677"/>
      <c r="BE72" s="677"/>
      <c r="BF72" s="677"/>
      <c r="BG72" s="677"/>
      <c r="BH72" s="677"/>
      <c r="BI72" s="677"/>
      <c r="BJ72" s="677"/>
      <c r="BK72" s="677"/>
      <c r="BL72" s="677"/>
      <c r="BM72" s="677"/>
      <c r="BN72" s="677"/>
      <c r="BO72" s="677"/>
      <c r="BP72" s="677"/>
      <c r="BQ72" s="677"/>
      <c r="BR72" s="677"/>
      <c r="BS72" s="677"/>
      <c r="BT72" s="677"/>
      <c r="BU72" s="677"/>
      <c r="BV72" s="677"/>
      <c r="BW72" s="677"/>
      <c r="BX72" s="677"/>
      <c r="BY72" s="678"/>
    </row>
    <row r="73" spans="1:77" ht="15" customHeight="1" x14ac:dyDescent="0.4">
      <c r="C73" s="77" t="s">
        <v>80</v>
      </c>
      <c r="D73" s="64" t="s">
        <v>558</v>
      </c>
      <c r="E73" s="65"/>
      <c r="F73" s="8"/>
      <c r="G73" s="8"/>
      <c r="H73" s="8"/>
      <c r="I73" s="8"/>
      <c r="J73" s="8"/>
      <c r="K73" s="8"/>
      <c r="L73" s="8"/>
      <c r="M73" s="8"/>
      <c r="N73" s="8"/>
      <c r="O73" s="8"/>
      <c r="P73" s="8"/>
      <c r="Q73" s="8"/>
      <c r="R73" s="8"/>
      <c r="S73" s="8"/>
      <c r="T73" s="8"/>
      <c r="U73" s="8"/>
      <c r="V73" s="8"/>
      <c r="W73" s="8"/>
      <c r="X73" s="8"/>
      <c r="Y73" s="8"/>
      <c r="Z73" s="8"/>
      <c r="AA73" s="740"/>
      <c r="AB73" s="741"/>
      <c r="AC73" s="741"/>
      <c r="AD73" s="90" t="s">
        <v>403</v>
      </c>
      <c r="AF73" s="629" t="str">
        <f>IF(COUNTBLANK(AA73)=1,"未","")</f>
        <v>未</v>
      </c>
      <c r="AG73" s="629"/>
      <c r="AV73" s="676"/>
      <c r="AW73" s="677"/>
      <c r="AX73" s="677"/>
      <c r="AY73" s="677"/>
      <c r="AZ73" s="677"/>
      <c r="BA73" s="677"/>
      <c r="BB73" s="677"/>
      <c r="BC73" s="677"/>
      <c r="BD73" s="677"/>
      <c r="BE73" s="677"/>
      <c r="BF73" s="677"/>
      <c r="BG73" s="677"/>
      <c r="BH73" s="677"/>
      <c r="BI73" s="677"/>
      <c r="BJ73" s="677"/>
      <c r="BK73" s="677"/>
      <c r="BL73" s="677"/>
      <c r="BM73" s="677"/>
      <c r="BN73" s="677"/>
      <c r="BO73" s="677"/>
      <c r="BP73" s="677"/>
      <c r="BQ73" s="677"/>
      <c r="BR73" s="677"/>
      <c r="BS73" s="677"/>
      <c r="BT73" s="677"/>
      <c r="BU73" s="677"/>
      <c r="BV73" s="677"/>
      <c r="BW73" s="677"/>
      <c r="BX73" s="677"/>
      <c r="BY73" s="678"/>
    </row>
    <row r="74" spans="1:77" ht="15" customHeight="1" x14ac:dyDescent="0.4">
      <c r="C74" s="77" t="s">
        <v>81</v>
      </c>
      <c r="D74" s="64" t="s">
        <v>559</v>
      </c>
      <c r="E74" s="65"/>
      <c r="F74" s="8"/>
      <c r="G74" s="8"/>
      <c r="H74" s="8"/>
      <c r="I74" s="8"/>
      <c r="J74" s="8"/>
      <c r="K74" s="8"/>
      <c r="L74" s="8"/>
      <c r="M74" s="8"/>
      <c r="N74" s="8"/>
      <c r="O74" s="8"/>
      <c r="P74" s="8"/>
      <c r="Q74" s="8"/>
      <c r="R74" s="8"/>
      <c r="S74" s="8"/>
      <c r="T74" s="8"/>
      <c r="U74" s="8"/>
      <c r="V74" s="8"/>
      <c r="W74" s="8"/>
      <c r="X74" s="8"/>
      <c r="Y74" s="8"/>
      <c r="Z74" s="8"/>
      <c r="AA74" s="740"/>
      <c r="AB74" s="741"/>
      <c r="AC74" s="741"/>
      <c r="AD74" s="90" t="s">
        <v>403</v>
      </c>
      <c r="AF74" s="629" t="str">
        <f>IF(COUNTBLANK(AA74)=1,"未","")</f>
        <v>未</v>
      </c>
      <c r="AG74" s="629"/>
      <c r="AV74" s="676"/>
      <c r="AW74" s="677"/>
      <c r="AX74" s="677"/>
      <c r="AY74" s="677"/>
      <c r="AZ74" s="677"/>
      <c r="BA74" s="677"/>
      <c r="BB74" s="677"/>
      <c r="BC74" s="677"/>
      <c r="BD74" s="677"/>
      <c r="BE74" s="677"/>
      <c r="BF74" s="677"/>
      <c r="BG74" s="677"/>
      <c r="BH74" s="677"/>
      <c r="BI74" s="677"/>
      <c r="BJ74" s="677"/>
      <c r="BK74" s="677"/>
      <c r="BL74" s="677"/>
      <c r="BM74" s="677"/>
      <c r="BN74" s="677"/>
      <c r="BO74" s="677"/>
      <c r="BP74" s="677"/>
      <c r="BQ74" s="677"/>
      <c r="BR74" s="677"/>
      <c r="BS74" s="677"/>
      <c r="BT74" s="677"/>
      <c r="BU74" s="677"/>
      <c r="BV74" s="677"/>
      <c r="BW74" s="677"/>
      <c r="BX74" s="677"/>
      <c r="BY74" s="678"/>
    </row>
    <row r="75" spans="1:77" ht="15" customHeight="1" x14ac:dyDescent="0.4">
      <c r="AV75" s="676"/>
      <c r="AW75" s="677"/>
      <c r="AX75" s="677"/>
      <c r="AY75" s="677"/>
      <c r="AZ75" s="677"/>
      <c r="BA75" s="677"/>
      <c r="BB75" s="677"/>
      <c r="BC75" s="677"/>
      <c r="BD75" s="677"/>
      <c r="BE75" s="677"/>
      <c r="BF75" s="677"/>
      <c r="BG75" s="677"/>
      <c r="BH75" s="677"/>
      <c r="BI75" s="677"/>
      <c r="BJ75" s="677"/>
      <c r="BK75" s="677"/>
      <c r="BL75" s="677"/>
      <c r="BM75" s="677"/>
      <c r="BN75" s="677"/>
      <c r="BO75" s="677"/>
      <c r="BP75" s="677"/>
      <c r="BQ75" s="677"/>
      <c r="BR75" s="677"/>
      <c r="BS75" s="677"/>
      <c r="BT75" s="677"/>
      <c r="BU75" s="677"/>
      <c r="BV75" s="677"/>
      <c r="BW75" s="677"/>
      <c r="BX75" s="677"/>
      <c r="BY75" s="678"/>
    </row>
    <row r="76" spans="1:77" ht="15" customHeight="1" x14ac:dyDescent="0.4">
      <c r="A76" s="74" t="s">
        <v>107</v>
      </c>
      <c r="C76" s="2" t="s">
        <v>10</v>
      </c>
      <c r="AV76" s="676"/>
      <c r="AW76" s="677"/>
      <c r="AX76" s="677"/>
      <c r="AY76" s="677"/>
      <c r="AZ76" s="677"/>
      <c r="BA76" s="677"/>
      <c r="BB76" s="677"/>
      <c r="BC76" s="677"/>
      <c r="BD76" s="677"/>
      <c r="BE76" s="677"/>
      <c r="BF76" s="677"/>
      <c r="BG76" s="677"/>
      <c r="BH76" s="677"/>
      <c r="BI76" s="677"/>
      <c r="BJ76" s="677"/>
      <c r="BK76" s="677"/>
      <c r="BL76" s="677"/>
      <c r="BM76" s="677"/>
      <c r="BN76" s="677"/>
      <c r="BO76" s="677"/>
      <c r="BP76" s="677"/>
      <c r="BQ76" s="677"/>
      <c r="BR76" s="677"/>
      <c r="BS76" s="677"/>
      <c r="BT76" s="677"/>
      <c r="BU76" s="677"/>
      <c r="BV76" s="677"/>
      <c r="BW76" s="677"/>
      <c r="BX76" s="677"/>
      <c r="BY76" s="678"/>
    </row>
    <row r="77" spans="1:77" ht="15" customHeight="1" thickBot="1" x14ac:dyDescent="0.45">
      <c r="B77" s="56" t="s">
        <v>79</v>
      </c>
      <c r="C77" s="2" t="s">
        <v>560</v>
      </c>
      <c r="AV77" s="679"/>
      <c r="AW77" s="680"/>
      <c r="AX77" s="680"/>
      <c r="AY77" s="680"/>
      <c r="AZ77" s="680"/>
      <c r="BA77" s="680"/>
      <c r="BB77" s="680"/>
      <c r="BC77" s="680"/>
      <c r="BD77" s="680"/>
      <c r="BE77" s="680"/>
      <c r="BF77" s="680"/>
      <c r="BG77" s="680"/>
      <c r="BH77" s="680"/>
      <c r="BI77" s="680"/>
      <c r="BJ77" s="680"/>
      <c r="BK77" s="680"/>
      <c r="BL77" s="680"/>
      <c r="BM77" s="680"/>
      <c r="BN77" s="680"/>
      <c r="BO77" s="680"/>
      <c r="BP77" s="680"/>
      <c r="BQ77" s="680"/>
      <c r="BR77" s="680"/>
      <c r="BS77" s="680"/>
      <c r="BT77" s="680"/>
      <c r="BU77" s="680"/>
      <c r="BV77" s="680"/>
      <c r="BW77" s="680"/>
      <c r="BX77" s="680"/>
      <c r="BY77" s="681"/>
    </row>
    <row r="78" spans="1:77" ht="15" customHeight="1" thickBot="1" x14ac:dyDescent="0.45">
      <c r="C78" s="58" t="s">
        <v>36</v>
      </c>
      <c r="D78" s="87" t="s">
        <v>561</v>
      </c>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639"/>
      <c r="AP78" s="640"/>
      <c r="AQ78" s="640"/>
      <c r="AR78" s="641"/>
      <c r="AV78" s="673" t="s">
        <v>552</v>
      </c>
      <c r="AW78" s="673"/>
      <c r="AX78" s="673"/>
      <c r="AY78" s="673"/>
      <c r="AZ78" s="673"/>
      <c r="BA78" s="673"/>
      <c r="BB78" s="673"/>
      <c r="BC78" s="673"/>
      <c r="BD78" s="673"/>
      <c r="BE78" s="673"/>
      <c r="BF78" s="673"/>
      <c r="BG78" s="673"/>
      <c r="BH78" s="673"/>
      <c r="BI78" s="673"/>
      <c r="BJ78" s="673"/>
      <c r="BK78" s="673"/>
      <c r="BL78" s="673"/>
      <c r="BM78" s="673"/>
      <c r="BN78" s="673"/>
      <c r="BO78" s="673"/>
      <c r="BP78" s="673"/>
      <c r="BQ78" s="673"/>
      <c r="BR78" s="673"/>
      <c r="BS78" s="673"/>
      <c r="BT78" s="673"/>
      <c r="BU78" s="673"/>
      <c r="BV78" s="673"/>
      <c r="BW78" s="673"/>
      <c r="BX78" s="673"/>
      <c r="BY78" s="673"/>
    </row>
    <row r="79" spans="1:77" ht="15" customHeight="1" thickBot="1" x14ac:dyDescent="0.45">
      <c r="C79" s="58" t="s">
        <v>37</v>
      </c>
      <c r="D79" s="87" t="s">
        <v>562</v>
      </c>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639"/>
      <c r="AP79" s="640"/>
      <c r="AQ79" s="640"/>
      <c r="AR79" s="641"/>
      <c r="AV79" s="677" t="s">
        <v>553</v>
      </c>
      <c r="AW79" s="677"/>
      <c r="AX79" s="677"/>
      <c r="AY79" s="677"/>
      <c r="AZ79" s="677"/>
      <c r="BA79" s="677"/>
      <c r="BB79" s="677"/>
      <c r="BC79" s="677"/>
      <c r="BD79" s="677"/>
      <c r="BE79" s="677"/>
      <c r="BF79" s="677"/>
      <c r="BG79" s="677"/>
      <c r="BH79" s="677"/>
      <c r="BI79" s="677"/>
      <c r="BJ79" s="677"/>
      <c r="BK79" s="677"/>
      <c r="BL79" s="677"/>
      <c r="BM79" s="677"/>
      <c r="BN79" s="677"/>
      <c r="BO79" s="677"/>
      <c r="BP79" s="677"/>
      <c r="BQ79" s="677"/>
      <c r="BR79" s="677"/>
      <c r="BS79" s="677"/>
      <c r="BT79" s="677"/>
      <c r="BU79" s="677"/>
      <c r="BV79" s="677"/>
      <c r="BW79" s="677"/>
      <c r="BX79" s="677"/>
      <c r="BY79" s="677"/>
    </row>
    <row r="80" spans="1:77" ht="15" customHeight="1" thickBot="1" x14ac:dyDescent="0.45">
      <c r="AV80" s="73" t="s">
        <v>572</v>
      </c>
      <c r="BY80" s="72"/>
    </row>
    <row r="81" spans="2:77" ht="15" customHeight="1" x14ac:dyDescent="0.4">
      <c r="C81" s="682" t="s">
        <v>563</v>
      </c>
      <c r="D81" s="683"/>
      <c r="E81" s="683"/>
      <c r="F81" s="683"/>
      <c r="G81" s="683"/>
      <c r="H81" s="683"/>
      <c r="I81" s="683"/>
      <c r="J81" s="683"/>
      <c r="K81" s="683"/>
      <c r="L81" s="683"/>
      <c r="M81" s="683"/>
      <c r="N81" s="683"/>
      <c r="O81" s="683"/>
      <c r="P81" s="683"/>
      <c r="Q81" s="683"/>
      <c r="R81" s="683"/>
      <c r="S81" s="683"/>
      <c r="T81" s="683"/>
      <c r="U81" s="683"/>
      <c r="V81" s="683"/>
      <c r="W81" s="683"/>
      <c r="X81" s="684"/>
      <c r="Y81" s="644" t="s">
        <v>365</v>
      </c>
      <c r="Z81" s="645"/>
      <c r="AA81" s="645"/>
      <c r="AB81" s="645"/>
      <c r="AC81" s="645"/>
      <c r="AD81" s="646"/>
      <c r="AF81" s="647" t="s">
        <v>290</v>
      </c>
      <c r="AG81" s="647"/>
      <c r="AV81" s="674" t="s">
        <v>573</v>
      </c>
      <c r="AW81" s="673"/>
      <c r="AX81" s="673"/>
      <c r="AY81" s="673"/>
      <c r="AZ81" s="673"/>
      <c r="BA81" s="673"/>
      <c r="BB81" s="673"/>
      <c r="BC81" s="673"/>
      <c r="BD81" s="673"/>
      <c r="BE81" s="673"/>
      <c r="BF81" s="673"/>
      <c r="BG81" s="673"/>
      <c r="BH81" s="673"/>
      <c r="BI81" s="673"/>
      <c r="BJ81" s="673"/>
      <c r="BK81" s="673"/>
      <c r="BL81" s="673"/>
      <c r="BM81" s="673"/>
      <c r="BN81" s="673"/>
      <c r="BO81" s="673"/>
      <c r="BP81" s="673"/>
      <c r="BQ81" s="673"/>
      <c r="BR81" s="673"/>
      <c r="BS81" s="673"/>
      <c r="BT81" s="673"/>
      <c r="BU81" s="673"/>
      <c r="BV81" s="673"/>
      <c r="BW81" s="673"/>
      <c r="BX81" s="673"/>
      <c r="BY81" s="675"/>
    </row>
    <row r="82" spans="2:77" ht="15" customHeight="1" x14ac:dyDescent="0.4">
      <c r="C82" s="77" t="s">
        <v>79</v>
      </c>
      <c r="D82" s="64" t="s">
        <v>564</v>
      </c>
      <c r="E82" s="65"/>
      <c r="F82" s="8"/>
      <c r="G82" s="8"/>
      <c r="H82" s="8"/>
      <c r="I82" s="8"/>
      <c r="J82" s="8"/>
      <c r="K82" s="8"/>
      <c r="L82" s="8"/>
      <c r="M82" s="8"/>
      <c r="N82" s="8"/>
      <c r="O82" s="8"/>
      <c r="P82" s="8"/>
      <c r="Q82" s="8"/>
      <c r="R82" s="8"/>
      <c r="S82" s="8"/>
      <c r="T82" s="8"/>
      <c r="U82" s="8"/>
      <c r="V82" s="8"/>
      <c r="W82" s="8"/>
      <c r="X82" s="8"/>
      <c r="Y82" s="695"/>
      <c r="Z82" s="696"/>
      <c r="AA82" s="696"/>
      <c r="AB82" s="696"/>
      <c r="AC82" s="696"/>
      <c r="AD82" s="697"/>
      <c r="AF82" s="629" t="str">
        <f>IF(COUNTBLANK(Y82)=1,"未","")</f>
        <v>未</v>
      </c>
      <c r="AG82" s="629"/>
      <c r="AV82" s="676"/>
      <c r="AW82" s="677"/>
      <c r="AX82" s="677"/>
      <c r="AY82" s="677"/>
      <c r="AZ82" s="677"/>
      <c r="BA82" s="677"/>
      <c r="BB82" s="677"/>
      <c r="BC82" s="677"/>
      <c r="BD82" s="677"/>
      <c r="BE82" s="677"/>
      <c r="BF82" s="677"/>
      <c r="BG82" s="677"/>
      <c r="BH82" s="677"/>
      <c r="BI82" s="677"/>
      <c r="BJ82" s="677"/>
      <c r="BK82" s="677"/>
      <c r="BL82" s="677"/>
      <c r="BM82" s="677"/>
      <c r="BN82" s="677"/>
      <c r="BO82" s="677"/>
      <c r="BP82" s="677"/>
      <c r="BQ82" s="677"/>
      <c r="BR82" s="677"/>
      <c r="BS82" s="677"/>
      <c r="BT82" s="677"/>
      <c r="BU82" s="677"/>
      <c r="BV82" s="677"/>
      <c r="BW82" s="677"/>
      <c r="BX82" s="677"/>
      <c r="BY82" s="678"/>
    </row>
    <row r="83" spans="2:77" ht="15" customHeight="1" x14ac:dyDescent="0.4">
      <c r="C83" s="77" t="s">
        <v>80</v>
      </c>
      <c r="D83" s="64" t="s">
        <v>565</v>
      </c>
      <c r="E83" s="65"/>
      <c r="F83" s="8"/>
      <c r="G83" s="8"/>
      <c r="H83" s="8"/>
      <c r="I83" s="8"/>
      <c r="J83" s="8"/>
      <c r="K83" s="8"/>
      <c r="L83" s="8"/>
      <c r="M83" s="8"/>
      <c r="N83" s="8"/>
      <c r="O83" s="8"/>
      <c r="P83" s="8"/>
      <c r="Q83" s="8"/>
      <c r="R83" s="8"/>
      <c r="S83" s="8"/>
      <c r="T83" s="8"/>
      <c r="U83" s="8"/>
      <c r="V83" s="8"/>
      <c r="W83" s="8"/>
      <c r="X83" s="8"/>
      <c r="Y83" s="695"/>
      <c r="Z83" s="696"/>
      <c r="AA83" s="696"/>
      <c r="AB83" s="696"/>
      <c r="AC83" s="696"/>
      <c r="AD83" s="697"/>
      <c r="AF83" s="629" t="str">
        <f>IF(COUNTBLANK(Y83)=1,"未","")</f>
        <v>未</v>
      </c>
      <c r="AG83" s="629"/>
      <c r="AV83" s="676"/>
      <c r="AW83" s="677"/>
      <c r="AX83" s="677"/>
      <c r="AY83" s="677"/>
      <c r="AZ83" s="677"/>
      <c r="BA83" s="677"/>
      <c r="BB83" s="677"/>
      <c r="BC83" s="677"/>
      <c r="BD83" s="677"/>
      <c r="BE83" s="677"/>
      <c r="BF83" s="677"/>
      <c r="BG83" s="677"/>
      <c r="BH83" s="677"/>
      <c r="BI83" s="677"/>
      <c r="BJ83" s="677"/>
      <c r="BK83" s="677"/>
      <c r="BL83" s="677"/>
      <c r="BM83" s="677"/>
      <c r="BN83" s="677"/>
      <c r="BO83" s="677"/>
      <c r="BP83" s="677"/>
      <c r="BQ83" s="677"/>
      <c r="BR83" s="677"/>
      <c r="BS83" s="677"/>
      <c r="BT83" s="677"/>
      <c r="BU83" s="677"/>
      <c r="BV83" s="677"/>
      <c r="BW83" s="677"/>
      <c r="BX83" s="677"/>
      <c r="BY83" s="678"/>
    </row>
    <row r="84" spans="2:77" ht="15" customHeight="1" x14ac:dyDescent="0.4">
      <c r="AV84" s="676"/>
      <c r="AW84" s="677"/>
      <c r="AX84" s="677"/>
      <c r="AY84" s="677"/>
      <c r="AZ84" s="677"/>
      <c r="BA84" s="677"/>
      <c r="BB84" s="677"/>
      <c r="BC84" s="677"/>
      <c r="BD84" s="677"/>
      <c r="BE84" s="677"/>
      <c r="BF84" s="677"/>
      <c r="BG84" s="677"/>
      <c r="BH84" s="677"/>
      <c r="BI84" s="677"/>
      <c r="BJ84" s="677"/>
      <c r="BK84" s="677"/>
      <c r="BL84" s="677"/>
      <c r="BM84" s="677"/>
      <c r="BN84" s="677"/>
      <c r="BO84" s="677"/>
      <c r="BP84" s="677"/>
      <c r="BQ84" s="677"/>
      <c r="BR84" s="677"/>
      <c r="BS84" s="677"/>
      <c r="BT84" s="677"/>
      <c r="BU84" s="677"/>
      <c r="BV84" s="677"/>
      <c r="BW84" s="677"/>
      <c r="BX84" s="677"/>
      <c r="BY84" s="678"/>
    </row>
    <row r="85" spans="2:77" ht="15" customHeight="1" x14ac:dyDescent="0.4">
      <c r="C85" s="67" t="s">
        <v>567</v>
      </c>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9"/>
      <c r="AE85" s="115"/>
      <c r="AF85" s="647" t="s">
        <v>290</v>
      </c>
      <c r="AG85" s="647"/>
      <c r="AV85" s="676"/>
      <c r="AW85" s="677"/>
      <c r="AX85" s="677"/>
      <c r="AY85" s="677"/>
      <c r="AZ85" s="677"/>
      <c r="BA85" s="677"/>
      <c r="BB85" s="677"/>
      <c r="BC85" s="677"/>
      <c r="BD85" s="677"/>
      <c r="BE85" s="677"/>
      <c r="BF85" s="677"/>
      <c r="BG85" s="677"/>
      <c r="BH85" s="677"/>
      <c r="BI85" s="677"/>
      <c r="BJ85" s="677"/>
      <c r="BK85" s="677"/>
      <c r="BL85" s="677"/>
      <c r="BM85" s="677"/>
      <c r="BN85" s="677"/>
      <c r="BO85" s="677"/>
      <c r="BP85" s="677"/>
      <c r="BQ85" s="677"/>
      <c r="BR85" s="677"/>
      <c r="BS85" s="677"/>
      <c r="BT85" s="677"/>
      <c r="BU85" s="677"/>
      <c r="BV85" s="677"/>
      <c r="BW85" s="677"/>
      <c r="BX85" s="677"/>
      <c r="BY85" s="678"/>
    </row>
    <row r="86" spans="2:77" ht="15" customHeight="1" x14ac:dyDescent="0.4">
      <c r="C86" s="714"/>
      <c r="D86" s="715"/>
      <c r="E86" s="715"/>
      <c r="F86" s="715"/>
      <c r="G86" s="715"/>
      <c r="H86" s="715"/>
      <c r="I86" s="715"/>
      <c r="J86" s="715"/>
      <c r="K86" s="715"/>
      <c r="L86" s="715"/>
      <c r="M86" s="715"/>
      <c r="N86" s="715"/>
      <c r="O86" s="715"/>
      <c r="P86" s="715"/>
      <c r="Q86" s="715"/>
      <c r="R86" s="715"/>
      <c r="S86" s="715"/>
      <c r="T86" s="715"/>
      <c r="U86" s="715"/>
      <c r="V86" s="715"/>
      <c r="W86" s="715"/>
      <c r="X86" s="715"/>
      <c r="Y86" s="715"/>
      <c r="Z86" s="715"/>
      <c r="AA86" s="715"/>
      <c r="AB86" s="715"/>
      <c r="AC86" s="715"/>
      <c r="AD86" s="716"/>
      <c r="AE86" s="116"/>
      <c r="AF86" s="629" t="str">
        <f>IF(COUNTBLANK(C86)=1,"未","")</f>
        <v>未</v>
      </c>
      <c r="AG86" s="629"/>
      <c r="AV86" s="676"/>
      <c r="AW86" s="677"/>
      <c r="AX86" s="677"/>
      <c r="AY86" s="677"/>
      <c r="AZ86" s="677"/>
      <c r="BA86" s="677"/>
      <c r="BB86" s="677"/>
      <c r="BC86" s="677"/>
      <c r="BD86" s="677"/>
      <c r="BE86" s="677"/>
      <c r="BF86" s="677"/>
      <c r="BG86" s="677"/>
      <c r="BH86" s="677"/>
      <c r="BI86" s="677"/>
      <c r="BJ86" s="677"/>
      <c r="BK86" s="677"/>
      <c r="BL86" s="677"/>
      <c r="BM86" s="677"/>
      <c r="BN86" s="677"/>
      <c r="BO86" s="677"/>
      <c r="BP86" s="677"/>
      <c r="BQ86" s="677"/>
      <c r="BR86" s="677"/>
      <c r="BS86" s="677"/>
      <c r="BT86" s="677"/>
      <c r="BU86" s="677"/>
      <c r="BV86" s="677"/>
      <c r="BW86" s="677"/>
      <c r="BX86" s="677"/>
      <c r="BY86" s="678"/>
    </row>
    <row r="87" spans="2:77" ht="15" customHeight="1" x14ac:dyDescent="0.4">
      <c r="C87" s="67" t="s">
        <v>566</v>
      </c>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9"/>
      <c r="AV87" s="676"/>
      <c r="AW87" s="677"/>
      <c r="AX87" s="677"/>
      <c r="AY87" s="677"/>
      <c r="AZ87" s="677"/>
      <c r="BA87" s="677"/>
      <c r="BB87" s="677"/>
      <c r="BC87" s="677"/>
      <c r="BD87" s="677"/>
      <c r="BE87" s="677"/>
      <c r="BF87" s="677"/>
      <c r="BG87" s="677"/>
      <c r="BH87" s="677"/>
      <c r="BI87" s="677"/>
      <c r="BJ87" s="677"/>
      <c r="BK87" s="677"/>
      <c r="BL87" s="677"/>
      <c r="BM87" s="677"/>
      <c r="BN87" s="677"/>
      <c r="BO87" s="677"/>
      <c r="BP87" s="677"/>
      <c r="BQ87" s="677"/>
      <c r="BR87" s="677"/>
      <c r="BS87" s="677"/>
      <c r="BT87" s="677"/>
      <c r="BU87" s="677"/>
      <c r="BV87" s="677"/>
      <c r="BW87" s="677"/>
      <c r="BX87" s="677"/>
      <c r="BY87" s="678"/>
    </row>
    <row r="88" spans="2:77" ht="15" customHeight="1" x14ac:dyDescent="0.4">
      <c r="C88" s="77" t="s">
        <v>79</v>
      </c>
      <c r="D88" s="119" t="s">
        <v>568</v>
      </c>
      <c r="E88" s="120"/>
      <c r="F88" s="120"/>
      <c r="G88" s="120"/>
      <c r="H88" s="120"/>
      <c r="I88" s="120"/>
      <c r="J88" s="120"/>
      <c r="K88" s="120"/>
      <c r="L88" s="120"/>
      <c r="M88" s="120"/>
      <c r="N88" s="120"/>
      <c r="O88" s="120"/>
      <c r="P88" s="120"/>
      <c r="Q88" s="120"/>
      <c r="R88" s="120"/>
      <c r="S88" s="120"/>
      <c r="T88" s="120"/>
      <c r="U88" s="120"/>
      <c r="V88" s="120"/>
      <c r="W88" s="120"/>
      <c r="X88" s="120"/>
      <c r="Y88" s="753"/>
      <c r="Z88" s="754"/>
      <c r="AA88" s="754"/>
      <c r="AB88" s="754"/>
      <c r="AC88" s="754"/>
      <c r="AD88" s="755"/>
      <c r="AE88" s="116"/>
      <c r="AF88" s="629" t="str">
        <f>IF(AND(C86&lt;&gt;"有",C86&lt;&gt;""),"",IF(COUNTBLANK(Y88)=1,"未",""))</f>
        <v>未</v>
      </c>
      <c r="AG88" s="629"/>
      <c r="AV88" s="676"/>
      <c r="AW88" s="677"/>
      <c r="AX88" s="677"/>
      <c r="AY88" s="677"/>
      <c r="AZ88" s="677"/>
      <c r="BA88" s="677"/>
      <c r="BB88" s="677"/>
      <c r="BC88" s="677"/>
      <c r="BD88" s="677"/>
      <c r="BE88" s="677"/>
      <c r="BF88" s="677"/>
      <c r="BG88" s="677"/>
      <c r="BH88" s="677"/>
      <c r="BI88" s="677"/>
      <c r="BJ88" s="677"/>
      <c r="BK88" s="677"/>
      <c r="BL88" s="677"/>
      <c r="BM88" s="677"/>
      <c r="BN88" s="677"/>
      <c r="BO88" s="677"/>
      <c r="BP88" s="677"/>
      <c r="BQ88" s="677"/>
      <c r="BR88" s="677"/>
      <c r="BS88" s="677"/>
      <c r="BT88" s="677"/>
      <c r="BU88" s="677"/>
      <c r="BV88" s="677"/>
      <c r="BW88" s="677"/>
      <c r="BX88" s="677"/>
      <c r="BY88" s="678"/>
    </row>
    <row r="89" spans="2:77" ht="15" customHeight="1" x14ac:dyDescent="0.4">
      <c r="C89" s="75" t="s">
        <v>80</v>
      </c>
      <c r="D89" s="121" t="s">
        <v>569</v>
      </c>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8"/>
      <c r="AE89" s="116"/>
      <c r="AF89" s="97"/>
      <c r="AG89" s="97"/>
      <c r="AV89" s="676"/>
      <c r="AW89" s="677"/>
      <c r="AX89" s="677"/>
      <c r="AY89" s="677"/>
      <c r="AZ89" s="677"/>
      <c r="BA89" s="677"/>
      <c r="BB89" s="677"/>
      <c r="BC89" s="677"/>
      <c r="BD89" s="677"/>
      <c r="BE89" s="677"/>
      <c r="BF89" s="677"/>
      <c r="BG89" s="677"/>
      <c r="BH89" s="677"/>
      <c r="BI89" s="677"/>
      <c r="BJ89" s="677"/>
      <c r="BK89" s="677"/>
      <c r="BL89" s="677"/>
      <c r="BM89" s="677"/>
      <c r="BN89" s="677"/>
      <c r="BO89" s="677"/>
      <c r="BP89" s="677"/>
      <c r="BQ89" s="677"/>
      <c r="BR89" s="677"/>
      <c r="BS89" s="677"/>
      <c r="BT89" s="677"/>
      <c r="BU89" s="677"/>
      <c r="BV89" s="677"/>
      <c r="BW89" s="677"/>
      <c r="BX89" s="677"/>
      <c r="BY89" s="678"/>
    </row>
    <row r="90" spans="2:77" ht="15" customHeight="1" x14ac:dyDescent="0.4">
      <c r="C90" s="691"/>
      <c r="D90" s="500"/>
      <c r="E90" s="500"/>
      <c r="F90" s="500"/>
      <c r="G90" s="500"/>
      <c r="H90" s="500"/>
      <c r="I90" s="500"/>
      <c r="J90" s="500"/>
      <c r="K90" s="500"/>
      <c r="L90" s="500"/>
      <c r="M90" s="500"/>
      <c r="N90" s="500"/>
      <c r="O90" s="500"/>
      <c r="P90" s="500"/>
      <c r="Q90" s="500"/>
      <c r="R90" s="500"/>
      <c r="S90" s="500"/>
      <c r="T90" s="500"/>
      <c r="U90" s="500"/>
      <c r="V90" s="500"/>
      <c r="W90" s="500"/>
      <c r="X90" s="500"/>
      <c r="Y90" s="500"/>
      <c r="Z90" s="500"/>
      <c r="AA90" s="500"/>
      <c r="AB90" s="500"/>
      <c r="AC90" s="500"/>
      <c r="AD90" s="756"/>
      <c r="AF90" s="629" t="str">
        <f>IF(AND(C86&lt;&gt;"有",C86&lt;&gt;""),"",IF(COUNTBLANK(C90)=1,"未",""))</f>
        <v>未</v>
      </c>
      <c r="AG90" s="629"/>
      <c r="AV90" s="676"/>
      <c r="AW90" s="677"/>
      <c r="AX90" s="677"/>
      <c r="AY90" s="677"/>
      <c r="AZ90" s="677"/>
      <c r="BA90" s="677"/>
      <c r="BB90" s="677"/>
      <c r="BC90" s="677"/>
      <c r="BD90" s="677"/>
      <c r="BE90" s="677"/>
      <c r="BF90" s="677"/>
      <c r="BG90" s="677"/>
      <c r="BH90" s="677"/>
      <c r="BI90" s="677"/>
      <c r="BJ90" s="677"/>
      <c r="BK90" s="677"/>
      <c r="BL90" s="677"/>
      <c r="BM90" s="677"/>
      <c r="BN90" s="677"/>
      <c r="BO90" s="677"/>
      <c r="BP90" s="677"/>
      <c r="BQ90" s="677"/>
      <c r="BR90" s="677"/>
      <c r="BS90" s="677"/>
      <c r="BT90" s="677"/>
      <c r="BU90" s="677"/>
      <c r="BV90" s="677"/>
      <c r="BW90" s="677"/>
      <c r="BX90" s="677"/>
      <c r="BY90" s="678"/>
    </row>
    <row r="91" spans="2:77" ht="15" customHeight="1" x14ac:dyDescent="0.4">
      <c r="C91" s="501"/>
      <c r="D91" s="502"/>
      <c r="E91" s="502"/>
      <c r="F91" s="502"/>
      <c r="G91" s="502"/>
      <c r="H91" s="502"/>
      <c r="I91" s="502"/>
      <c r="J91" s="502"/>
      <c r="K91" s="502"/>
      <c r="L91" s="502"/>
      <c r="M91" s="502"/>
      <c r="N91" s="502"/>
      <c r="O91" s="502"/>
      <c r="P91" s="502"/>
      <c r="Q91" s="502"/>
      <c r="R91" s="502"/>
      <c r="S91" s="502"/>
      <c r="T91" s="502"/>
      <c r="U91" s="502"/>
      <c r="V91" s="502"/>
      <c r="W91" s="502"/>
      <c r="X91" s="502"/>
      <c r="Y91" s="502"/>
      <c r="Z91" s="502"/>
      <c r="AA91" s="502"/>
      <c r="AB91" s="502"/>
      <c r="AC91" s="502"/>
      <c r="AD91" s="694"/>
      <c r="AF91" s="629"/>
      <c r="AG91" s="629"/>
      <c r="AV91" s="676"/>
      <c r="AW91" s="677"/>
      <c r="AX91" s="677"/>
      <c r="AY91" s="677"/>
      <c r="AZ91" s="677"/>
      <c r="BA91" s="677"/>
      <c r="BB91" s="677"/>
      <c r="BC91" s="677"/>
      <c r="BD91" s="677"/>
      <c r="BE91" s="677"/>
      <c r="BF91" s="677"/>
      <c r="BG91" s="677"/>
      <c r="BH91" s="677"/>
      <c r="BI91" s="677"/>
      <c r="BJ91" s="677"/>
      <c r="BK91" s="677"/>
      <c r="BL91" s="677"/>
      <c r="BM91" s="677"/>
      <c r="BN91" s="677"/>
      <c r="BO91" s="677"/>
      <c r="BP91" s="677"/>
      <c r="BQ91" s="677"/>
      <c r="BR91" s="677"/>
      <c r="BS91" s="677"/>
      <c r="BT91" s="677"/>
      <c r="BU91" s="677"/>
      <c r="BV91" s="677"/>
      <c r="BW91" s="677"/>
      <c r="BX91" s="677"/>
      <c r="BY91" s="678"/>
    </row>
    <row r="92" spans="2:77" ht="15" customHeight="1" x14ac:dyDescent="0.4">
      <c r="AV92" s="676"/>
      <c r="AW92" s="677"/>
      <c r="AX92" s="677"/>
      <c r="AY92" s="677"/>
      <c r="AZ92" s="677"/>
      <c r="BA92" s="677"/>
      <c r="BB92" s="677"/>
      <c r="BC92" s="677"/>
      <c r="BD92" s="677"/>
      <c r="BE92" s="677"/>
      <c r="BF92" s="677"/>
      <c r="BG92" s="677"/>
      <c r="BH92" s="677"/>
      <c r="BI92" s="677"/>
      <c r="BJ92" s="677"/>
      <c r="BK92" s="677"/>
      <c r="BL92" s="677"/>
      <c r="BM92" s="677"/>
      <c r="BN92" s="677"/>
      <c r="BO92" s="677"/>
      <c r="BP92" s="677"/>
      <c r="BQ92" s="677"/>
      <c r="BR92" s="677"/>
      <c r="BS92" s="677"/>
      <c r="BT92" s="677"/>
      <c r="BU92" s="677"/>
      <c r="BV92" s="677"/>
      <c r="BW92" s="677"/>
      <c r="BX92" s="677"/>
      <c r="BY92" s="678"/>
    </row>
    <row r="93" spans="2:77" ht="15" customHeight="1" x14ac:dyDescent="0.4">
      <c r="B93" s="2" t="s">
        <v>370</v>
      </c>
      <c r="AV93" s="676"/>
      <c r="AW93" s="677"/>
      <c r="AX93" s="677"/>
      <c r="AY93" s="677"/>
      <c r="AZ93" s="677"/>
      <c r="BA93" s="677"/>
      <c r="BB93" s="677"/>
      <c r="BC93" s="677"/>
      <c r="BD93" s="677"/>
      <c r="BE93" s="677"/>
      <c r="BF93" s="677"/>
      <c r="BG93" s="677"/>
      <c r="BH93" s="677"/>
      <c r="BI93" s="677"/>
      <c r="BJ93" s="677"/>
      <c r="BK93" s="677"/>
      <c r="BL93" s="677"/>
      <c r="BM93" s="677"/>
      <c r="BN93" s="677"/>
      <c r="BO93" s="677"/>
      <c r="BP93" s="677"/>
      <c r="BQ93" s="677"/>
      <c r="BR93" s="677"/>
      <c r="BS93" s="677"/>
      <c r="BT93" s="677"/>
      <c r="BU93" s="677"/>
      <c r="BV93" s="677"/>
      <c r="BW93" s="677"/>
      <c r="BX93" s="677"/>
      <c r="BY93" s="678"/>
    </row>
    <row r="94" spans="2:77" ht="15" customHeight="1" x14ac:dyDescent="0.4">
      <c r="B94" s="96" t="s">
        <v>371</v>
      </c>
      <c r="C94" s="15" t="s">
        <v>570</v>
      </c>
      <c r="AV94" s="676"/>
      <c r="AW94" s="677"/>
      <c r="AX94" s="677"/>
      <c r="AY94" s="677"/>
      <c r="AZ94" s="677"/>
      <c r="BA94" s="677"/>
      <c r="BB94" s="677"/>
      <c r="BC94" s="677"/>
      <c r="BD94" s="677"/>
      <c r="BE94" s="677"/>
      <c r="BF94" s="677"/>
      <c r="BG94" s="677"/>
      <c r="BH94" s="677"/>
      <c r="BI94" s="677"/>
      <c r="BJ94" s="677"/>
      <c r="BK94" s="677"/>
      <c r="BL94" s="677"/>
      <c r="BM94" s="677"/>
      <c r="BN94" s="677"/>
      <c r="BO94" s="677"/>
      <c r="BP94" s="677"/>
      <c r="BQ94" s="677"/>
      <c r="BR94" s="677"/>
      <c r="BS94" s="677"/>
      <c r="BT94" s="677"/>
      <c r="BU94" s="677"/>
      <c r="BV94" s="677"/>
      <c r="BW94" s="677"/>
      <c r="BX94" s="677"/>
      <c r="BY94" s="678"/>
    </row>
    <row r="95" spans="2:77" ht="15" customHeight="1" x14ac:dyDescent="0.4">
      <c r="C95" s="2" t="s">
        <v>571</v>
      </c>
      <c r="AV95" s="676"/>
      <c r="AW95" s="677"/>
      <c r="AX95" s="677"/>
      <c r="AY95" s="677"/>
      <c r="AZ95" s="677"/>
      <c r="BA95" s="677"/>
      <c r="BB95" s="677"/>
      <c r="BC95" s="677"/>
      <c r="BD95" s="677"/>
      <c r="BE95" s="677"/>
      <c r="BF95" s="677"/>
      <c r="BG95" s="677"/>
      <c r="BH95" s="677"/>
      <c r="BI95" s="677"/>
      <c r="BJ95" s="677"/>
      <c r="BK95" s="677"/>
      <c r="BL95" s="677"/>
      <c r="BM95" s="677"/>
      <c r="BN95" s="677"/>
      <c r="BO95" s="677"/>
      <c r="BP95" s="677"/>
      <c r="BQ95" s="677"/>
      <c r="BR95" s="677"/>
      <c r="BS95" s="677"/>
      <c r="BT95" s="677"/>
      <c r="BU95" s="677"/>
      <c r="BV95" s="677"/>
      <c r="BW95" s="677"/>
      <c r="BX95" s="677"/>
      <c r="BY95" s="678"/>
    </row>
    <row r="96" spans="2:77" ht="15" customHeight="1" thickBot="1" x14ac:dyDescent="0.45">
      <c r="AV96" s="679"/>
      <c r="AW96" s="680"/>
      <c r="AX96" s="680"/>
      <c r="AY96" s="680"/>
      <c r="AZ96" s="680"/>
      <c r="BA96" s="680"/>
      <c r="BB96" s="680"/>
      <c r="BC96" s="680"/>
      <c r="BD96" s="680"/>
      <c r="BE96" s="680"/>
      <c r="BF96" s="680"/>
      <c r="BG96" s="680"/>
      <c r="BH96" s="680"/>
      <c r="BI96" s="680"/>
      <c r="BJ96" s="680"/>
      <c r="BK96" s="680"/>
      <c r="BL96" s="680"/>
      <c r="BM96" s="680"/>
      <c r="BN96" s="680"/>
      <c r="BO96" s="680"/>
      <c r="BP96" s="680"/>
      <c r="BQ96" s="680"/>
      <c r="BR96" s="680"/>
      <c r="BS96" s="680"/>
      <c r="BT96" s="680"/>
      <c r="BU96" s="680"/>
      <c r="BV96" s="680"/>
      <c r="BW96" s="680"/>
      <c r="BX96" s="680"/>
      <c r="BY96" s="681"/>
    </row>
    <row r="97" spans="48:77" ht="15" customHeight="1" x14ac:dyDescent="0.4">
      <c r="AV97" s="673" t="s">
        <v>574</v>
      </c>
      <c r="AW97" s="673"/>
      <c r="AX97" s="673"/>
      <c r="AY97" s="673"/>
      <c r="AZ97" s="673"/>
      <c r="BA97" s="673"/>
      <c r="BB97" s="673"/>
      <c r="BC97" s="673"/>
      <c r="BD97" s="673"/>
      <c r="BE97" s="673"/>
      <c r="BF97" s="673"/>
      <c r="BG97" s="673"/>
      <c r="BH97" s="673"/>
      <c r="BI97" s="673"/>
      <c r="BJ97" s="673"/>
      <c r="BK97" s="673"/>
      <c r="BL97" s="673"/>
      <c r="BM97" s="673"/>
      <c r="BN97" s="673"/>
      <c r="BO97" s="673"/>
      <c r="BP97" s="673"/>
      <c r="BQ97" s="673"/>
      <c r="BR97" s="673"/>
      <c r="BS97" s="673"/>
      <c r="BT97" s="673"/>
      <c r="BU97" s="673"/>
      <c r="BV97" s="673"/>
      <c r="BW97" s="673"/>
      <c r="BX97" s="673"/>
      <c r="BY97" s="673"/>
    </row>
  </sheetData>
  <mergeCells count="66">
    <mergeCell ref="AV81:BY96"/>
    <mergeCell ref="AV97:BY97"/>
    <mergeCell ref="AF90:AG91"/>
    <mergeCell ref="C86:AD86"/>
    <mergeCell ref="Y88:AD88"/>
    <mergeCell ref="C90:AD91"/>
    <mergeCell ref="AF88:AG88"/>
    <mergeCell ref="AF81:AG81"/>
    <mergeCell ref="AF85:AG85"/>
    <mergeCell ref="AF86:AG86"/>
    <mergeCell ref="C81:X81"/>
    <mergeCell ref="Y81:AD81"/>
    <mergeCell ref="Y82:AD82"/>
    <mergeCell ref="AF82:AG82"/>
    <mergeCell ref="Y83:AD83"/>
    <mergeCell ref="AF83:AG83"/>
    <mergeCell ref="AF71:AG71"/>
    <mergeCell ref="AF72:AG72"/>
    <mergeCell ref="AF73:AG73"/>
    <mergeCell ref="AF74:AG74"/>
    <mergeCell ref="AA71:AD71"/>
    <mergeCell ref="AA72:AC72"/>
    <mergeCell ref="AA73:AC73"/>
    <mergeCell ref="AA74:AC74"/>
    <mergeCell ref="AV79:BY79"/>
    <mergeCell ref="AO67:AR67"/>
    <mergeCell ref="AO68:AR68"/>
    <mergeCell ref="AO69:AR69"/>
    <mergeCell ref="AV45:BY77"/>
    <mergeCell ref="AV78:BY78"/>
    <mergeCell ref="AO79:AR79"/>
    <mergeCell ref="AO78:AR78"/>
    <mergeCell ref="AA22:AF22"/>
    <mergeCell ref="AH22:AI22"/>
    <mergeCell ref="AO42:AR42"/>
    <mergeCell ref="AV43:BY43"/>
    <mergeCell ref="C25:Z25"/>
    <mergeCell ref="C27:Z28"/>
    <mergeCell ref="AB24:AC24"/>
    <mergeCell ref="AB25:AC25"/>
    <mergeCell ref="AB27:AC28"/>
    <mergeCell ref="AV23:BY42"/>
    <mergeCell ref="AO37:AR37"/>
    <mergeCell ref="AO38:AR38"/>
    <mergeCell ref="AO39:AR39"/>
    <mergeCell ref="AO40:AR40"/>
    <mergeCell ref="AO41:AR41"/>
    <mergeCell ref="AV21:BY21"/>
    <mergeCell ref="AV3:BY20"/>
    <mergeCell ref="AO16:AR16"/>
    <mergeCell ref="AO17:AR17"/>
    <mergeCell ref="C19:Z19"/>
    <mergeCell ref="AA19:AF19"/>
    <mergeCell ref="AH19:AI19"/>
    <mergeCell ref="AA20:AF20"/>
    <mergeCell ref="AH20:AI20"/>
    <mergeCell ref="AA21:AF21"/>
    <mergeCell ref="AH21:AI21"/>
    <mergeCell ref="M12:R12"/>
    <mergeCell ref="A1:AT2"/>
    <mergeCell ref="AO6:AR6"/>
    <mergeCell ref="AO7:AR7"/>
    <mergeCell ref="AO8:AR8"/>
    <mergeCell ref="M11:N11"/>
    <mergeCell ref="Q11:R11"/>
    <mergeCell ref="C10:S10"/>
  </mergeCells>
  <phoneticPr fontId="2"/>
  <conditionalFormatting sqref="C27">
    <cfRule type="expression" dxfId="73" priority="12">
      <formula>AND(C25&lt;&gt;"有",C25&lt;&gt;"")</formula>
    </cfRule>
  </conditionalFormatting>
  <conditionalFormatting sqref="C90">
    <cfRule type="expression" dxfId="72" priority="5">
      <formula>AND(C86&lt;&gt;"有",C86&lt;&gt;"")</formula>
    </cfRule>
  </conditionalFormatting>
  <conditionalFormatting sqref="Y88:AD88">
    <cfRule type="expression" dxfId="71" priority="1">
      <formula>AND(C86&lt;&gt;"有",C86&lt;&gt;"")</formula>
    </cfRule>
  </conditionalFormatting>
  <dataValidations count="3">
    <dataValidation type="list" allowBlank="1" showInputMessage="1" showErrorMessage="1" sqref="AO6:AR8 AO16:AR16 AO37:AR39 AO41:AR42 AO67:AR69 AO78:AR79" xr:uid="{40D939E6-038A-474E-A035-694A8AB92B87}">
      <formula1>"ＯＫ,ＮＯ"</formula1>
    </dataValidation>
    <dataValidation type="list" allowBlank="1" showInputMessage="1" showErrorMessage="1" sqref="C25 C86" xr:uid="{7BDE7279-A738-41E4-8457-F3F00AF84036}">
      <formula1>"有,無"</formula1>
    </dataValidation>
    <dataValidation type="list" allowBlank="1" showInputMessage="1" showErrorMessage="1" sqref="AO17:AR17 AO40:AR40" xr:uid="{DD834096-4523-4FA8-AAD2-CBAC3451A229}">
      <formula1>"ＯＫ,ＮＯ,非該当"</formula1>
    </dataValidation>
  </dataValidations>
  <pageMargins left="0.70866141732283472" right="0.70866141732283472" top="0.59055118110236227" bottom="0.59055118110236227" header="0.31496062992125984" footer="0.31496062992125984"/>
  <pageSetup paperSize="9" scale="9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FB37D-B120-429A-B4A1-0A4ED8E8F4E3}">
  <sheetPr>
    <pageSetUpPr fitToPage="1"/>
  </sheetPr>
  <dimension ref="A1:BY155"/>
  <sheetViews>
    <sheetView view="pageBreakPreview" zoomScale="115" zoomScaleNormal="115" zoomScaleSheetLayoutView="115" workbookViewId="0">
      <selection activeCell="AQ151" sqref="AQ151:AS151"/>
    </sheetView>
  </sheetViews>
  <sheetFormatPr defaultColWidth="2.625" defaultRowHeight="15" customHeight="1" x14ac:dyDescent="0.4"/>
  <cols>
    <col min="1" max="33" width="2.625" style="2"/>
    <col min="34" max="34" width="3.25" style="2" bestFit="1" customWidth="1"/>
    <col min="35" max="16384" width="2.625" style="2"/>
  </cols>
  <sheetData>
    <row r="1" spans="1:77" ht="15" customHeight="1" x14ac:dyDescent="0.4">
      <c r="A1" s="633" t="s">
        <v>580</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5"/>
      <c r="AV1" s="15" t="s">
        <v>300</v>
      </c>
    </row>
    <row r="2" spans="1:77" ht="15" customHeight="1" thickBot="1" x14ac:dyDescent="0.45">
      <c r="A2" s="636"/>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637"/>
      <c r="AQ2" s="637"/>
      <c r="AR2" s="637"/>
      <c r="AS2" s="637"/>
      <c r="AT2" s="638"/>
      <c r="AV2" s="73" t="s">
        <v>527</v>
      </c>
    </row>
    <row r="3" spans="1:77" ht="15" customHeight="1" x14ac:dyDescent="0.4">
      <c r="AV3" s="674" t="s">
        <v>591</v>
      </c>
      <c r="AW3" s="673"/>
      <c r="AX3" s="673"/>
      <c r="AY3" s="673"/>
      <c r="AZ3" s="673"/>
      <c r="BA3" s="673"/>
      <c r="BB3" s="673"/>
      <c r="BC3" s="673"/>
      <c r="BD3" s="673"/>
      <c r="BE3" s="673"/>
      <c r="BF3" s="673"/>
      <c r="BG3" s="673"/>
      <c r="BH3" s="673"/>
      <c r="BI3" s="673"/>
      <c r="BJ3" s="673"/>
      <c r="BK3" s="673"/>
      <c r="BL3" s="673"/>
      <c r="BM3" s="673"/>
      <c r="BN3" s="673"/>
      <c r="BO3" s="673"/>
      <c r="BP3" s="673"/>
      <c r="BQ3" s="673"/>
      <c r="BR3" s="673"/>
      <c r="BS3" s="673"/>
      <c r="BT3" s="673"/>
      <c r="BU3" s="673"/>
      <c r="BV3" s="673"/>
      <c r="BW3" s="673"/>
      <c r="BX3" s="673"/>
      <c r="BY3" s="675"/>
    </row>
    <row r="4" spans="1:77" ht="15" customHeight="1" x14ac:dyDescent="0.4">
      <c r="A4" s="74" t="s">
        <v>86</v>
      </c>
      <c r="C4" s="2" t="s">
        <v>102</v>
      </c>
      <c r="AV4" s="676"/>
      <c r="AW4" s="677"/>
      <c r="AX4" s="677"/>
      <c r="AY4" s="677"/>
      <c r="AZ4" s="677"/>
      <c r="BA4" s="677"/>
      <c r="BB4" s="677"/>
      <c r="BC4" s="677"/>
      <c r="BD4" s="677"/>
      <c r="BE4" s="677"/>
      <c r="BF4" s="677"/>
      <c r="BG4" s="677"/>
      <c r="BH4" s="677"/>
      <c r="BI4" s="677"/>
      <c r="BJ4" s="677"/>
      <c r="BK4" s="677"/>
      <c r="BL4" s="677"/>
      <c r="BM4" s="677"/>
      <c r="BN4" s="677"/>
      <c r="BO4" s="677"/>
      <c r="BP4" s="677"/>
      <c r="BQ4" s="677"/>
      <c r="BR4" s="677"/>
      <c r="BS4" s="677"/>
      <c r="BT4" s="677"/>
      <c r="BU4" s="677"/>
      <c r="BV4" s="677"/>
      <c r="BW4" s="677"/>
      <c r="BX4" s="677"/>
      <c r="BY4" s="678"/>
    </row>
    <row r="5" spans="1:77" ht="15" customHeight="1" thickBot="1" x14ac:dyDescent="0.45">
      <c r="B5" s="56" t="s">
        <v>79</v>
      </c>
      <c r="C5" s="2" t="s">
        <v>111</v>
      </c>
      <c r="AV5" s="676"/>
      <c r="AW5" s="677"/>
      <c r="AX5" s="677"/>
      <c r="AY5" s="677"/>
      <c r="AZ5" s="677"/>
      <c r="BA5" s="677"/>
      <c r="BB5" s="677"/>
      <c r="BC5" s="677"/>
      <c r="BD5" s="677"/>
      <c r="BE5" s="677"/>
      <c r="BF5" s="677"/>
      <c r="BG5" s="677"/>
      <c r="BH5" s="677"/>
      <c r="BI5" s="677"/>
      <c r="BJ5" s="677"/>
      <c r="BK5" s="677"/>
      <c r="BL5" s="677"/>
      <c r="BM5" s="677"/>
      <c r="BN5" s="677"/>
      <c r="BO5" s="677"/>
      <c r="BP5" s="677"/>
      <c r="BQ5" s="677"/>
      <c r="BR5" s="677"/>
      <c r="BS5" s="677"/>
      <c r="BT5" s="677"/>
      <c r="BU5" s="677"/>
      <c r="BV5" s="677"/>
      <c r="BW5" s="677"/>
      <c r="BX5" s="677"/>
      <c r="BY5" s="678"/>
    </row>
    <row r="6" spans="1:77" ht="15" customHeight="1" thickBot="1" x14ac:dyDescent="0.45">
      <c r="C6" s="58" t="s">
        <v>36</v>
      </c>
      <c r="D6" s="87" t="s">
        <v>524</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639"/>
      <c r="AP6" s="640"/>
      <c r="AQ6" s="640"/>
      <c r="AR6" s="641"/>
      <c r="AV6" s="676"/>
      <c r="AW6" s="677"/>
      <c r="AX6" s="677"/>
      <c r="AY6" s="677"/>
      <c r="AZ6" s="677"/>
      <c r="BA6" s="677"/>
      <c r="BB6" s="677"/>
      <c r="BC6" s="677"/>
      <c r="BD6" s="677"/>
      <c r="BE6" s="677"/>
      <c r="BF6" s="677"/>
      <c r="BG6" s="677"/>
      <c r="BH6" s="677"/>
      <c r="BI6" s="677"/>
      <c r="BJ6" s="677"/>
      <c r="BK6" s="677"/>
      <c r="BL6" s="677"/>
      <c r="BM6" s="677"/>
      <c r="BN6" s="677"/>
      <c r="BO6" s="677"/>
      <c r="BP6" s="677"/>
      <c r="BQ6" s="677"/>
      <c r="BR6" s="677"/>
      <c r="BS6" s="677"/>
      <c r="BT6" s="677"/>
      <c r="BU6" s="677"/>
      <c r="BV6" s="677"/>
      <c r="BW6" s="677"/>
      <c r="BX6" s="677"/>
      <c r="BY6" s="678"/>
    </row>
    <row r="7" spans="1:77" ht="15" customHeight="1" thickBot="1" x14ac:dyDescent="0.45">
      <c r="C7" s="58" t="s">
        <v>37</v>
      </c>
      <c r="D7" s="87" t="s">
        <v>526</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639"/>
      <c r="AP7" s="640"/>
      <c r="AQ7" s="640"/>
      <c r="AR7" s="641"/>
      <c r="AV7" s="676"/>
      <c r="AW7" s="677"/>
      <c r="AX7" s="677"/>
      <c r="AY7" s="677"/>
      <c r="AZ7" s="677"/>
      <c r="BA7" s="677"/>
      <c r="BB7" s="677"/>
      <c r="BC7" s="677"/>
      <c r="BD7" s="677"/>
      <c r="BE7" s="677"/>
      <c r="BF7" s="677"/>
      <c r="BG7" s="677"/>
      <c r="BH7" s="677"/>
      <c r="BI7" s="677"/>
      <c r="BJ7" s="677"/>
      <c r="BK7" s="677"/>
      <c r="BL7" s="677"/>
      <c r="BM7" s="677"/>
      <c r="BN7" s="677"/>
      <c r="BO7" s="677"/>
      <c r="BP7" s="677"/>
      <c r="BQ7" s="677"/>
      <c r="BR7" s="677"/>
      <c r="BS7" s="677"/>
      <c r="BT7" s="677"/>
      <c r="BU7" s="677"/>
      <c r="BV7" s="677"/>
      <c r="BW7" s="677"/>
      <c r="BX7" s="677"/>
      <c r="BY7" s="678"/>
    </row>
    <row r="8" spans="1:77" ht="15" customHeight="1" thickBot="1" x14ac:dyDescent="0.45">
      <c r="C8" s="58" t="s">
        <v>38</v>
      </c>
      <c r="D8" s="87" t="s">
        <v>525</v>
      </c>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639"/>
      <c r="AP8" s="640"/>
      <c r="AQ8" s="640"/>
      <c r="AR8" s="641"/>
      <c r="AV8" s="676"/>
      <c r="AW8" s="677"/>
      <c r="AX8" s="677"/>
      <c r="AY8" s="677"/>
      <c r="AZ8" s="677"/>
      <c r="BA8" s="677"/>
      <c r="BB8" s="677"/>
      <c r="BC8" s="677"/>
      <c r="BD8" s="677"/>
      <c r="BE8" s="677"/>
      <c r="BF8" s="677"/>
      <c r="BG8" s="677"/>
      <c r="BH8" s="677"/>
      <c r="BI8" s="677"/>
      <c r="BJ8" s="677"/>
      <c r="BK8" s="677"/>
      <c r="BL8" s="677"/>
      <c r="BM8" s="677"/>
      <c r="BN8" s="677"/>
      <c r="BO8" s="677"/>
      <c r="BP8" s="677"/>
      <c r="BQ8" s="677"/>
      <c r="BR8" s="677"/>
      <c r="BS8" s="677"/>
      <c r="BT8" s="677"/>
      <c r="BU8" s="677"/>
      <c r="BV8" s="677"/>
      <c r="BW8" s="677"/>
      <c r="BX8" s="677"/>
      <c r="BY8" s="678"/>
    </row>
    <row r="9" spans="1:77" ht="15" customHeight="1" x14ac:dyDescent="0.4">
      <c r="AV9" s="676"/>
      <c r="AW9" s="677"/>
      <c r="AX9" s="677"/>
      <c r="AY9" s="677"/>
      <c r="AZ9" s="677"/>
      <c r="BA9" s="677"/>
      <c r="BB9" s="677"/>
      <c r="BC9" s="677"/>
      <c r="BD9" s="677"/>
      <c r="BE9" s="677"/>
      <c r="BF9" s="677"/>
      <c r="BG9" s="677"/>
      <c r="BH9" s="677"/>
      <c r="BI9" s="677"/>
      <c r="BJ9" s="677"/>
      <c r="BK9" s="677"/>
      <c r="BL9" s="677"/>
      <c r="BM9" s="677"/>
      <c r="BN9" s="677"/>
      <c r="BO9" s="677"/>
      <c r="BP9" s="677"/>
      <c r="BQ9" s="677"/>
      <c r="BR9" s="677"/>
      <c r="BS9" s="677"/>
      <c r="BT9" s="677"/>
      <c r="BU9" s="677"/>
      <c r="BV9" s="677"/>
      <c r="BW9" s="677"/>
      <c r="BX9" s="677"/>
      <c r="BY9" s="678"/>
    </row>
    <row r="10" spans="1:77" ht="15" customHeight="1" x14ac:dyDescent="0.4">
      <c r="C10" s="769" t="s">
        <v>581</v>
      </c>
      <c r="D10" s="770"/>
      <c r="E10" s="770"/>
      <c r="F10" s="770"/>
      <c r="G10" s="770"/>
      <c r="H10" s="770"/>
      <c r="I10" s="770"/>
      <c r="J10" s="770"/>
      <c r="K10" s="770"/>
      <c r="L10" s="770"/>
      <c r="M10" s="770"/>
      <c r="N10" s="770"/>
      <c r="O10" s="771"/>
      <c r="Q10" s="647" t="s">
        <v>290</v>
      </c>
      <c r="R10" s="647"/>
      <c r="AV10" s="676"/>
      <c r="AW10" s="677"/>
      <c r="AX10" s="677"/>
      <c r="AY10" s="677"/>
      <c r="AZ10" s="677"/>
      <c r="BA10" s="677"/>
      <c r="BB10" s="677"/>
      <c r="BC10" s="677"/>
      <c r="BD10" s="677"/>
      <c r="BE10" s="677"/>
      <c r="BF10" s="677"/>
      <c r="BG10" s="677"/>
      <c r="BH10" s="677"/>
      <c r="BI10" s="677"/>
      <c r="BJ10" s="677"/>
      <c r="BK10" s="677"/>
      <c r="BL10" s="677"/>
      <c r="BM10" s="677"/>
      <c r="BN10" s="677"/>
      <c r="BO10" s="677"/>
      <c r="BP10" s="677"/>
      <c r="BQ10" s="677"/>
      <c r="BR10" s="677"/>
      <c r="BS10" s="677"/>
      <c r="BT10" s="677"/>
      <c r="BU10" s="677"/>
      <c r="BV10" s="677"/>
      <c r="BW10" s="677"/>
      <c r="BX10" s="677"/>
      <c r="BY10" s="678"/>
    </row>
    <row r="11" spans="1:77" ht="15" customHeight="1" x14ac:dyDescent="0.4">
      <c r="C11" s="91" t="s">
        <v>79</v>
      </c>
      <c r="D11" s="70" t="s">
        <v>582</v>
      </c>
      <c r="E11" s="71"/>
      <c r="F11" s="44"/>
      <c r="G11" s="44"/>
      <c r="H11" s="44"/>
      <c r="I11" s="44"/>
      <c r="J11" s="44"/>
      <c r="K11" s="44"/>
      <c r="L11" s="44"/>
      <c r="M11" s="742"/>
      <c r="N11" s="738"/>
      <c r="O11" s="92" t="s">
        <v>403</v>
      </c>
      <c r="Q11" s="629" t="str">
        <f>IF(COUNTBLANK(M11)=1,"未","")</f>
        <v>未</v>
      </c>
      <c r="R11" s="629"/>
      <c r="AV11" s="676"/>
      <c r="AW11" s="677"/>
      <c r="AX11" s="677"/>
      <c r="AY11" s="677"/>
      <c r="AZ11" s="677"/>
      <c r="BA11" s="677"/>
      <c r="BB11" s="677"/>
      <c r="BC11" s="677"/>
      <c r="BD11" s="677"/>
      <c r="BE11" s="677"/>
      <c r="BF11" s="677"/>
      <c r="BG11" s="677"/>
      <c r="BH11" s="677"/>
      <c r="BI11" s="677"/>
      <c r="BJ11" s="677"/>
      <c r="BK11" s="677"/>
      <c r="BL11" s="677"/>
      <c r="BM11" s="677"/>
      <c r="BN11" s="677"/>
      <c r="BO11" s="677"/>
      <c r="BP11" s="677"/>
      <c r="BQ11" s="677"/>
      <c r="BR11" s="677"/>
      <c r="BS11" s="677"/>
      <c r="BT11" s="677"/>
      <c r="BU11" s="677"/>
      <c r="BV11" s="677"/>
      <c r="BW11" s="677"/>
      <c r="BX11" s="677"/>
      <c r="BY11" s="678"/>
    </row>
    <row r="12" spans="1:77" ht="15" customHeight="1" x14ac:dyDescent="0.4">
      <c r="C12" s="77" t="s">
        <v>80</v>
      </c>
      <c r="D12" s="65" t="s">
        <v>583</v>
      </c>
      <c r="E12" s="66"/>
      <c r="F12" s="8"/>
      <c r="G12" s="8"/>
      <c r="H12" s="8"/>
      <c r="I12" s="8"/>
      <c r="J12" s="8"/>
      <c r="K12" s="8"/>
      <c r="L12" s="8"/>
      <c r="M12" s="740"/>
      <c r="N12" s="741"/>
      <c r="O12" s="90" t="s">
        <v>403</v>
      </c>
      <c r="Q12" s="629" t="str">
        <f>IF(COUNTBLANK(M12)=1,"未","")</f>
        <v>未</v>
      </c>
      <c r="R12" s="629"/>
      <c r="AV12" s="676"/>
      <c r="AW12" s="677"/>
      <c r="AX12" s="677"/>
      <c r="AY12" s="677"/>
      <c r="AZ12" s="677"/>
      <c r="BA12" s="677"/>
      <c r="BB12" s="677"/>
      <c r="BC12" s="677"/>
      <c r="BD12" s="677"/>
      <c r="BE12" s="677"/>
      <c r="BF12" s="677"/>
      <c r="BG12" s="677"/>
      <c r="BH12" s="677"/>
      <c r="BI12" s="677"/>
      <c r="BJ12" s="677"/>
      <c r="BK12" s="677"/>
      <c r="BL12" s="677"/>
      <c r="BM12" s="677"/>
      <c r="BN12" s="677"/>
      <c r="BO12" s="677"/>
      <c r="BP12" s="677"/>
      <c r="BQ12" s="677"/>
      <c r="BR12" s="677"/>
      <c r="BS12" s="677"/>
      <c r="BT12" s="677"/>
      <c r="BU12" s="677"/>
      <c r="BV12" s="677"/>
      <c r="BW12" s="677"/>
      <c r="BX12" s="677"/>
      <c r="BY12" s="678"/>
    </row>
    <row r="13" spans="1:77" ht="15" customHeight="1" x14ac:dyDescent="0.4">
      <c r="AV13" s="676"/>
      <c r="AW13" s="677"/>
      <c r="AX13" s="677"/>
      <c r="AY13" s="677"/>
      <c r="AZ13" s="677"/>
      <c r="BA13" s="677"/>
      <c r="BB13" s="677"/>
      <c r="BC13" s="677"/>
      <c r="BD13" s="677"/>
      <c r="BE13" s="677"/>
      <c r="BF13" s="677"/>
      <c r="BG13" s="677"/>
      <c r="BH13" s="677"/>
      <c r="BI13" s="677"/>
      <c r="BJ13" s="677"/>
      <c r="BK13" s="677"/>
      <c r="BL13" s="677"/>
      <c r="BM13" s="677"/>
      <c r="BN13" s="677"/>
      <c r="BO13" s="677"/>
      <c r="BP13" s="677"/>
      <c r="BQ13" s="677"/>
      <c r="BR13" s="677"/>
      <c r="BS13" s="677"/>
      <c r="BT13" s="677"/>
      <c r="BU13" s="677"/>
      <c r="BV13" s="677"/>
      <c r="BW13" s="677"/>
      <c r="BX13" s="677"/>
      <c r="BY13" s="678"/>
    </row>
    <row r="14" spans="1:77" ht="15" customHeight="1" x14ac:dyDescent="0.4">
      <c r="A14" s="74" t="s">
        <v>87</v>
      </c>
      <c r="C14" s="2" t="s">
        <v>103</v>
      </c>
      <c r="AV14" s="676"/>
      <c r="AW14" s="677"/>
      <c r="AX14" s="677"/>
      <c r="AY14" s="677"/>
      <c r="AZ14" s="677"/>
      <c r="BA14" s="677"/>
      <c r="BB14" s="677"/>
      <c r="BC14" s="677"/>
      <c r="BD14" s="677"/>
      <c r="BE14" s="677"/>
      <c r="BF14" s="677"/>
      <c r="BG14" s="677"/>
      <c r="BH14" s="677"/>
      <c r="BI14" s="677"/>
      <c r="BJ14" s="677"/>
      <c r="BK14" s="677"/>
      <c r="BL14" s="677"/>
      <c r="BM14" s="677"/>
      <c r="BN14" s="677"/>
      <c r="BO14" s="677"/>
      <c r="BP14" s="677"/>
      <c r="BQ14" s="677"/>
      <c r="BR14" s="677"/>
      <c r="BS14" s="677"/>
      <c r="BT14" s="677"/>
      <c r="BU14" s="677"/>
      <c r="BV14" s="677"/>
      <c r="BW14" s="677"/>
      <c r="BX14" s="677"/>
      <c r="BY14" s="678"/>
    </row>
    <row r="15" spans="1:77" ht="15" customHeight="1" thickBot="1" x14ac:dyDescent="0.45">
      <c r="B15" s="56" t="s">
        <v>79</v>
      </c>
      <c r="C15" s="2" t="s">
        <v>642</v>
      </c>
      <c r="AV15" s="676"/>
      <c r="AW15" s="677"/>
      <c r="AX15" s="677"/>
      <c r="AY15" s="677"/>
      <c r="AZ15" s="677"/>
      <c r="BA15" s="677"/>
      <c r="BB15" s="677"/>
      <c r="BC15" s="677"/>
      <c r="BD15" s="677"/>
      <c r="BE15" s="677"/>
      <c r="BF15" s="677"/>
      <c r="BG15" s="677"/>
      <c r="BH15" s="677"/>
      <c r="BI15" s="677"/>
      <c r="BJ15" s="677"/>
      <c r="BK15" s="677"/>
      <c r="BL15" s="677"/>
      <c r="BM15" s="677"/>
      <c r="BN15" s="677"/>
      <c r="BO15" s="677"/>
      <c r="BP15" s="677"/>
      <c r="BQ15" s="677"/>
      <c r="BR15" s="677"/>
      <c r="BS15" s="677"/>
      <c r="BT15" s="677"/>
      <c r="BU15" s="677"/>
      <c r="BV15" s="677"/>
      <c r="BW15" s="677"/>
      <c r="BX15" s="677"/>
      <c r="BY15" s="678"/>
    </row>
    <row r="16" spans="1:77" ht="15" customHeight="1" thickBot="1" x14ac:dyDescent="0.45">
      <c r="C16" s="58" t="s">
        <v>36</v>
      </c>
      <c r="D16" s="87" t="s">
        <v>584</v>
      </c>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639"/>
      <c r="AP16" s="640"/>
      <c r="AQ16" s="640"/>
      <c r="AR16" s="641"/>
      <c r="AV16" s="676"/>
      <c r="AW16" s="677"/>
      <c r="AX16" s="677"/>
      <c r="AY16" s="677"/>
      <c r="AZ16" s="677"/>
      <c r="BA16" s="677"/>
      <c r="BB16" s="677"/>
      <c r="BC16" s="677"/>
      <c r="BD16" s="677"/>
      <c r="BE16" s="677"/>
      <c r="BF16" s="677"/>
      <c r="BG16" s="677"/>
      <c r="BH16" s="677"/>
      <c r="BI16" s="677"/>
      <c r="BJ16" s="677"/>
      <c r="BK16" s="677"/>
      <c r="BL16" s="677"/>
      <c r="BM16" s="677"/>
      <c r="BN16" s="677"/>
      <c r="BO16" s="677"/>
      <c r="BP16" s="677"/>
      <c r="BQ16" s="677"/>
      <c r="BR16" s="677"/>
      <c r="BS16" s="677"/>
      <c r="BT16" s="677"/>
      <c r="BU16" s="677"/>
      <c r="BV16" s="677"/>
      <c r="BW16" s="677"/>
      <c r="BX16" s="677"/>
      <c r="BY16" s="678"/>
    </row>
    <row r="17" spans="3:77" ht="15" customHeight="1" thickBot="1" x14ac:dyDescent="0.45">
      <c r="C17" s="58" t="s">
        <v>37</v>
      </c>
      <c r="D17" s="87" t="s">
        <v>1908</v>
      </c>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639"/>
      <c r="AP17" s="640"/>
      <c r="AQ17" s="640"/>
      <c r="AR17" s="641"/>
      <c r="AV17" s="676"/>
      <c r="AW17" s="677"/>
      <c r="AX17" s="677"/>
      <c r="AY17" s="677"/>
      <c r="AZ17" s="677"/>
      <c r="BA17" s="677"/>
      <c r="BB17" s="677"/>
      <c r="BC17" s="677"/>
      <c r="BD17" s="677"/>
      <c r="BE17" s="677"/>
      <c r="BF17" s="677"/>
      <c r="BG17" s="677"/>
      <c r="BH17" s="677"/>
      <c r="BI17" s="677"/>
      <c r="BJ17" s="677"/>
      <c r="BK17" s="677"/>
      <c r="BL17" s="677"/>
      <c r="BM17" s="677"/>
      <c r="BN17" s="677"/>
      <c r="BO17" s="677"/>
      <c r="BP17" s="677"/>
      <c r="BQ17" s="677"/>
      <c r="BR17" s="677"/>
      <c r="BS17" s="677"/>
      <c r="BT17" s="677"/>
      <c r="BU17" s="677"/>
      <c r="BV17" s="677"/>
      <c r="BW17" s="677"/>
      <c r="BX17" s="677"/>
      <c r="BY17" s="678"/>
    </row>
    <row r="18" spans="3:77" ht="15" customHeight="1" thickBot="1" x14ac:dyDescent="0.45">
      <c r="C18" s="58" t="s">
        <v>38</v>
      </c>
      <c r="D18" s="87" t="s">
        <v>1909</v>
      </c>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639"/>
      <c r="AP18" s="640"/>
      <c r="AQ18" s="640"/>
      <c r="AR18" s="641"/>
      <c r="AV18" s="676"/>
      <c r="AW18" s="677"/>
      <c r="AX18" s="677"/>
      <c r="AY18" s="677"/>
      <c r="AZ18" s="677"/>
      <c r="BA18" s="677"/>
      <c r="BB18" s="677"/>
      <c r="BC18" s="677"/>
      <c r="BD18" s="677"/>
      <c r="BE18" s="677"/>
      <c r="BF18" s="677"/>
      <c r="BG18" s="677"/>
      <c r="BH18" s="677"/>
      <c r="BI18" s="677"/>
      <c r="BJ18" s="677"/>
      <c r="BK18" s="677"/>
      <c r="BL18" s="677"/>
      <c r="BM18" s="677"/>
      <c r="BN18" s="677"/>
      <c r="BO18" s="677"/>
      <c r="BP18" s="677"/>
      <c r="BQ18" s="677"/>
      <c r="BR18" s="677"/>
      <c r="BS18" s="677"/>
      <c r="BT18" s="677"/>
      <c r="BU18" s="677"/>
      <c r="BV18" s="677"/>
      <c r="BW18" s="677"/>
      <c r="BX18" s="677"/>
      <c r="BY18" s="678"/>
    </row>
    <row r="19" spans="3:77" ht="15" customHeight="1" x14ac:dyDescent="0.4">
      <c r="AV19" s="676"/>
      <c r="AW19" s="677"/>
      <c r="AX19" s="677"/>
      <c r="AY19" s="677"/>
      <c r="AZ19" s="677"/>
      <c r="BA19" s="677"/>
      <c r="BB19" s="677"/>
      <c r="BC19" s="677"/>
      <c r="BD19" s="677"/>
      <c r="BE19" s="677"/>
      <c r="BF19" s="677"/>
      <c r="BG19" s="677"/>
      <c r="BH19" s="677"/>
      <c r="BI19" s="677"/>
      <c r="BJ19" s="677"/>
      <c r="BK19" s="677"/>
      <c r="BL19" s="677"/>
      <c r="BM19" s="677"/>
      <c r="BN19" s="677"/>
      <c r="BO19" s="677"/>
      <c r="BP19" s="677"/>
      <c r="BQ19" s="677"/>
      <c r="BR19" s="677"/>
      <c r="BS19" s="677"/>
      <c r="BT19" s="677"/>
      <c r="BU19" s="677"/>
      <c r="BV19" s="677"/>
      <c r="BW19" s="677"/>
      <c r="BX19" s="677"/>
      <c r="BY19" s="678"/>
    </row>
    <row r="20" spans="3:77" ht="15" customHeight="1" thickBot="1" x14ac:dyDescent="0.45">
      <c r="C20" s="644" t="s">
        <v>585</v>
      </c>
      <c r="D20" s="645"/>
      <c r="E20" s="645"/>
      <c r="F20" s="645"/>
      <c r="G20" s="645"/>
      <c r="H20" s="645"/>
      <c r="I20" s="645"/>
      <c r="J20" s="645"/>
      <c r="K20" s="645"/>
      <c r="L20" s="645"/>
      <c r="M20" s="645"/>
      <c r="N20" s="645"/>
      <c r="O20" s="645"/>
      <c r="P20" s="645"/>
      <c r="Q20" s="645"/>
      <c r="R20" s="645"/>
      <c r="S20" s="645"/>
      <c r="T20" s="645"/>
      <c r="U20" s="645"/>
      <c r="V20" s="645"/>
      <c r="W20" s="645"/>
      <c r="X20" s="645"/>
      <c r="Y20" s="645"/>
      <c r="Z20" s="646"/>
      <c r="AA20" s="644" t="s">
        <v>365</v>
      </c>
      <c r="AB20" s="645"/>
      <c r="AC20" s="645"/>
      <c r="AD20" s="645"/>
      <c r="AE20" s="645"/>
      <c r="AF20" s="646"/>
      <c r="AH20" s="647" t="s">
        <v>290</v>
      </c>
      <c r="AI20" s="647"/>
      <c r="AV20" s="679"/>
      <c r="AW20" s="680"/>
      <c r="AX20" s="680"/>
      <c r="AY20" s="680"/>
      <c r="AZ20" s="680"/>
      <c r="BA20" s="680"/>
      <c r="BB20" s="680"/>
      <c r="BC20" s="680"/>
      <c r="BD20" s="680"/>
      <c r="BE20" s="680"/>
      <c r="BF20" s="680"/>
      <c r="BG20" s="680"/>
      <c r="BH20" s="680"/>
      <c r="BI20" s="680"/>
      <c r="BJ20" s="680"/>
      <c r="BK20" s="680"/>
      <c r="BL20" s="680"/>
      <c r="BM20" s="680"/>
      <c r="BN20" s="680"/>
      <c r="BO20" s="680"/>
      <c r="BP20" s="680"/>
      <c r="BQ20" s="680"/>
      <c r="BR20" s="680"/>
      <c r="BS20" s="680"/>
      <c r="BT20" s="680"/>
      <c r="BU20" s="680"/>
      <c r="BV20" s="680"/>
      <c r="BW20" s="680"/>
      <c r="BX20" s="680"/>
      <c r="BY20" s="681"/>
    </row>
    <row r="21" spans="3:77" ht="15" customHeight="1" x14ac:dyDescent="0.4">
      <c r="C21" s="77" t="s">
        <v>79</v>
      </c>
      <c r="D21" s="64" t="s">
        <v>586</v>
      </c>
      <c r="E21" s="65"/>
      <c r="F21" s="8"/>
      <c r="G21" s="8"/>
      <c r="H21" s="8"/>
      <c r="I21" s="8"/>
      <c r="J21" s="8"/>
      <c r="K21" s="8"/>
      <c r="L21" s="8"/>
      <c r="M21" s="8"/>
      <c r="N21" s="8"/>
      <c r="O21" s="8"/>
      <c r="P21" s="8"/>
      <c r="Q21" s="8"/>
      <c r="R21" s="8"/>
      <c r="S21" s="8"/>
      <c r="T21" s="8"/>
      <c r="U21" s="8"/>
      <c r="V21" s="8"/>
      <c r="W21" s="8"/>
      <c r="X21" s="8"/>
      <c r="Y21" s="8"/>
      <c r="Z21" s="57"/>
      <c r="AA21" s="698"/>
      <c r="AB21" s="699"/>
      <c r="AC21" s="699"/>
      <c r="AD21" s="699"/>
      <c r="AE21" s="699"/>
      <c r="AF21" s="700"/>
      <c r="AH21" s="629" t="str">
        <f>IF(COUNTBLANK(AA21)=1,"未","")</f>
        <v>未</v>
      </c>
      <c r="AI21" s="629"/>
      <c r="AV21" s="673" t="s">
        <v>592</v>
      </c>
      <c r="AW21" s="673"/>
      <c r="AX21" s="673"/>
      <c r="AY21" s="673"/>
      <c r="AZ21" s="673"/>
      <c r="BA21" s="673"/>
      <c r="BB21" s="673"/>
      <c r="BC21" s="673"/>
      <c r="BD21" s="673"/>
      <c r="BE21" s="673"/>
      <c r="BF21" s="673"/>
      <c r="BG21" s="673"/>
      <c r="BH21" s="673"/>
      <c r="BI21" s="673"/>
      <c r="BJ21" s="673"/>
      <c r="BK21" s="673"/>
      <c r="BL21" s="673"/>
      <c r="BM21" s="673"/>
      <c r="BN21" s="673"/>
      <c r="BO21" s="673"/>
      <c r="BP21" s="673"/>
      <c r="BQ21" s="673"/>
      <c r="BR21" s="673"/>
      <c r="BS21" s="673"/>
      <c r="BT21" s="673"/>
      <c r="BU21" s="673"/>
      <c r="BV21" s="673"/>
      <c r="BW21" s="673"/>
      <c r="BX21" s="673"/>
      <c r="BY21" s="673"/>
    </row>
    <row r="22" spans="3:77" ht="15" customHeight="1" thickBot="1" x14ac:dyDescent="0.45">
      <c r="C22" s="77" t="s">
        <v>80</v>
      </c>
      <c r="D22" s="64" t="s">
        <v>588</v>
      </c>
      <c r="E22" s="65"/>
      <c r="F22" s="8"/>
      <c r="G22" s="8"/>
      <c r="H22" s="8"/>
      <c r="I22" s="8"/>
      <c r="J22" s="8"/>
      <c r="K22" s="8"/>
      <c r="L22" s="8"/>
      <c r="M22" s="8"/>
      <c r="N22" s="8"/>
      <c r="O22" s="8"/>
      <c r="P22" s="8"/>
      <c r="Q22" s="8"/>
      <c r="R22" s="8"/>
      <c r="S22" s="8"/>
      <c r="T22" s="8"/>
      <c r="U22" s="8"/>
      <c r="V22" s="8"/>
      <c r="W22" s="8"/>
      <c r="X22" s="8"/>
      <c r="Y22" s="8"/>
      <c r="Z22" s="57"/>
      <c r="AA22" s="698"/>
      <c r="AB22" s="699"/>
      <c r="AC22" s="699"/>
      <c r="AD22" s="699"/>
      <c r="AE22" s="699"/>
      <c r="AF22" s="700"/>
      <c r="AH22" s="629" t="str">
        <f t="shared" ref="AH22:AH23" si="0">IF(COUNTBLANK(AA22)=1,"未","")</f>
        <v>未</v>
      </c>
      <c r="AI22" s="629"/>
      <c r="AV22" s="73" t="s">
        <v>614</v>
      </c>
    </row>
    <row r="23" spans="3:77" ht="15" customHeight="1" x14ac:dyDescent="0.4">
      <c r="C23" s="77" t="s">
        <v>81</v>
      </c>
      <c r="D23" s="64" t="s">
        <v>589</v>
      </c>
      <c r="E23" s="65"/>
      <c r="F23" s="8"/>
      <c r="G23" s="8"/>
      <c r="H23" s="8"/>
      <c r="I23" s="8"/>
      <c r="J23" s="8"/>
      <c r="K23" s="8"/>
      <c r="L23" s="8"/>
      <c r="M23" s="8"/>
      <c r="N23" s="8"/>
      <c r="O23" s="8"/>
      <c r="P23" s="8"/>
      <c r="Q23" s="8"/>
      <c r="R23" s="8"/>
      <c r="S23" s="8"/>
      <c r="T23" s="8"/>
      <c r="U23" s="8"/>
      <c r="V23" s="8"/>
      <c r="W23" s="8"/>
      <c r="X23" s="8"/>
      <c r="Y23" s="8"/>
      <c r="Z23" s="57"/>
      <c r="AA23" s="698"/>
      <c r="AB23" s="699"/>
      <c r="AC23" s="699"/>
      <c r="AD23" s="699"/>
      <c r="AE23" s="699"/>
      <c r="AF23" s="700"/>
      <c r="AH23" s="629" t="str">
        <f t="shared" si="0"/>
        <v>未</v>
      </c>
      <c r="AI23" s="629"/>
      <c r="AV23" s="674" t="s">
        <v>801</v>
      </c>
      <c r="AW23" s="673"/>
      <c r="AX23" s="673"/>
      <c r="AY23" s="673"/>
      <c r="AZ23" s="673"/>
      <c r="BA23" s="673"/>
      <c r="BB23" s="673"/>
      <c r="BC23" s="673"/>
      <c r="BD23" s="673"/>
      <c r="BE23" s="673"/>
      <c r="BF23" s="673"/>
      <c r="BG23" s="673"/>
      <c r="BH23" s="673"/>
      <c r="BI23" s="673"/>
      <c r="BJ23" s="673"/>
      <c r="BK23" s="673"/>
      <c r="BL23" s="673"/>
      <c r="BM23" s="673"/>
      <c r="BN23" s="673"/>
      <c r="BO23" s="673"/>
      <c r="BP23" s="673"/>
      <c r="BQ23" s="673"/>
      <c r="BR23" s="673"/>
      <c r="BS23" s="673"/>
      <c r="BT23" s="673"/>
      <c r="BU23" s="673"/>
      <c r="BV23" s="673"/>
      <c r="BW23" s="673"/>
      <c r="BX23" s="673"/>
      <c r="BY23" s="675"/>
    </row>
    <row r="24" spans="3:77" ht="15" customHeight="1" x14ac:dyDescent="0.4">
      <c r="C24" s="110" t="s">
        <v>445</v>
      </c>
      <c r="D24" s="111" t="s">
        <v>512</v>
      </c>
      <c r="AV24" s="676"/>
      <c r="AW24" s="677"/>
      <c r="AX24" s="677"/>
      <c r="AY24" s="677"/>
      <c r="AZ24" s="677"/>
      <c r="BA24" s="677"/>
      <c r="BB24" s="677"/>
      <c r="BC24" s="677"/>
      <c r="BD24" s="677"/>
      <c r="BE24" s="677"/>
      <c r="BF24" s="677"/>
      <c r="BG24" s="677"/>
      <c r="BH24" s="677"/>
      <c r="BI24" s="677"/>
      <c r="BJ24" s="677"/>
      <c r="BK24" s="677"/>
      <c r="BL24" s="677"/>
      <c r="BM24" s="677"/>
      <c r="BN24" s="677"/>
      <c r="BO24" s="677"/>
      <c r="BP24" s="677"/>
      <c r="BQ24" s="677"/>
      <c r="BR24" s="677"/>
      <c r="BS24" s="677"/>
      <c r="BT24" s="677"/>
      <c r="BU24" s="677"/>
      <c r="BV24" s="677"/>
      <c r="BW24" s="677"/>
      <c r="BX24" s="677"/>
      <c r="BY24" s="678"/>
    </row>
    <row r="25" spans="3:77" ht="15" customHeight="1" x14ac:dyDescent="0.4">
      <c r="C25" s="110"/>
      <c r="D25" s="111"/>
      <c r="AV25" s="676"/>
      <c r="AW25" s="677"/>
      <c r="AX25" s="677"/>
      <c r="AY25" s="677"/>
      <c r="AZ25" s="677"/>
      <c r="BA25" s="677"/>
      <c r="BB25" s="677"/>
      <c r="BC25" s="677"/>
      <c r="BD25" s="677"/>
      <c r="BE25" s="677"/>
      <c r="BF25" s="677"/>
      <c r="BG25" s="677"/>
      <c r="BH25" s="677"/>
      <c r="BI25" s="677"/>
      <c r="BJ25" s="677"/>
      <c r="BK25" s="677"/>
      <c r="BL25" s="677"/>
      <c r="BM25" s="677"/>
      <c r="BN25" s="677"/>
      <c r="BO25" s="677"/>
      <c r="BP25" s="677"/>
      <c r="BQ25" s="677"/>
      <c r="BR25" s="677"/>
      <c r="BS25" s="677"/>
      <c r="BT25" s="677"/>
      <c r="BU25" s="677"/>
      <c r="BV25" s="677"/>
      <c r="BW25" s="677"/>
      <c r="BX25" s="677"/>
      <c r="BY25" s="678"/>
    </row>
    <row r="26" spans="3:77" ht="15" customHeight="1" x14ac:dyDescent="0.4">
      <c r="C26" s="772" t="s">
        <v>590</v>
      </c>
      <c r="D26" s="773"/>
      <c r="E26" s="773"/>
      <c r="F26" s="773"/>
      <c r="G26" s="773"/>
      <c r="H26" s="773"/>
      <c r="I26" s="773"/>
      <c r="J26" s="773"/>
      <c r="K26" s="773"/>
      <c r="L26" s="773"/>
      <c r="M26" s="773"/>
      <c r="N26" s="773"/>
      <c r="O26" s="773"/>
      <c r="P26" s="773"/>
      <c r="Q26" s="773"/>
      <c r="R26" s="773"/>
      <c r="S26" s="773"/>
      <c r="T26" s="773"/>
      <c r="U26" s="773"/>
      <c r="V26" s="773"/>
      <c r="W26" s="773"/>
      <c r="X26" s="773"/>
      <c r="Y26" s="773"/>
      <c r="Z26" s="773"/>
      <c r="AA26" s="773"/>
      <c r="AB26" s="773"/>
      <c r="AC26" s="773"/>
      <c r="AD26" s="773"/>
      <c r="AE26" s="773"/>
      <c r="AF26" s="774"/>
      <c r="AH26" s="647" t="s">
        <v>290</v>
      </c>
      <c r="AI26" s="647"/>
      <c r="AV26" s="676"/>
      <c r="AW26" s="677"/>
      <c r="AX26" s="677"/>
      <c r="AY26" s="677"/>
      <c r="AZ26" s="677"/>
      <c r="BA26" s="677"/>
      <c r="BB26" s="677"/>
      <c r="BC26" s="677"/>
      <c r="BD26" s="677"/>
      <c r="BE26" s="677"/>
      <c r="BF26" s="677"/>
      <c r="BG26" s="677"/>
      <c r="BH26" s="677"/>
      <c r="BI26" s="677"/>
      <c r="BJ26" s="677"/>
      <c r="BK26" s="677"/>
      <c r="BL26" s="677"/>
      <c r="BM26" s="677"/>
      <c r="BN26" s="677"/>
      <c r="BO26" s="677"/>
      <c r="BP26" s="677"/>
      <c r="BQ26" s="677"/>
      <c r="BR26" s="677"/>
      <c r="BS26" s="677"/>
      <c r="BT26" s="677"/>
      <c r="BU26" s="677"/>
      <c r="BV26" s="677"/>
      <c r="BW26" s="677"/>
      <c r="BX26" s="677"/>
      <c r="BY26" s="678"/>
    </row>
    <row r="27" spans="3:77" ht="15" customHeight="1" x14ac:dyDescent="0.4">
      <c r="C27" s="714"/>
      <c r="D27" s="715"/>
      <c r="E27" s="715"/>
      <c r="F27" s="715"/>
      <c r="G27" s="715"/>
      <c r="H27" s="715"/>
      <c r="I27" s="715"/>
      <c r="J27" s="715"/>
      <c r="K27" s="715"/>
      <c r="L27" s="715"/>
      <c r="M27" s="715"/>
      <c r="N27" s="715"/>
      <c r="O27" s="715"/>
      <c r="P27" s="715"/>
      <c r="Q27" s="715"/>
      <c r="R27" s="715"/>
      <c r="S27" s="715"/>
      <c r="T27" s="715"/>
      <c r="U27" s="715"/>
      <c r="V27" s="715"/>
      <c r="W27" s="715"/>
      <c r="X27" s="715"/>
      <c r="Y27" s="715"/>
      <c r="Z27" s="715"/>
      <c r="AA27" s="715"/>
      <c r="AB27" s="715"/>
      <c r="AC27" s="715"/>
      <c r="AD27" s="715"/>
      <c r="AE27" s="715"/>
      <c r="AF27" s="716"/>
      <c r="AH27" s="629" t="str">
        <f>IF(COUNTBLANK(C27)=1,"未","")</f>
        <v>未</v>
      </c>
      <c r="AI27" s="629"/>
      <c r="AV27" s="676"/>
      <c r="AW27" s="677"/>
      <c r="AX27" s="677"/>
      <c r="AY27" s="677"/>
      <c r="AZ27" s="677"/>
      <c r="BA27" s="677"/>
      <c r="BB27" s="677"/>
      <c r="BC27" s="677"/>
      <c r="BD27" s="677"/>
      <c r="BE27" s="677"/>
      <c r="BF27" s="677"/>
      <c r="BG27" s="677"/>
      <c r="BH27" s="677"/>
      <c r="BI27" s="677"/>
      <c r="BJ27" s="677"/>
      <c r="BK27" s="677"/>
      <c r="BL27" s="677"/>
      <c r="BM27" s="677"/>
      <c r="BN27" s="677"/>
      <c r="BO27" s="677"/>
      <c r="BP27" s="677"/>
      <c r="BQ27" s="677"/>
      <c r="BR27" s="677"/>
      <c r="BS27" s="677"/>
      <c r="BT27" s="677"/>
      <c r="BU27" s="677"/>
      <c r="BV27" s="677"/>
      <c r="BW27" s="677"/>
      <c r="BX27" s="677"/>
      <c r="BY27" s="678"/>
    </row>
    <row r="28" spans="3:77" ht="15" customHeight="1" x14ac:dyDescent="0.4">
      <c r="C28" s="67" t="s">
        <v>448</v>
      </c>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9"/>
      <c r="AV28" s="676"/>
      <c r="AW28" s="677"/>
      <c r="AX28" s="677"/>
      <c r="AY28" s="677"/>
      <c r="AZ28" s="677"/>
      <c r="BA28" s="677"/>
      <c r="BB28" s="677"/>
      <c r="BC28" s="677"/>
      <c r="BD28" s="677"/>
      <c r="BE28" s="677"/>
      <c r="BF28" s="677"/>
      <c r="BG28" s="677"/>
      <c r="BH28" s="677"/>
      <c r="BI28" s="677"/>
      <c r="BJ28" s="677"/>
      <c r="BK28" s="677"/>
      <c r="BL28" s="677"/>
      <c r="BM28" s="677"/>
      <c r="BN28" s="677"/>
      <c r="BO28" s="677"/>
      <c r="BP28" s="677"/>
      <c r="BQ28" s="677"/>
      <c r="BR28" s="677"/>
      <c r="BS28" s="677"/>
      <c r="BT28" s="677"/>
      <c r="BU28" s="677"/>
      <c r="BV28" s="677"/>
      <c r="BW28" s="677"/>
      <c r="BX28" s="677"/>
      <c r="BY28" s="678"/>
    </row>
    <row r="29" spans="3:77" ht="15" customHeight="1" x14ac:dyDescent="0.4">
      <c r="C29" s="775"/>
      <c r="D29" s="776"/>
      <c r="E29" s="776"/>
      <c r="F29" s="776"/>
      <c r="G29" s="776"/>
      <c r="H29" s="776"/>
      <c r="I29" s="776"/>
      <c r="J29" s="776"/>
      <c r="K29" s="776"/>
      <c r="L29" s="776"/>
      <c r="M29" s="776"/>
      <c r="N29" s="776"/>
      <c r="O29" s="776"/>
      <c r="P29" s="776"/>
      <c r="Q29" s="776"/>
      <c r="R29" s="776"/>
      <c r="S29" s="776"/>
      <c r="T29" s="776"/>
      <c r="U29" s="776"/>
      <c r="V29" s="776"/>
      <c r="W29" s="776"/>
      <c r="X29" s="776"/>
      <c r="Y29" s="776"/>
      <c r="Z29" s="776"/>
      <c r="AA29" s="776"/>
      <c r="AB29" s="776"/>
      <c r="AC29" s="776"/>
      <c r="AD29" s="776"/>
      <c r="AE29" s="776"/>
      <c r="AF29" s="777"/>
      <c r="AH29" s="629" t="str">
        <f>IF(AND(C27&lt;&gt;"その他",C27&lt;&gt;""),"",IF(COUNTBLANK(C29)=1,"未",""))</f>
        <v>未</v>
      </c>
      <c r="AI29" s="629"/>
      <c r="AV29" s="676"/>
      <c r="AW29" s="677"/>
      <c r="AX29" s="677"/>
      <c r="AY29" s="677"/>
      <c r="AZ29" s="677"/>
      <c r="BA29" s="677"/>
      <c r="BB29" s="677"/>
      <c r="BC29" s="677"/>
      <c r="BD29" s="677"/>
      <c r="BE29" s="677"/>
      <c r="BF29" s="677"/>
      <c r="BG29" s="677"/>
      <c r="BH29" s="677"/>
      <c r="BI29" s="677"/>
      <c r="BJ29" s="677"/>
      <c r="BK29" s="677"/>
      <c r="BL29" s="677"/>
      <c r="BM29" s="677"/>
      <c r="BN29" s="677"/>
      <c r="BO29" s="677"/>
      <c r="BP29" s="677"/>
      <c r="BQ29" s="677"/>
      <c r="BR29" s="677"/>
      <c r="BS29" s="677"/>
      <c r="BT29" s="677"/>
      <c r="BU29" s="677"/>
      <c r="BV29" s="677"/>
      <c r="BW29" s="677"/>
      <c r="BX29" s="677"/>
      <c r="BY29" s="678"/>
    </row>
    <row r="30" spans="3:77" ht="15" customHeight="1" x14ac:dyDescent="0.4">
      <c r="C30" s="778"/>
      <c r="D30" s="779"/>
      <c r="E30" s="779"/>
      <c r="F30" s="779"/>
      <c r="G30" s="779"/>
      <c r="H30" s="779"/>
      <c r="I30" s="779"/>
      <c r="J30" s="779"/>
      <c r="K30" s="779"/>
      <c r="L30" s="779"/>
      <c r="M30" s="779"/>
      <c r="N30" s="779"/>
      <c r="O30" s="779"/>
      <c r="P30" s="779"/>
      <c r="Q30" s="779"/>
      <c r="R30" s="779"/>
      <c r="S30" s="779"/>
      <c r="T30" s="779"/>
      <c r="U30" s="779"/>
      <c r="V30" s="779"/>
      <c r="W30" s="779"/>
      <c r="X30" s="779"/>
      <c r="Y30" s="779"/>
      <c r="Z30" s="779"/>
      <c r="AA30" s="779"/>
      <c r="AB30" s="779"/>
      <c r="AC30" s="779"/>
      <c r="AD30" s="779"/>
      <c r="AE30" s="779"/>
      <c r="AF30" s="780"/>
      <c r="AH30" s="629"/>
      <c r="AI30" s="629"/>
      <c r="AV30" s="676"/>
      <c r="AW30" s="677"/>
      <c r="AX30" s="677"/>
      <c r="AY30" s="677"/>
      <c r="AZ30" s="677"/>
      <c r="BA30" s="677"/>
      <c r="BB30" s="677"/>
      <c r="BC30" s="677"/>
      <c r="BD30" s="677"/>
      <c r="BE30" s="677"/>
      <c r="BF30" s="677"/>
      <c r="BG30" s="677"/>
      <c r="BH30" s="677"/>
      <c r="BI30" s="677"/>
      <c r="BJ30" s="677"/>
      <c r="BK30" s="677"/>
      <c r="BL30" s="677"/>
      <c r="BM30" s="677"/>
      <c r="BN30" s="677"/>
      <c r="BO30" s="677"/>
      <c r="BP30" s="677"/>
      <c r="BQ30" s="677"/>
      <c r="BR30" s="677"/>
      <c r="BS30" s="677"/>
      <c r="BT30" s="677"/>
      <c r="BU30" s="677"/>
      <c r="BV30" s="677"/>
      <c r="BW30" s="677"/>
      <c r="BX30" s="677"/>
      <c r="BY30" s="678"/>
    </row>
    <row r="31" spans="3:77" ht="15" customHeight="1" x14ac:dyDescent="0.4">
      <c r="AV31" s="676"/>
      <c r="AW31" s="677"/>
      <c r="AX31" s="677"/>
      <c r="AY31" s="677"/>
      <c r="AZ31" s="677"/>
      <c r="BA31" s="677"/>
      <c r="BB31" s="677"/>
      <c r="BC31" s="677"/>
      <c r="BD31" s="677"/>
      <c r="BE31" s="677"/>
      <c r="BF31" s="677"/>
      <c r="BG31" s="677"/>
      <c r="BH31" s="677"/>
      <c r="BI31" s="677"/>
      <c r="BJ31" s="677"/>
      <c r="BK31" s="677"/>
      <c r="BL31" s="677"/>
      <c r="BM31" s="677"/>
      <c r="BN31" s="677"/>
      <c r="BO31" s="677"/>
      <c r="BP31" s="677"/>
      <c r="BQ31" s="677"/>
      <c r="BR31" s="677"/>
      <c r="BS31" s="677"/>
      <c r="BT31" s="677"/>
      <c r="BU31" s="677"/>
      <c r="BV31" s="677"/>
      <c r="BW31" s="677"/>
      <c r="BX31" s="677"/>
      <c r="BY31" s="678"/>
    </row>
    <row r="32" spans="3:77" ht="15" customHeight="1" x14ac:dyDescent="0.4">
      <c r="AV32" s="676"/>
      <c r="AW32" s="677"/>
      <c r="AX32" s="677"/>
      <c r="AY32" s="677"/>
      <c r="AZ32" s="677"/>
      <c r="BA32" s="677"/>
      <c r="BB32" s="677"/>
      <c r="BC32" s="677"/>
      <c r="BD32" s="677"/>
      <c r="BE32" s="677"/>
      <c r="BF32" s="677"/>
      <c r="BG32" s="677"/>
      <c r="BH32" s="677"/>
      <c r="BI32" s="677"/>
      <c r="BJ32" s="677"/>
      <c r="BK32" s="677"/>
      <c r="BL32" s="677"/>
      <c r="BM32" s="677"/>
      <c r="BN32" s="677"/>
      <c r="BO32" s="677"/>
      <c r="BP32" s="677"/>
      <c r="BQ32" s="677"/>
      <c r="BR32" s="677"/>
      <c r="BS32" s="677"/>
      <c r="BT32" s="677"/>
      <c r="BU32" s="677"/>
      <c r="BV32" s="677"/>
      <c r="BW32" s="677"/>
      <c r="BX32" s="677"/>
      <c r="BY32" s="678"/>
    </row>
    <row r="33" spans="2:77" ht="15" customHeight="1" x14ac:dyDescent="0.4">
      <c r="AV33" s="676"/>
      <c r="AW33" s="677"/>
      <c r="AX33" s="677"/>
      <c r="AY33" s="677"/>
      <c r="AZ33" s="677"/>
      <c r="BA33" s="677"/>
      <c r="BB33" s="677"/>
      <c r="BC33" s="677"/>
      <c r="BD33" s="677"/>
      <c r="BE33" s="677"/>
      <c r="BF33" s="677"/>
      <c r="BG33" s="677"/>
      <c r="BH33" s="677"/>
      <c r="BI33" s="677"/>
      <c r="BJ33" s="677"/>
      <c r="BK33" s="677"/>
      <c r="BL33" s="677"/>
      <c r="BM33" s="677"/>
      <c r="BN33" s="677"/>
      <c r="BO33" s="677"/>
      <c r="BP33" s="677"/>
      <c r="BQ33" s="677"/>
      <c r="BR33" s="677"/>
      <c r="BS33" s="677"/>
      <c r="BT33" s="677"/>
      <c r="BU33" s="677"/>
      <c r="BV33" s="677"/>
      <c r="BW33" s="677"/>
      <c r="BX33" s="677"/>
      <c r="BY33" s="678"/>
    </row>
    <row r="34" spans="2:77" ht="15" customHeight="1" x14ac:dyDescent="0.4">
      <c r="AV34" s="676"/>
      <c r="AW34" s="677"/>
      <c r="AX34" s="677"/>
      <c r="AY34" s="677"/>
      <c r="AZ34" s="677"/>
      <c r="BA34" s="677"/>
      <c r="BB34" s="677"/>
      <c r="BC34" s="677"/>
      <c r="BD34" s="677"/>
      <c r="BE34" s="677"/>
      <c r="BF34" s="677"/>
      <c r="BG34" s="677"/>
      <c r="BH34" s="677"/>
      <c r="BI34" s="677"/>
      <c r="BJ34" s="677"/>
      <c r="BK34" s="677"/>
      <c r="BL34" s="677"/>
      <c r="BM34" s="677"/>
      <c r="BN34" s="677"/>
      <c r="BO34" s="677"/>
      <c r="BP34" s="677"/>
      <c r="BQ34" s="677"/>
      <c r="BR34" s="677"/>
      <c r="BS34" s="677"/>
      <c r="BT34" s="677"/>
      <c r="BU34" s="677"/>
      <c r="BV34" s="677"/>
      <c r="BW34" s="677"/>
      <c r="BX34" s="677"/>
      <c r="BY34" s="678"/>
    </row>
    <row r="35" spans="2:77" ht="15" customHeight="1" thickBot="1" x14ac:dyDescent="0.45">
      <c r="B35" s="56" t="s">
        <v>285</v>
      </c>
      <c r="C35" s="2" t="s">
        <v>112</v>
      </c>
      <c r="AV35" s="676"/>
      <c r="AW35" s="677"/>
      <c r="AX35" s="677"/>
      <c r="AY35" s="677"/>
      <c r="AZ35" s="677"/>
      <c r="BA35" s="677"/>
      <c r="BB35" s="677"/>
      <c r="BC35" s="677"/>
      <c r="BD35" s="677"/>
      <c r="BE35" s="677"/>
      <c r="BF35" s="677"/>
      <c r="BG35" s="677"/>
      <c r="BH35" s="677"/>
      <c r="BI35" s="677"/>
      <c r="BJ35" s="677"/>
      <c r="BK35" s="677"/>
      <c r="BL35" s="677"/>
      <c r="BM35" s="677"/>
      <c r="BN35" s="677"/>
      <c r="BO35" s="677"/>
      <c r="BP35" s="677"/>
      <c r="BQ35" s="677"/>
      <c r="BR35" s="677"/>
      <c r="BS35" s="677"/>
      <c r="BT35" s="677"/>
      <c r="BU35" s="677"/>
      <c r="BV35" s="677"/>
      <c r="BW35" s="677"/>
      <c r="BX35" s="677"/>
      <c r="BY35" s="678"/>
    </row>
    <row r="36" spans="2:77" ht="15" customHeight="1" thickBot="1" x14ac:dyDescent="0.45">
      <c r="C36" s="58" t="s">
        <v>36</v>
      </c>
      <c r="D36" s="87" t="s">
        <v>1903</v>
      </c>
      <c r="E36" s="137"/>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639"/>
      <c r="AP36" s="640"/>
      <c r="AQ36" s="640"/>
      <c r="AR36" s="641"/>
      <c r="AV36" s="676"/>
      <c r="AW36" s="677"/>
      <c r="AX36" s="677"/>
      <c r="AY36" s="677"/>
      <c r="AZ36" s="677"/>
      <c r="BA36" s="677"/>
      <c r="BB36" s="677"/>
      <c r="BC36" s="677"/>
      <c r="BD36" s="677"/>
      <c r="BE36" s="677"/>
      <c r="BF36" s="677"/>
      <c r="BG36" s="677"/>
      <c r="BH36" s="677"/>
      <c r="BI36" s="677"/>
      <c r="BJ36" s="677"/>
      <c r="BK36" s="677"/>
      <c r="BL36" s="677"/>
      <c r="BM36" s="677"/>
      <c r="BN36" s="677"/>
      <c r="BO36" s="677"/>
      <c r="BP36" s="677"/>
      <c r="BQ36" s="677"/>
      <c r="BR36" s="677"/>
      <c r="BS36" s="677"/>
      <c r="BT36" s="677"/>
      <c r="BU36" s="677"/>
      <c r="BV36" s="677"/>
      <c r="BW36" s="677"/>
      <c r="BX36" s="677"/>
      <c r="BY36" s="678"/>
    </row>
    <row r="37" spans="2:77" ht="15" customHeight="1" thickBot="1" x14ac:dyDescent="0.45">
      <c r="C37" s="58" t="s">
        <v>37</v>
      </c>
      <c r="D37" s="87" t="s">
        <v>1910</v>
      </c>
      <c r="E37" s="137"/>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639"/>
      <c r="AP37" s="640"/>
      <c r="AQ37" s="640"/>
      <c r="AR37" s="641"/>
      <c r="AV37" s="676"/>
      <c r="AW37" s="677"/>
      <c r="AX37" s="677"/>
      <c r="AY37" s="677"/>
      <c r="AZ37" s="677"/>
      <c r="BA37" s="677"/>
      <c r="BB37" s="677"/>
      <c r="BC37" s="677"/>
      <c r="BD37" s="677"/>
      <c r="BE37" s="677"/>
      <c r="BF37" s="677"/>
      <c r="BG37" s="677"/>
      <c r="BH37" s="677"/>
      <c r="BI37" s="677"/>
      <c r="BJ37" s="677"/>
      <c r="BK37" s="677"/>
      <c r="BL37" s="677"/>
      <c r="BM37" s="677"/>
      <c r="BN37" s="677"/>
      <c r="BO37" s="677"/>
      <c r="BP37" s="677"/>
      <c r="BQ37" s="677"/>
      <c r="BR37" s="677"/>
      <c r="BS37" s="677"/>
      <c r="BT37" s="677"/>
      <c r="BU37" s="677"/>
      <c r="BV37" s="677"/>
      <c r="BW37" s="677"/>
      <c r="BX37" s="677"/>
      <c r="BY37" s="678"/>
    </row>
    <row r="38" spans="2:77" ht="15" customHeight="1" thickBot="1" x14ac:dyDescent="0.45">
      <c r="C38" s="58" t="s">
        <v>38</v>
      </c>
      <c r="D38" s="87" t="s">
        <v>1913</v>
      </c>
      <c r="E38" s="137"/>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639"/>
      <c r="AP38" s="640"/>
      <c r="AQ38" s="640"/>
      <c r="AR38" s="641"/>
      <c r="AV38" s="676"/>
      <c r="AW38" s="677"/>
      <c r="AX38" s="677"/>
      <c r="AY38" s="677"/>
      <c r="AZ38" s="677"/>
      <c r="BA38" s="677"/>
      <c r="BB38" s="677"/>
      <c r="BC38" s="677"/>
      <c r="BD38" s="677"/>
      <c r="BE38" s="677"/>
      <c r="BF38" s="677"/>
      <c r="BG38" s="677"/>
      <c r="BH38" s="677"/>
      <c r="BI38" s="677"/>
      <c r="BJ38" s="677"/>
      <c r="BK38" s="677"/>
      <c r="BL38" s="677"/>
      <c r="BM38" s="677"/>
      <c r="BN38" s="677"/>
      <c r="BO38" s="677"/>
      <c r="BP38" s="677"/>
      <c r="BQ38" s="677"/>
      <c r="BR38" s="677"/>
      <c r="BS38" s="677"/>
      <c r="BT38" s="677"/>
      <c r="BU38" s="677"/>
      <c r="BV38" s="677"/>
      <c r="BW38" s="677"/>
      <c r="BX38" s="677"/>
      <c r="BY38" s="678"/>
    </row>
    <row r="39" spans="2:77" ht="15" customHeight="1" thickBot="1" x14ac:dyDescent="0.45">
      <c r="C39" s="58" t="s">
        <v>331</v>
      </c>
      <c r="D39" s="87" t="s">
        <v>1873</v>
      </c>
      <c r="E39" s="137"/>
      <c r="F39" s="8"/>
      <c r="G39" s="8"/>
      <c r="H39" s="8"/>
      <c r="I39" s="8"/>
      <c r="J39" s="8"/>
      <c r="K39" s="8"/>
      <c r="L39" s="8"/>
      <c r="M39" s="8"/>
      <c r="N39" s="8"/>
      <c r="O39" s="8"/>
      <c r="P39" s="8"/>
      <c r="Q39" s="8"/>
      <c r="R39" s="8"/>
      <c r="S39" s="8"/>
      <c r="T39" s="8"/>
      <c r="U39" s="8"/>
      <c r="V39" s="8"/>
      <c r="W39" s="8"/>
      <c r="X39" s="8"/>
      <c r="Y39" s="8"/>
      <c r="Z39" s="437" t="s">
        <v>1914</v>
      </c>
      <c r="AA39" s="437"/>
      <c r="AB39" s="437"/>
      <c r="AC39" s="437"/>
      <c r="AD39" s="437"/>
      <c r="AE39" s="437"/>
      <c r="AF39" s="437"/>
      <c r="AG39" s="437"/>
      <c r="AH39" s="437"/>
      <c r="AI39" s="437"/>
      <c r="AJ39" s="437"/>
      <c r="AK39" s="437"/>
      <c r="AL39" s="437"/>
      <c r="AM39" s="8"/>
      <c r="AN39" s="8"/>
      <c r="AO39" s="639"/>
      <c r="AP39" s="640"/>
      <c r="AQ39" s="640"/>
      <c r="AR39" s="641"/>
      <c r="AV39" s="676"/>
      <c r="AW39" s="677"/>
      <c r="AX39" s="677"/>
      <c r="AY39" s="677"/>
      <c r="AZ39" s="677"/>
      <c r="BA39" s="677"/>
      <c r="BB39" s="677"/>
      <c r="BC39" s="677"/>
      <c r="BD39" s="677"/>
      <c r="BE39" s="677"/>
      <c r="BF39" s="677"/>
      <c r="BG39" s="677"/>
      <c r="BH39" s="677"/>
      <c r="BI39" s="677"/>
      <c r="BJ39" s="677"/>
      <c r="BK39" s="677"/>
      <c r="BL39" s="677"/>
      <c r="BM39" s="677"/>
      <c r="BN39" s="677"/>
      <c r="BO39" s="677"/>
      <c r="BP39" s="677"/>
      <c r="BQ39" s="677"/>
      <c r="BR39" s="677"/>
      <c r="BS39" s="677"/>
      <c r="BT39" s="677"/>
      <c r="BU39" s="677"/>
      <c r="BV39" s="677"/>
      <c r="BW39" s="677"/>
      <c r="BX39" s="677"/>
      <c r="BY39" s="678"/>
    </row>
    <row r="40" spans="2:77" ht="15" customHeight="1" thickBot="1" x14ac:dyDescent="0.45">
      <c r="C40" s="58" t="s">
        <v>332</v>
      </c>
      <c r="D40" s="87" t="s">
        <v>1911</v>
      </c>
      <c r="E40" s="137"/>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639"/>
      <c r="AP40" s="640"/>
      <c r="AQ40" s="640"/>
      <c r="AR40" s="641"/>
      <c r="AV40" s="676"/>
      <c r="AW40" s="677"/>
      <c r="AX40" s="677"/>
      <c r="AY40" s="677"/>
      <c r="AZ40" s="677"/>
      <c r="BA40" s="677"/>
      <c r="BB40" s="677"/>
      <c r="BC40" s="677"/>
      <c r="BD40" s="677"/>
      <c r="BE40" s="677"/>
      <c r="BF40" s="677"/>
      <c r="BG40" s="677"/>
      <c r="BH40" s="677"/>
      <c r="BI40" s="677"/>
      <c r="BJ40" s="677"/>
      <c r="BK40" s="677"/>
      <c r="BL40" s="677"/>
      <c r="BM40" s="677"/>
      <c r="BN40" s="677"/>
      <c r="BO40" s="677"/>
      <c r="BP40" s="677"/>
      <c r="BQ40" s="677"/>
      <c r="BR40" s="677"/>
      <c r="BS40" s="677"/>
      <c r="BT40" s="677"/>
      <c r="BU40" s="677"/>
      <c r="BV40" s="677"/>
      <c r="BW40" s="677"/>
      <c r="BX40" s="677"/>
      <c r="BY40" s="678"/>
    </row>
    <row r="41" spans="2:77" ht="15" customHeight="1" thickBot="1" x14ac:dyDescent="0.45">
      <c r="C41" s="58" t="s">
        <v>333</v>
      </c>
      <c r="D41" s="87" t="s">
        <v>1912</v>
      </c>
      <c r="E41" s="137"/>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639"/>
      <c r="AP41" s="640"/>
      <c r="AQ41" s="640"/>
      <c r="AR41" s="641"/>
      <c r="AV41" s="676"/>
      <c r="AW41" s="677"/>
      <c r="AX41" s="677"/>
      <c r="AY41" s="677"/>
      <c r="AZ41" s="677"/>
      <c r="BA41" s="677"/>
      <c r="BB41" s="677"/>
      <c r="BC41" s="677"/>
      <c r="BD41" s="677"/>
      <c r="BE41" s="677"/>
      <c r="BF41" s="677"/>
      <c r="BG41" s="677"/>
      <c r="BH41" s="677"/>
      <c r="BI41" s="677"/>
      <c r="BJ41" s="677"/>
      <c r="BK41" s="677"/>
      <c r="BL41" s="677"/>
      <c r="BM41" s="677"/>
      <c r="BN41" s="677"/>
      <c r="BO41" s="677"/>
      <c r="BP41" s="677"/>
      <c r="BQ41" s="677"/>
      <c r="BR41" s="677"/>
      <c r="BS41" s="677"/>
      <c r="BT41" s="677"/>
      <c r="BU41" s="677"/>
      <c r="BV41" s="677"/>
      <c r="BW41" s="677"/>
      <c r="BX41" s="677"/>
      <c r="BY41" s="678"/>
    </row>
    <row r="42" spans="2:77" ht="15" customHeight="1" thickBot="1" x14ac:dyDescent="0.45">
      <c r="C42" s="58" t="s">
        <v>334</v>
      </c>
      <c r="D42" s="87" t="s">
        <v>1902</v>
      </c>
      <c r="E42" s="137"/>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639"/>
      <c r="AP42" s="640"/>
      <c r="AQ42" s="640"/>
      <c r="AR42" s="641"/>
      <c r="AV42" s="676"/>
      <c r="AW42" s="677"/>
      <c r="AX42" s="677"/>
      <c r="AY42" s="677"/>
      <c r="AZ42" s="677"/>
      <c r="BA42" s="677"/>
      <c r="BB42" s="677"/>
      <c r="BC42" s="677"/>
      <c r="BD42" s="677"/>
      <c r="BE42" s="677"/>
      <c r="BF42" s="677"/>
      <c r="BG42" s="677"/>
      <c r="BH42" s="677"/>
      <c r="BI42" s="677"/>
      <c r="BJ42" s="677"/>
      <c r="BK42" s="677"/>
      <c r="BL42" s="677"/>
      <c r="BM42" s="677"/>
      <c r="BN42" s="677"/>
      <c r="BO42" s="677"/>
      <c r="BP42" s="677"/>
      <c r="BQ42" s="677"/>
      <c r="BR42" s="677"/>
      <c r="BS42" s="677"/>
      <c r="BT42" s="677"/>
      <c r="BU42" s="677"/>
      <c r="BV42" s="677"/>
      <c r="BW42" s="677"/>
      <c r="BX42" s="677"/>
      <c r="BY42" s="678"/>
    </row>
    <row r="43" spans="2:77" ht="15" customHeight="1" x14ac:dyDescent="0.4">
      <c r="AV43" s="676"/>
      <c r="AW43" s="677"/>
      <c r="AX43" s="677"/>
      <c r="AY43" s="677"/>
      <c r="AZ43" s="677"/>
      <c r="BA43" s="677"/>
      <c r="BB43" s="677"/>
      <c r="BC43" s="677"/>
      <c r="BD43" s="677"/>
      <c r="BE43" s="677"/>
      <c r="BF43" s="677"/>
      <c r="BG43" s="677"/>
      <c r="BH43" s="677"/>
      <c r="BI43" s="677"/>
      <c r="BJ43" s="677"/>
      <c r="BK43" s="677"/>
      <c r="BL43" s="677"/>
      <c r="BM43" s="677"/>
      <c r="BN43" s="677"/>
      <c r="BO43" s="677"/>
      <c r="BP43" s="677"/>
      <c r="BQ43" s="677"/>
      <c r="BR43" s="677"/>
      <c r="BS43" s="677"/>
      <c r="BT43" s="677"/>
      <c r="BU43" s="677"/>
      <c r="BV43" s="677"/>
      <c r="BW43" s="677"/>
      <c r="BX43" s="677"/>
      <c r="BY43" s="678"/>
    </row>
    <row r="44" spans="2:77" ht="15" customHeight="1" thickBot="1" x14ac:dyDescent="0.45">
      <c r="B44" s="2" t="s">
        <v>370</v>
      </c>
      <c r="AV44" s="679"/>
      <c r="AW44" s="680"/>
      <c r="AX44" s="680"/>
      <c r="AY44" s="680"/>
      <c r="AZ44" s="680"/>
      <c r="BA44" s="680"/>
      <c r="BB44" s="680"/>
      <c r="BC44" s="680"/>
      <c r="BD44" s="680"/>
      <c r="BE44" s="680"/>
      <c r="BF44" s="680"/>
      <c r="BG44" s="680"/>
      <c r="BH44" s="680"/>
      <c r="BI44" s="680"/>
      <c r="BJ44" s="680"/>
      <c r="BK44" s="680"/>
      <c r="BL44" s="680"/>
      <c r="BM44" s="680"/>
      <c r="BN44" s="680"/>
      <c r="BO44" s="680"/>
      <c r="BP44" s="680"/>
      <c r="BQ44" s="680"/>
      <c r="BR44" s="680"/>
      <c r="BS44" s="680"/>
      <c r="BT44" s="680"/>
      <c r="BU44" s="680"/>
      <c r="BV44" s="680"/>
      <c r="BW44" s="680"/>
      <c r="BX44" s="680"/>
      <c r="BY44" s="681"/>
    </row>
    <row r="45" spans="2:77" ht="15" customHeight="1" x14ac:dyDescent="0.4">
      <c r="B45" s="107" t="s">
        <v>371</v>
      </c>
      <c r="C45" s="15" t="s">
        <v>372</v>
      </c>
      <c r="R45" s="107"/>
      <c r="S45" s="15"/>
      <c r="AV45" s="673" t="s">
        <v>604</v>
      </c>
      <c r="AW45" s="673"/>
      <c r="AX45" s="673"/>
      <c r="AY45" s="673"/>
      <c r="AZ45" s="673"/>
      <c r="BA45" s="673"/>
      <c r="BB45" s="673"/>
      <c r="BC45" s="673"/>
      <c r="BD45" s="673"/>
      <c r="BE45" s="673"/>
      <c r="BF45" s="673"/>
      <c r="BG45" s="673"/>
      <c r="BH45" s="673"/>
      <c r="BI45" s="673"/>
      <c r="BJ45" s="673"/>
      <c r="BK45" s="673"/>
      <c r="BL45" s="673"/>
      <c r="BM45" s="673"/>
      <c r="BN45" s="673"/>
      <c r="BO45" s="673"/>
      <c r="BP45" s="673"/>
      <c r="BQ45" s="673"/>
      <c r="BR45" s="673"/>
      <c r="BS45" s="673"/>
      <c r="BT45" s="673"/>
      <c r="BU45" s="673"/>
      <c r="BV45" s="673"/>
      <c r="BW45" s="673"/>
      <c r="BX45" s="673"/>
      <c r="BY45" s="673"/>
    </row>
    <row r="46" spans="2:77" ht="15" customHeight="1" x14ac:dyDescent="0.4">
      <c r="C46" s="107" t="s">
        <v>318</v>
      </c>
      <c r="D46" s="2" t="s">
        <v>374</v>
      </c>
      <c r="S46" s="107"/>
      <c r="AV46" s="677" t="s">
        <v>605</v>
      </c>
      <c r="AW46" s="677"/>
      <c r="AX46" s="677"/>
      <c r="AY46" s="677"/>
      <c r="AZ46" s="677"/>
      <c r="BA46" s="677"/>
      <c r="BB46" s="677"/>
      <c r="BC46" s="677"/>
      <c r="BD46" s="677"/>
      <c r="BE46" s="677"/>
      <c r="BF46" s="677"/>
      <c r="BG46" s="677"/>
      <c r="BH46" s="677"/>
      <c r="BI46" s="677"/>
      <c r="BJ46" s="677"/>
      <c r="BK46" s="677"/>
      <c r="BL46" s="677"/>
      <c r="BM46" s="677"/>
      <c r="BN46" s="677"/>
      <c r="BO46" s="677"/>
      <c r="BP46" s="677"/>
      <c r="BQ46" s="677"/>
      <c r="BR46" s="677"/>
      <c r="BS46" s="677"/>
      <c r="BT46" s="677"/>
      <c r="BU46" s="677"/>
      <c r="BV46" s="677"/>
      <c r="BW46" s="677"/>
      <c r="BX46" s="677"/>
      <c r="BY46" s="677"/>
    </row>
    <row r="47" spans="2:77" ht="15" customHeight="1" thickBot="1" x14ac:dyDescent="0.45">
      <c r="C47" s="107" t="s">
        <v>319</v>
      </c>
      <c r="D47" s="2" t="s">
        <v>376</v>
      </c>
      <c r="S47" s="107"/>
      <c r="AV47" s="73" t="s">
        <v>615</v>
      </c>
      <c r="AW47" s="109"/>
      <c r="AX47" s="109"/>
      <c r="AY47" s="109"/>
      <c r="AZ47" s="109"/>
      <c r="BA47" s="109"/>
      <c r="BB47" s="109"/>
      <c r="BC47" s="109"/>
      <c r="BD47" s="109"/>
      <c r="BE47" s="109"/>
      <c r="BF47" s="109"/>
      <c r="BG47" s="109"/>
      <c r="BH47" s="109"/>
      <c r="BI47" s="109"/>
      <c r="BJ47" s="109"/>
      <c r="BK47" s="109"/>
      <c r="BL47" s="109"/>
      <c r="BM47" s="109"/>
      <c r="BN47" s="109"/>
      <c r="BO47" s="109"/>
      <c r="BP47" s="109"/>
      <c r="BQ47" s="109"/>
      <c r="BR47" s="109"/>
      <c r="BS47" s="109"/>
      <c r="BT47" s="109"/>
      <c r="BU47" s="109"/>
      <c r="BV47" s="109"/>
      <c r="BW47" s="109"/>
      <c r="BX47" s="109"/>
      <c r="BY47" s="109"/>
    </row>
    <row r="48" spans="2:77" ht="15" customHeight="1" x14ac:dyDescent="0.4">
      <c r="C48" s="107" t="s">
        <v>320</v>
      </c>
      <c r="D48" s="2" t="s">
        <v>544</v>
      </c>
      <c r="S48" s="107"/>
      <c r="T48" s="107"/>
      <c r="AV48" s="674" t="s">
        <v>611</v>
      </c>
      <c r="AW48" s="673"/>
      <c r="AX48" s="673"/>
      <c r="AY48" s="673"/>
      <c r="AZ48" s="673"/>
      <c r="BA48" s="673"/>
      <c r="BB48" s="673"/>
      <c r="BC48" s="673"/>
      <c r="BD48" s="673"/>
      <c r="BE48" s="673"/>
      <c r="BF48" s="673"/>
      <c r="BG48" s="673"/>
      <c r="BH48" s="673"/>
      <c r="BI48" s="673"/>
      <c r="BJ48" s="673"/>
      <c r="BK48" s="673"/>
      <c r="BL48" s="673"/>
      <c r="BM48" s="673"/>
      <c r="BN48" s="673"/>
      <c r="BO48" s="673"/>
      <c r="BP48" s="673"/>
      <c r="BQ48" s="673"/>
      <c r="BR48" s="673"/>
      <c r="BS48" s="673"/>
      <c r="BT48" s="673"/>
      <c r="BU48" s="673"/>
      <c r="BV48" s="673"/>
      <c r="BW48" s="673"/>
      <c r="BX48" s="673"/>
      <c r="BY48" s="675"/>
    </row>
    <row r="49" spans="2:77" ht="15" customHeight="1" x14ac:dyDescent="0.4">
      <c r="C49" s="107" t="s">
        <v>321</v>
      </c>
      <c r="D49" s="2" t="s">
        <v>545</v>
      </c>
      <c r="S49" s="107"/>
      <c r="T49" s="107"/>
      <c r="AV49" s="676"/>
      <c r="AW49" s="677"/>
      <c r="AX49" s="677"/>
      <c r="AY49" s="677"/>
      <c r="AZ49" s="677"/>
      <c r="BA49" s="677"/>
      <c r="BB49" s="677"/>
      <c r="BC49" s="677"/>
      <c r="BD49" s="677"/>
      <c r="BE49" s="677"/>
      <c r="BF49" s="677"/>
      <c r="BG49" s="677"/>
      <c r="BH49" s="677"/>
      <c r="BI49" s="677"/>
      <c r="BJ49" s="677"/>
      <c r="BK49" s="677"/>
      <c r="BL49" s="677"/>
      <c r="BM49" s="677"/>
      <c r="BN49" s="677"/>
      <c r="BO49" s="677"/>
      <c r="BP49" s="677"/>
      <c r="BQ49" s="677"/>
      <c r="BR49" s="677"/>
      <c r="BS49" s="677"/>
      <c r="BT49" s="677"/>
      <c r="BU49" s="677"/>
      <c r="BV49" s="677"/>
      <c r="BW49" s="677"/>
      <c r="BX49" s="677"/>
      <c r="BY49" s="678"/>
    </row>
    <row r="50" spans="2:77" ht="15" customHeight="1" x14ac:dyDescent="0.4">
      <c r="C50" s="107" t="s">
        <v>382</v>
      </c>
      <c r="D50" s="2" t="s">
        <v>383</v>
      </c>
      <c r="S50" s="107"/>
      <c r="T50" s="107"/>
      <c r="AV50" s="676"/>
      <c r="AW50" s="677"/>
      <c r="AX50" s="677"/>
      <c r="AY50" s="677"/>
      <c r="AZ50" s="677"/>
      <c r="BA50" s="677"/>
      <c r="BB50" s="677"/>
      <c r="BC50" s="677"/>
      <c r="BD50" s="677"/>
      <c r="BE50" s="677"/>
      <c r="BF50" s="677"/>
      <c r="BG50" s="677"/>
      <c r="BH50" s="677"/>
      <c r="BI50" s="677"/>
      <c r="BJ50" s="677"/>
      <c r="BK50" s="677"/>
      <c r="BL50" s="677"/>
      <c r="BM50" s="677"/>
      <c r="BN50" s="677"/>
      <c r="BO50" s="677"/>
      <c r="BP50" s="677"/>
      <c r="BQ50" s="677"/>
      <c r="BR50" s="677"/>
      <c r="BS50" s="677"/>
      <c r="BT50" s="677"/>
      <c r="BU50" s="677"/>
      <c r="BV50" s="677"/>
      <c r="BW50" s="677"/>
      <c r="BX50" s="677"/>
      <c r="BY50" s="678"/>
    </row>
    <row r="51" spans="2:77" ht="15" customHeight="1" thickBot="1" x14ac:dyDescent="0.45">
      <c r="C51" s="107" t="s">
        <v>481</v>
      </c>
      <c r="D51" s="2" t="s">
        <v>546</v>
      </c>
      <c r="S51" s="107"/>
      <c r="T51" s="107"/>
      <c r="AV51" s="676"/>
      <c r="AW51" s="677"/>
      <c r="AX51" s="677"/>
      <c r="AY51" s="677"/>
      <c r="AZ51" s="677"/>
      <c r="BA51" s="677"/>
      <c r="BB51" s="677"/>
      <c r="BC51" s="677"/>
      <c r="BD51" s="677"/>
      <c r="BE51" s="677"/>
      <c r="BF51" s="677"/>
      <c r="BG51" s="677"/>
      <c r="BH51" s="677"/>
      <c r="BI51" s="677"/>
      <c r="BJ51" s="677"/>
      <c r="BK51" s="677"/>
      <c r="BL51" s="677"/>
      <c r="BM51" s="677"/>
      <c r="BN51" s="677"/>
      <c r="BO51" s="677"/>
      <c r="BP51" s="677"/>
      <c r="BQ51" s="677"/>
      <c r="BR51" s="677"/>
      <c r="BS51" s="677"/>
      <c r="BT51" s="677"/>
      <c r="BU51" s="677"/>
      <c r="BV51" s="677"/>
      <c r="BW51" s="677"/>
      <c r="BX51" s="677"/>
      <c r="BY51" s="678"/>
    </row>
    <row r="52" spans="2:77" ht="15" customHeight="1" thickBot="1" x14ac:dyDescent="0.45">
      <c r="S52" s="107"/>
      <c r="T52" s="107"/>
      <c r="AO52" s="127"/>
      <c r="AV52" s="676"/>
      <c r="AW52" s="677"/>
      <c r="AX52" s="677"/>
      <c r="AY52" s="677"/>
      <c r="AZ52" s="677"/>
      <c r="BA52" s="677"/>
      <c r="BB52" s="677"/>
      <c r="BC52" s="677"/>
      <c r="BD52" s="677"/>
      <c r="BE52" s="677"/>
      <c r="BF52" s="677"/>
      <c r="BG52" s="677"/>
      <c r="BH52" s="677"/>
      <c r="BI52" s="677"/>
      <c r="BJ52" s="677"/>
      <c r="BK52" s="677"/>
      <c r="BL52" s="677"/>
      <c r="BM52" s="677"/>
      <c r="BN52" s="677"/>
      <c r="BO52" s="677"/>
      <c r="BP52" s="677"/>
      <c r="BQ52" s="677"/>
      <c r="BR52" s="677"/>
      <c r="BS52" s="677"/>
      <c r="BT52" s="677"/>
      <c r="BU52" s="677"/>
      <c r="BV52" s="677"/>
      <c r="BW52" s="677"/>
      <c r="BX52" s="677"/>
      <c r="BY52" s="678"/>
    </row>
    <row r="53" spans="2:77" ht="15" customHeight="1" x14ac:dyDescent="0.4">
      <c r="B53" s="107" t="s">
        <v>371</v>
      </c>
      <c r="C53" s="15" t="s">
        <v>384</v>
      </c>
      <c r="K53" s="105" t="s">
        <v>596</v>
      </c>
      <c r="L53" s="2" t="s">
        <v>602</v>
      </c>
      <c r="S53" s="107"/>
      <c r="T53" s="107"/>
      <c r="AV53" s="676"/>
      <c r="AW53" s="677"/>
      <c r="AX53" s="677"/>
      <c r="AY53" s="677"/>
      <c r="AZ53" s="677"/>
      <c r="BA53" s="677"/>
      <c r="BB53" s="677"/>
      <c r="BC53" s="677"/>
      <c r="BD53" s="677"/>
      <c r="BE53" s="677"/>
      <c r="BF53" s="677"/>
      <c r="BG53" s="677"/>
      <c r="BH53" s="677"/>
      <c r="BI53" s="677"/>
      <c r="BJ53" s="677"/>
      <c r="BK53" s="677"/>
      <c r="BL53" s="677"/>
      <c r="BM53" s="677"/>
      <c r="BN53" s="677"/>
      <c r="BO53" s="677"/>
      <c r="BP53" s="677"/>
      <c r="BQ53" s="677"/>
      <c r="BR53" s="677"/>
      <c r="BS53" s="677"/>
      <c r="BT53" s="677"/>
      <c r="BU53" s="677"/>
      <c r="BV53" s="677"/>
      <c r="BW53" s="677"/>
      <c r="BX53" s="677"/>
      <c r="BY53" s="678"/>
    </row>
    <row r="54" spans="2:77" ht="15" customHeight="1" x14ac:dyDescent="0.4">
      <c r="C54" s="107" t="s">
        <v>77</v>
      </c>
      <c r="D54" s="2" t="s">
        <v>392</v>
      </c>
      <c r="K54" s="105" t="s">
        <v>597</v>
      </c>
      <c r="L54" s="2" t="s">
        <v>598</v>
      </c>
      <c r="S54" s="15"/>
      <c r="T54" s="107"/>
      <c r="AV54" s="676"/>
      <c r="AW54" s="677"/>
      <c r="AX54" s="677"/>
      <c r="AY54" s="677"/>
      <c r="AZ54" s="677"/>
      <c r="BA54" s="677"/>
      <c r="BB54" s="677"/>
      <c r="BC54" s="677"/>
      <c r="BD54" s="677"/>
      <c r="BE54" s="677"/>
      <c r="BF54" s="677"/>
      <c r="BG54" s="677"/>
      <c r="BH54" s="677"/>
      <c r="BI54" s="677"/>
      <c r="BJ54" s="677"/>
      <c r="BK54" s="677"/>
      <c r="BL54" s="677"/>
      <c r="BM54" s="677"/>
      <c r="BN54" s="677"/>
      <c r="BO54" s="677"/>
      <c r="BP54" s="677"/>
      <c r="BQ54" s="677"/>
      <c r="BR54" s="677"/>
      <c r="BS54" s="677"/>
      <c r="BT54" s="677"/>
      <c r="BU54" s="677"/>
      <c r="BV54" s="677"/>
      <c r="BW54" s="677"/>
      <c r="BX54" s="677"/>
      <c r="BY54" s="678"/>
    </row>
    <row r="55" spans="2:77" ht="15" customHeight="1" x14ac:dyDescent="0.4">
      <c r="C55" s="107" t="s">
        <v>150</v>
      </c>
      <c r="D55" s="2" t="s">
        <v>393</v>
      </c>
      <c r="AV55" s="676"/>
      <c r="AW55" s="677"/>
      <c r="AX55" s="677"/>
      <c r="AY55" s="677"/>
      <c r="AZ55" s="677"/>
      <c r="BA55" s="677"/>
      <c r="BB55" s="677"/>
      <c r="BC55" s="677"/>
      <c r="BD55" s="677"/>
      <c r="BE55" s="677"/>
      <c r="BF55" s="677"/>
      <c r="BG55" s="677"/>
      <c r="BH55" s="677"/>
      <c r="BI55" s="677"/>
      <c r="BJ55" s="677"/>
      <c r="BK55" s="677"/>
      <c r="BL55" s="677"/>
      <c r="BM55" s="677"/>
      <c r="BN55" s="677"/>
      <c r="BO55" s="677"/>
      <c r="BP55" s="677"/>
      <c r="BQ55" s="677"/>
      <c r="BR55" s="677"/>
      <c r="BS55" s="677"/>
      <c r="BT55" s="677"/>
      <c r="BU55" s="677"/>
      <c r="BV55" s="677"/>
      <c r="BW55" s="677"/>
      <c r="BX55" s="677"/>
      <c r="BY55" s="678"/>
    </row>
    <row r="56" spans="2:77" ht="15" customHeight="1" x14ac:dyDescent="0.4">
      <c r="C56" s="107" t="s">
        <v>241</v>
      </c>
      <c r="D56" s="107" t="s">
        <v>385</v>
      </c>
      <c r="E56" s="2" t="s">
        <v>606</v>
      </c>
      <c r="AV56" s="676"/>
      <c r="AW56" s="677"/>
      <c r="AX56" s="677"/>
      <c r="AY56" s="677"/>
      <c r="AZ56" s="677"/>
      <c r="BA56" s="677"/>
      <c r="BB56" s="677"/>
      <c r="BC56" s="677"/>
      <c r="BD56" s="677"/>
      <c r="BE56" s="677"/>
      <c r="BF56" s="677"/>
      <c r="BG56" s="677"/>
      <c r="BH56" s="677"/>
      <c r="BI56" s="677"/>
      <c r="BJ56" s="677"/>
      <c r="BK56" s="677"/>
      <c r="BL56" s="677"/>
      <c r="BM56" s="677"/>
      <c r="BN56" s="677"/>
      <c r="BO56" s="677"/>
      <c r="BP56" s="677"/>
      <c r="BQ56" s="677"/>
      <c r="BR56" s="677"/>
      <c r="BS56" s="677"/>
      <c r="BT56" s="677"/>
      <c r="BU56" s="677"/>
      <c r="BV56" s="677"/>
      <c r="BW56" s="677"/>
      <c r="BX56" s="677"/>
      <c r="BY56" s="678"/>
    </row>
    <row r="57" spans="2:77" ht="15" customHeight="1" x14ac:dyDescent="0.4">
      <c r="C57" s="107"/>
      <c r="D57" s="107" t="s">
        <v>386</v>
      </c>
      <c r="E57" s="2" t="s">
        <v>607</v>
      </c>
      <c r="AV57" s="676"/>
      <c r="AW57" s="677"/>
      <c r="AX57" s="677"/>
      <c r="AY57" s="677"/>
      <c r="AZ57" s="677"/>
      <c r="BA57" s="677"/>
      <c r="BB57" s="677"/>
      <c r="BC57" s="677"/>
      <c r="BD57" s="677"/>
      <c r="BE57" s="677"/>
      <c r="BF57" s="677"/>
      <c r="BG57" s="677"/>
      <c r="BH57" s="677"/>
      <c r="BI57" s="677"/>
      <c r="BJ57" s="677"/>
      <c r="BK57" s="677"/>
      <c r="BL57" s="677"/>
      <c r="BM57" s="677"/>
      <c r="BN57" s="677"/>
      <c r="BO57" s="677"/>
      <c r="BP57" s="677"/>
      <c r="BQ57" s="677"/>
      <c r="BR57" s="677"/>
      <c r="BS57" s="677"/>
      <c r="BT57" s="677"/>
      <c r="BU57" s="677"/>
      <c r="BV57" s="677"/>
      <c r="BW57" s="677"/>
      <c r="BX57" s="677"/>
      <c r="BY57" s="678"/>
    </row>
    <row r="58" spans="2:77" ht="15" customHeight="1" x14ac:dyDescent="0.4">
      <c r="C58" s="107"/>
      <c r="D58" s="107" t="s">
        <v>387</v>
      </c>
      <c r="E58" s="2" t="s">
        <v>608</v>
      </c>
      <c r="AV58" s="676"/>
      <c r="AW58" s="677"/>
      <c r="AX58" s="677"/>
      <c r="AY58" s="677"/>
      <c r="AZ58" s="677"/>
      <c r="BA58" s="677"/>
      <c r="BB58" s="677"/>
      <c r="BC58" s="677"/>
      <c r="BD58" s="677"/>
      <c r="BE58" s="677"/>
      <c r="BF58" s="677"/>
      <c r="BG58" s="677"/>
      <c r="BH58" s="677"/>
      <c r="BI58" s="677"/>
      <c r="BJ58" s="677"/>
      <c r="BK58" s="677"/>
      <c r="BL58" s="677"/>
      <c r="BM58" s="677"/>
      <c r="BN58" s="677"/>
      <c r="BO58" s="677"/>
      <c r="BP58" s="677"/>
      <c r="BQ58" s="677"/>
      <c r="BR58" s="677"/>
      <c r="BS58" s="677"/>
      <c r="BT58" s="677"/>
      <c r="BU58" s="677"/>
      <c r="BV58" s="677"/>
      <c r="BW58" s="677"/>
      <c r="BX58" s="677"/>
      <c r="BY58" s="678"/>
    </row>
    <row r="59" spans="2:77" ht="15" customHeight="1" x14ac:dyDescent="0.4">
      <c r="C59" s="107"/>
      <c r="D59" s="107" t="s">
        <v>388</v>
      </c>
      <c r="E59" s="2" t="s">
        <v>397</v>
      </c>
      <c r="AV59" s="676"/>
      <c r="AW59" s="677"/>
      <c r="AX59" s="677"/>
      <c r="AY59" s="677"/>
      <c r="AZ59" s="677"/>
      <c r="BA59" s="677"/>
      <c r="BB59" s="677"/>
      <c r="BC59" s="677"/>
      <c r="BD59" s="677"/>
      <c r="BE59" s="677"/>
      <c r="BF59" s="677"/>
      <c r="BG59" s="677"/>
      <c r="BH59" s="677"/>
      <c r="BI59" s="677"/>
      <c r="BJ59" s="677"/>
      <c r="BK59" s="677"/>
      <c r="BL59" s="677"/>
      <c r="BM59" s="677"/>
      <c r="BN59" s="677"/>
      <c r="BO59" s="677"/>
      <c r="BP59" s="677"/>
      <c r="BQ59" s="677"/>
      <c r="BR59" s="677"/>
      <c r="BS59" s="677"/>
      <c r="BT59" s="677"/>
      <c r="BU59" s="677"/>
      <c r="BV59" s="677"/>
      <c r="BW59" s="677"/>
      <c r="BX59" s="677"/>
      <c r="BY59" s="678"/>
    </row>
    <row r="60" spans="2:77" ht="15" customHeight="1" x14ac:dyDescent="0.4">
      <c r="C60" s="107"/>
      <c r="D60" s="107" t="s">
        <v>389</v>
      </c>
      <c r="E60" s="2" t="s">
        <v>398</v>
      </c>
      <c r="AV60" s="676"/>
      <c r="AW60" s="677"/>
      <c r="AX60" s="677"/>
      <c r="AY60" s="677"/>
      <c r="AZ60" s="677"/>
      <c r="BA60" s="677"/>
      <c r="BB60" s="677"/>
      <c r="BC60" s="677"/>
      <c r="BD60" s="677"/>
      <c r="BE60" s="677"/>
      <c r="BF60" s="677"/>
      <c r="BG60" s="677"/>
      <c r="BH60" s="677"/>
      <c r="BI60" s="677"/>
      <c r="BJ60" s="677"/>
      <c r="BK60" s="677"/>
      <c r="BL60" s="677"/>
      <c r="BM60" s="677"/>
      <c r="BN60" s="677"/>
      <c r="BO60" s="677"/>
      <c r="BP60" s="677"/>
      <c r="BQ60" s="677"/>
      <c r="BR60" s="677"/>
      <c r="BS60" s="677"/>
      <c r="BT60" s="677"/>
      <c r="BU60" s="677"/>
      <c r="BV60" s="677"/>
      <c r="BW60" s="677"/>
      <c r="BX60" s="677"/>
      <c r="BY60" s="678"/>
    </row>
    <row r="61" spans="2:77" ht="15" customHeight="1" x14ac:dyDescent="0.4">
      <c r="C61" s="107"/>
      <c r="D61" s="107" t="s">
        <v>390</v>
      </c>
      <c r="E61" s="2" t="s">
        <v>600</v>
      </c>
      <c r="AV61" s="676"/>
      <c r="AW61" s="677"/>
      <c r="AX61" s="677"/>
      <c r="AY61" s="677"/>
      <c r="AZ61" s="677"/>
      <c r="BA61" s="677"/>
      <c r="BB61" s="677"/>
      <c r="BC61" s="677"/>
      <c r="BD61" s="677"/>
      <c r="BE61" s="677"/>
      <c r="BF61" s="677"/>
      <c r="BG61" s="677"/>
      <c r="BH61" s="677"/>
      <c r="BI61" s="677"/>
      <c r="BJ61" s="677"/>
      <c r="BK61" s="677"/>
      <c r="BL61" s="677"/>
      <c r="BM61" s="677"/>
      <c r="BN61" s="677"/>
      <c r="BO61" s="677"/>
      <c r="BP61" s="677"/>
      <c r="BQ61" s="677"/>
      <c r="BR61" s="677"/>
      <c r="BS61" s="677"/>
      <c r="BT61" s="677"/>
      <c r="BU61" s="677"/>
      <c r="BV61" s="677"/>
      <c r="BW61" s="677"/>
      <c r="BX61" s="677"/>
      <c r="BY61" s="678"/>
    </row>
    <row r="62" spans="2:77" ht="15" customHeight="1" x14ac:dyDescent="0.4">
      <c r="C62" s="107"/>
      <c r="D62" s="107" t="s">
        <v>391</v>
      </c>
      <c r="E62" s="2" t="s">
        <v>610</v>
      </c>
      <c r="AV62" s="676"/>
      <c r="AW62" s="677"/>
      <c r="AX62" s="677"/>
      <c r="AY62" s="677"/>
      <c r="AZ62" s="677"/>
      <c r="BA62" s="677"/>
      <c r="BB62" s="677"/>
      <c r="BC62" s="677"/>
      <c r="BD62" s="677"/>
      <c r="BE62" s="677"/>
      <c r="BF62" s="677"/>
      <c r="BG62" s="677"/>
      <c r="BH62" s="677"/>
      <c r="BI62" s="677"/>
      <c r="BJ62" s="677"/>
      <c r="BK62" s="677"/>
      <c r="BL62" s="677"/>
      <c r="BM62" s="677"/>
      <c r="BN62" s="677"/>
      <c r="BO62" s="677"/>
      <c r="BP62" s="677"/>
      <c r="BQ62" s="677"/>
      <c r="BR62" s="677"/>
      <c r="BS62" s="677"/>
      <c r="BT62" s="677"/>
      <c r="BU62" s="677"/>
      <c r="BV62" s="677"/>
      <c r="BW62" s="677"/>
      <c r="BX62" s="677"/>
      <c r="BY62" s="678"/>
    </row>
    <row r="63" spans="2:77" ht="15" customHeight="1" x14ac:dyDescent="0.4">
      <c r="C63" s="107"/>
      <c r="D63" s="107" t="s">
        <v>399</v>
      </c>
      <c r="E63" s="2" t="s">
        <v>603</v>
      </c>
      <c r="AV63" s="676"/>
      <c r="AW63" s="677"/>
      <c r="AX63" s="677"/>
      <c r="AY63" s="677"/>
      <c r="AZ63" s="677"/>
      <c r="BA63" s="677"/>
      <c r="BB63" s="677"/>
      <c r="BC63" s="677"/>
      <c r="BD63" s="677"/>
      <c r="BE63" s="677"/>
      <c r="BF63" s="677"/>
      <c r="BG63" s="677"/>
      <c r="BH63" s="677"/>
      <c r="BI63" s="677"/>
      <c r="BJ63" s="677"/>
      <c r="BK63" s="677"/>
      <c r="BL63" s="677"/>
      <c r="BM63" s="677"/>
      <c r="BN63" s="677"/>
      <c r="BO63" s="677"/>
      <c r="BP63" s="677"/>
      <c r="BQ63" s="677"/>
      <c r="BR63" s="677"/>
      <c r="BS63" s="677"/>
      <c r="BT63" s="677"/>
      <c r="BU63" s="677"/>
      <c r="BV63" s="677"/>
      <c r="BW63" s="677"/>
      <c r="BX63" s="677"/>
      <c r="BY63" s="678"/>
    </row>
    <row r="64" spans="2:77" ht="15" customHeight="1" x14ac:dyDescent="0.4">
      <c r="D64" s="107" t="s">
        <v>609</v>
      </c>
      <c r="E64" s="2" t="s">
        <v>594</v>
      </c>
      <c r="AV64" s="676"/>
      <c r="AW64" s="677"/>
      <c r="AX64" s="677"/>
      <c r="AY64" s="677"/>
      <c r="AZ64" s="677"/>
      <c r="BA64" s="677"/>
      <c r="BB64" s="677"/>
      <c r="BC64" s="677"/>
      <c r="BD64" s="677"/>
      <c r="BE64" s="677"/>
      <c r="BF64" s="677"/>
      <c r="BG64" s="677"/>
      <c r="BH64" s="677"/>
      <c r="BI64" s="677"/>
      <c r="BJ64" s="677"/>
      <c r="BK64" s="677"/>
      <c r="BL64" s="677"/>
      <c r="BM64" s="677"/>
      <c r="BN64" s="677"/>
      <c r="BO64" s="677"/>
      <c r="BP64" s="677"/>
      <c r="BQ64" s="677"/>
      <c r="BR64" s="677"/>
      <c r="BS64" s="677"/>
      <c r="BT64" s="677"/>
      <c r="BU64" s="677"/>
      <c r="BV64" s="677"/>
      <c r="BW64" s="677"/>
      <c r="BX64" s="677"/>
      <c r="BY64" s="678"/>
    </row>
    <row r="65" spans="1:77" ht="15" customHeight="1" x14ac:dyDescent="0.4">
      <c r="AV65" s="676"/>
      <c r="AW65" s="677"/>
      <c r="AX65" s="677"/>
      <c r="AY65" s="677"/>
      <c r="AZ65" s="677"/>
      <c r="BA65" s="677"/>
      <c r="BB65" s="677"/>
      <c r="BC65" s="677"/>
      <c r="BD65" s="677"/>
      <c r="BE65" s="677"/>
      <c r="BF65" s="677"/>
      <c r="BG65" s="677"/>
      <c r="BH65" s="677"/>
      <c r="BI65" s="677"/>
      <c r="BJ65" s="677"/>
      <c r="BK65" s="677"/>
      <c r="BL65" s="677"/>
      <c r="BM65" s="677"/>
      <c r="BN65" s="677"/>
      <c r="BO65" s="677"/>
      <c r="BP65" s="677"/>
      <c r="BQ65" s="677"/>
      <c r="BR65" s="677"/>
      <c r="BS65" s="677"/>
      <c r="BT65" s="677"/>
      <c r="BU65" s="677"/>
      <c r="BV65" s="677"/>
      <c r="BW65" s="677"/>
      <c r="BX65" s="677"/>
      <c r="BY65" s="678"/>
    </row>
    <row r="66" spans="1:77" ht="15" customHeight="1" thickBot="1" x14ac:dyDescent="0.45">
      <c r="B66" s="56" t="s">
        <v>307</v>
      </c>
      <c r="C66" s="2" t="s">
        <v>113</v>
      </c>
      <c r="AV66" s="676"/>
      <c r="AW66" s="677"/>
      <c r="AX66" s="677"/>
      <c r="AY66" s="677"/>
      <c r="AZ66" s="677"/>
      <c r="BA66" s="677"/>
      <c r="BB66" s="677"/>
      <c r="BC66" s="677"/>
      <c r="BD66" s="677"/>
      <c r="BE66" s="677"/>
      <c r="BF66" s="677"/>
      <c r="BG66" s="677"/>
      <c r="BH66" s="677"/>
      <c r="BI66" s="677"/>
      <c r="BJ66" s="677"/>
      <c r="BK66" s="677"/>
      <c r="BL66" s="677"/>
      <c r="BM66" s="677"/>
      <c r="BN66" s="677"/>
      <c r="BO66" s="677"/>
      <c r="BP66" s="677"/>
      <c r="BQ66" s="677"/>
      <c r="BR66" s="677"/>
      <c r="BS66" s="677"/>
      <c r="BT66" s="677"/>
      <c r="BU66" s="677"/>
      <c r="BV66" s="677"/>
      <c r="BW66" s="677"/>
      <c r="BX66" s="677"/>
      <c r="BY66" s="678"/>
    </row>
    <row r="67" spans="1:77" ht="15" customHeight="1" thickBot="1" x14ac:dyDescent="0.45">
      <c r="C67" s="58" t="s">
        <v>36</v>
      </c>
      <c r="D67" s="87" t="s">
        <v>1915</v>
      </c>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639"/>
      <c r="AP67" s="640"/>
      <c r="AQ67" s="640"/>
      <c r="AR67" s="641"/>
      <c r="AV67" s="676"/>
      <c r="AW67" s="677"/>
      <c r="AX67" s="677"/>
      <c r="AY67" s="677"/>
      <c r="AZ67" s="677"/>
      <c r="BA67" s="677"/>
      <c r="BB67" s="677"/>
      <c r="BC67" s="677"/>
      <c r="BD67" s="677"/>
      <c r="BE67" s="677"/>
      <c r="BF67" s="677"/>
      <c r="BG67" s="677"/>
      <c r="BH67" s="677"/>
      <c r="BI67" s="677"/>
      <c r="BJ67" s="677"/>
      <c r="BK67" s="677"/>
      <c r="BL67" s="677"/>
      <c r="BM67" s="677"/>
      <c r="BN67" s="677"/>
      <c r="BO67" s="677"/>
      <c r="BP67" s="677"/>
      <c r="BQ67" s="677"/>
      <c r="BR67" s="677"/>
      <c r="BS67" s="677"/>
      <c r="BT67" s="677"/>
      <c r="BU67" s="677"/>
      <c r="BV67" s="677"/>
      <c r="BW67" s="677"/>
      <c r="BX67" s="677"/>
      <c r="BY67" s="678"/>
    </row>
    <row r="68" spans="1:77" ht="15" customHeight="1" x14ac:dyDescent="0.4">
      <c r="AV68" s="676"/>
      <c r="AW68" s="677"/>
      <c r="AX68" s="677"/>
      <c r="AY68" s="677"/>
      <c r="AZ68" s="677"/>
      <c r="BA68" s="677"/>
      <c r="BB68" s="677"/>
      <c r="BC68" s="677"/>
      <c r="BD68" s="677"/>
      <c r="BE68" s="677"/>
      <c r="BF68" s="677"/>
      <c r="BG68" s="677"/>
      <c r="BH68" s="677"/>
      <c r="BI68" s="677"/>
      <c r="BJ68" s="677"/>
      <c r="BK68" s="677"/>
      <c r="BL68" s="677"/>
      <c r="BM68" s="677"/>
      <c r="BN68" s="677"/>
      <c r="BO68" s="677"/>
      <c r="BP68" s="677"/>
      <c r="BQ68" s="677"/>
      <c r="BR68" s="677"/>
      <c r="BS68" s="677"/>
      <c r="BT68" s="677"/>
      <c r="BU68" s="677"/>
      <c r="BV68" s="677"/>
      <c r="BW68" s="677"/>
      <c r="BX68" s="677"/>
      <c r="BY68" s="678"/>
    </row>
    <row r="69" spans="1:77" ht="15" customHeight="1" x14ac:dyDescent="0.4">
      <c r="C69" s="112" t="s">
        <v>618</v>
      </c>
      <c r="D69" s="113"/>
      <c r="E69" s="113"/>
      <c r="F69" s="113"/>
      <c r="G69" s="113"/>
      <c r="H69" s="113"/>
      <c r="I69" s="113"/>
      <c r="J69" s="113"/>
      <c r="K69" s="113"/>
      <c r="L69" s="113"/>
      <c r="M69" s="113"/>
      <c r="N69" s="113"/>
      <c r="O69" s="113"/>
      <c r="P69" s="113"/>
      <c r="Q69" s="113"/>
      <c r="R69" s="113"/>
      <c r="S69" s="113"/>
      <c r="T69" s="644" t="s">
        <v>555</v>
      </c>
      <c r="U69" s="645"/>
      <c r="V69" s="645"/>
      <c r="W69" s="646"/>
      <c r="Y69" s="647" t="s">
        <v>290</v>
      </c>
      <c r="Z69" s="647"/>
      <c r="AF69" s="4"/>
      <c r="AG69" s="4"/>
      <c r="AV69" s="676"/>
      <c r="AW69" s="677"/>
      <c r="AX69" s="677"/>
      <c r="AY69" s="677"/>
      <c r="AZ69" s="677"/>
      <c r="BA69" s="677"/>
      <c r="BB69" s="677"/>
      <c r="BC69" s="677"/>
      <c r="BD69" s="677"/>
      <c r="BE69" s="677"/>
      <c r="BF69" s="677"/>
      <c r="BG69" s="677"/>
      <c r="BH69" s="677"/>
      <c r="BI69" s="677"/>
      <c r="BJ69" s="677"/>
      <c r="BK69" s="677"/>
      <c r="BL69" s="677"/>
      <c r="BM69" s="677"/>
      <c r="BN69" s="677"/>
      <c r="BO69" s="677"/>
      <c r="BP69" s="677"/>
      <c r="BQ69" s="677"/>
      <c r="BR69" s="677"/>
      <c r="BS69" s="677"/>
      <c r="BT69" s="677"/>
      <c r="BU69" s="677"/>
      <c r="BV69" s="677"/>
      <c r="BW69" s="677"/>
      <c r="BX69" s="677"/>
      <c r="BY69" s="678"/>
    </row>
    <row r="70" spans="1:77" ht="15" customHeight="1" x14ac:dyDescent="0.4">
      <c r="C70" s="77" t="s">
        <v>79</v>
      </c>
      <c r="D70" s="64" t="s">
        <v>616</v>
      </c>
      <c r="E70" s="65"/>
      <c r="F70" s="8"/>
      <c r="G70" s="8"/>
      <c r="H70" s="8"/>
      <c r="I70" s="8"/>
      <c r="J70" s="8"/>
      <c r="K70" s="8"/>
      <c r="L70" s="8"/>
      <c r="M70" s="8"/>
      <c r="N70" s="8"/>
      <c r="O70" s="8"/>
      <c r="P70" s="8"/>
      <c r="Q70" s="8"/>
      <c r="R70" s="8"/>
      <c r="S70" s="8"/>
      <c r="T70" s="740"/>
      <c r="U70" s="741"/>
      <c r="V70" s="741"/>
      <c r="W70" s="90" t="s">
        <v>403</v>
      </c>
      <c r="Y70" s="629" t="str">
        <f>IF(COUNTBLANK(T70)=1,"未","")</f>
        <v>未</v>
      </c>
      <c r="Z70" s="629"/>
      <c r="AF70" s="128"/>
      <c r="AG70" s="128"/>
      <c r="AV70" s="676"/>
      <c r="AW70" s="677"/>
      <c r="AX70" s="677"/>
      <c r="AY70" s="677"/>
      <c r="AZ70" s="677"/>
      <c r="BA70" s="677"/>
      <c r="BB70" s="677"/>
      <c r="BC70" s="677"/>
      <c r="BD70" s="677"/>
      <c r="BE70" s="677"/>
      <c r="BF70" s="677"/>
      <c r="BG70" s="677"/>
      <c r="BH70" s="677"/>
      <c r="BI70" s="677"/>
      <c r="BJ70" s="677"/>
      <c r="BK70" s="677"/>
      <c r="BL70" s="677"/>
      <c r="BM70" s="677"/>
      <c r="BN70" s="677"/>
      <c r="BO70" s="677"/>
      <c r="BP70" s="677"/>
      <c r="BQ70" s="677"/>
      <c r="BR70" s="677"/>
      <c r="BS70" s="677"/>
      <c r="BT70" s="677"/>
      <c r="BU70" s="677"/>
      <c r="BV70" s="677"/>
      <c r="BW70" s="677"/>
      <c r="BX70" s="677"/>
      <c r="BY70" s="678"/>
    </row>
    <row r="71" spans="1:77" ht="15" customHeight="1" x14ac:dyDescent="0.4">
      <c r="C71" s="77" t="s">
        <v>80</v>
      </c>
      <c r="D71" s="64" t="s">
        <v>617</v>
      </c>
      <c r="E71" s="65"/>
      <c r="F71" s="8"/>
      <c r="G71" s="8"/>
      <c r="H71" s="8"/>
      <c r="I71" s="8"/>
      <c r="J71" s="8"/>
      <c r="K71" s="8"/>
      <c r="L71" s="8"/>
      <c r="M71" s="8"/>
      <c r="N71" s="8"/>
      <c r="O71" s="8"/>
      <c r="P71" s="8"/>
      <c r="Q71" s="8"/>
      <c r="R71" s="8"/>
      <c r="S71" s="8"/>
      <c r="T71" s="740"/>
      <c r="U71" s="741"/>
      <c r="V71" s="741"/>
      <c r="W71" s="90" t="s">
        <v>403</v>
      </c>
      <c r="Y71" s="629" t="str">
        <f>IF(COUNTBLANK(T71)=1,"未","")</f>
        <v>未</v>
      </c>
      <c r="Z71" s="629"/>
      <c r="AF71" s="128"/>
      <c r="AG71" s="128"/>
      <c r="AV71" s="676"/>
      <c r="AW71" s="677"/>
      <c r="AX71" s="677"/>
      <c r="AY71" s="677"/>
      <c r="AZ71" s="677"/>
      <c r="BA71" s="677"/>
      <c r="BB71" s="677"/>
      <c r="BC71" s="677"/>
      <c r="BD71" s="677"/>
      <c r="BE71" s="677"/>
      <c r="BF71" s="677"/>
      <c r="BG71" s="677"/>
      <c r="BH71" s="677"/>
      <c r="BI71" s="677"/>
      <c r="BJ71" s="677"/>
      <c r="BK71" s="677"/>
      <c r="BL71" s="677"/>
      <c r="BM71" s="677"/>
      <c r="BN71" s="677"/>
      <c r="BO71" s="677"/>
      <c r="BP71" s="677"/>
      <c r="BQ71" s="677"/>
      <c r="BR71" s="677"/>
      <c r="BS71" s="677"/>
      <c r="BT71" s="677"/>
      <c r="BU71" s="677"/>
      <c r="BV71" s="677"/>
      <c r="BW71" s="677"/>
      <c r="BX71" s="677"/>
      <c r="BY71" s="678"/>
    </row>
    <row r="72" spans="1:77" ht="15" customHeight="1" x14ac:dyDescent="0.4">
      <c r="AV72" s="676"/>
      <c r="AW72" s="677"/>
      <c r="AX72" s="677"/>
      <c r="AY72" s="677"/>
      <c r="AZ72" s="677"/>
      <c r="BA72" s="677"/>
      <c r="BB72" s="677"/>
      <c r="BC72" s="677"/>
      <c r="BD72" s="677"/>
      <c r="BE72" s="677"/>
      <c r="BF72" s="677"/>
      <c r="BG72" s="677"/>
      <c r="BH72" s="677"/>
      <c r="BI72" s="677"/>
      <c r="BJ72" s="677"/>
      <c r="BK72" s="677"/>
      <c r="BL72" s="677"/>
      <c r="BM72" s="677"/>
      <c r="BN72" s="677"/>
      <c r="BO72" s="677"/>
      <c r="BP72" s="677"/>
      <c r="BQ72" s="677"/>
      <c r="BR72" s="677"/>
      <c r="BS72" s="677"/>
      <c r="BT72" s="677"/>
      <c r="BU72" s="677"/>
      <c r="BV72" s="677"/>
      <c r="BW72" s="677"/>
      <c r="BX72" s="677"/>
      <c r="BY72" s="678"/>
    </row>
    <row r="73" spans="1:77" ht="15" customHeight="1" x14ac:dyDescent="0.4">
      <c r="A73" s="74" t="s">
        <v>106</v>
      </c>
      <c r="C73" s="2" t="s">
        <v>114</v>
      </c>
      <c r="AV73" s="676"/>
      <c r="AW73" s="677"/>
      <c r="AX73" s="677"/>
      <c r="AY73" s="677"/>
      <c r="AZ73" s="677"/>
      <c r="BA73" s="677"/>
      <c r="BB73" s="677"/>
      <c r="BC73" s="677"/>
      <c r="BD73" s="677"/>
      <c r="BE73" s="677"/>
      <c r="BF73" s="677"/>
      <c r="BG73" s="677"/>
      <c r="BH73" s="677"/>
      <c r="BI73" s="677"/>
      <c r="BJ73" s="677"/>
      <c r="BK73" s="677"/>
      <c r="BL73" s="677"/>
      <c r="BM73" s="677"/>
      <c r="BN73" s="677"/>
      <c r="BO73" s="677"/>
      <c r="BP73" s="677"/>
      <c r="BQ73" s="677"/>
      <c r="BR73" s="677"/>
      <c r="BS73" s="677"/>
      <c r="BT73" s="677"/>
      <c r="BU73" s="677"/>
      <c r="BV73" s="677"/>
      <c r="BW73" s="677"/>
      <c r="BX73" s="677"/>
      <c r="BY73" s="678"/>
    </row>
    <row r="74" spans="1:77" ht="15" customHeight="1" thickBot="1" x14ac:dyDescent="0.45">
      <c r="B74" s="56" t="s">
        <v>79</v>
      </c>
      <c r="C74" s="2" t="s">
        <v>619</v>
      </c>
      <c r="AV74" s="676"/>
      <c r="AW74" s="677"/>
      <c r="AX74" s="677"/>
      <c r="AY74" s="677"/>
      <c r="AZ74" s="677"/>
      <c r="BA74" s="677"/>
      <c r="BB74" s="677"/>
      <c r="BC74" s="677"/>
      <c r="BD74" s="677"/>
      <c r="BE74" s="677"/>
      <c r="BF74" s="677"/>
      <c r="BG74" s="677"/>
      <c r="BH74" s="677"/>
      <c r="BI74" s="677"/>
      <c r="BJ74" s="677"/>
      <c r="BK74" s="677"/>
      <c r="BL74" s="677"/>
      <c r="BM74" s="677"/>
      <c r="BN74" s="677"/>
      <c r="BO74" s="677"/>
      <c r="BP74" s="677"/>
      <c r="BQ74" s="677"/>
      <c r="BR74" s="677"/>
      <c r="BS74" s="677"/>
      <c r="BT74" s="677"/>
      <c r="BU74" s="677"/>
      <c r="BV74" s="677"/>
      <c r="BW74" s="677"/>
      <c r="BX74" s="677"/>
      <c r="BY74" s="678"/>
    </row>
    <row r="75" spans="1:77" ht="15" customHeight="1" thickBot="1" x14ac:dyDescent="0.45">
      <c r="C75" s="58" t="s">
        <v>36</v>
      </c>
      <c r="D75" s="87" t="s">
        <v>1916</v>
      </c>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639"/>
      <c r="AP75" s="640"/>
      <c r="AQ75" s="640"/>
      <c r="AR75" s="641"/>
      <c r="AV75" s="676"/>
      <c r="AW75" s="677"/>
      <c r="AX75" s="677"/>
      <c r="AY75" s="677"/>
      <c r="AZ75" s="677"/>
      <c r="BA75" s="677"/>
      <c r="BB75" s="677"/>
      <c r="BC75" s="677"/>
      <c r="BD75" s="677"/>
      <c r="BE75" s="677"/>
      <c r="BF75" s="677"/>
      <c r="BG75" s="677"/>
      <c r="BH75" s="677"/>
      <c r="BI75" s="677"/>
      <c r="BJ75" s="677"/>
      <c r="BK75" s="677"/>
      <c r="BL75" s="677"/>
      <c r="BM75" s="677"/>
      <c r="BN75" s="677"/>
      <c r="BO75" s="677"/>
      <c r="BP75" s="677"/>
      <c r="BQ75" s="677"/>
      <c r="BR75" s="677"/>
      <c r="BS75" s="677"/>
      <c r="BT75" s="677"/>
      <c r="BU75" s="677"/>
      <c r="BV75" s="677"/>
      <c r="BW75" s="677"/>
      <c r="BX75" s="677"/>
      <c r="BY75" s="678"/>
    </row>
    <row r="76" spans="1:77" ht="15" customHeight="1" thickBot="1" x14ac:dyDescent="0.45">
      <c r="C76" s="58" t="s">
        <v>37</v>
      </c>
      <c r="D76" s="87" t="s">
        <v>1917</v>
      </c>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639"/>
      <c r="AP76" s="640"/>
      <c r="AQ76" s="640"/>
      <c r="AR76" s="641"/>
      <c r="AV76" s="676"/>
      <c r="AW76" s="677"/>
      <c r="AX76" s="677"/>
      <c r="AY76" s="677"/>
      <c r="AZ76" s="677"/>
      <c r="BA76" s="677"/>
      <c r="BB76" s="677"/>
      <c r="BC76" s="677"/>
      <c r="BD76" s="677"/>
      <c r="BE76" s="677"/>
      <c r="BF76" s="677"/>
      <c r="BG76" s="677"/>
      <c r="BH76" s="677"/>
      <c r="BI76" s="677"/>
      <c r="BJ76" s="677"/>
      <c r="BK76" s="677"/>
      <c r="BL76" s="677"/>
      <c r="BM76" s="677"/>
      <c r="BN76" s="677"/>
      <c r="BO76" s="677"/>
      <c r="BP76" s="677"/>
      <c r="BQ76" s="677"/>
      <c r="BR76" s="677"/>
      <c r="BS76" s="677"/>
      <c r="BT76" s="677"/>
      <c r="BU76" s="677"/>
      <c r="BV76" s="677"/>
      <c r="BW76" s="677"/>
      <c r="BX76" s="677"/>
      <c r="BY76" s="678"/>
    </row>
    <row r="77" spans="1:77" ht="15" customHeight="1" x14ac:dyDescent="0.4">
      <c r="AV77" s="676"/>
      <c r="AW77" s="677"/>
      <c r="AX77" s="677"/>
      <c r="AY77" s="677"/>
      <c r="AZ77" s="677"/>
      <c r="BA77" s="677"/>
      <c r="BB77" s="677"/>
      <c r="BC77" s="677"/>
      <c r="BD77" s="677"/>
      <c r="BE77" s="677"/>
      <c r="BF77" s="677"/>
      <c r="BG77" s="677"/>
      <c r="BH77" s="677"/>
      <c r="BI77" s="677"/>
      <c r="BJ77" s="677"/>
      <c r="BK77" s="677"/>
      <c r="BL77" s="677"/>
      <c r="BM77" s="677"/>
      <c r="BN77" s="677"/>
      <c r="BO77" s="677"/>
      <c r="BP77" s="677"/>
      <c r="BQ77" s="677"/>
      <c r="BR77" s="677"/>
      <c r="BS77" s="677"/>
      <c r="BT77" s="677"/>
      <c r="BU77" s="677"/>
      <c r="BV77" s="677"/>
      <c r="BW77" s="677"/>
      <c r="BX77" s="677"/>
      <c r="BY77" s="678"/>
    </row>
    <row r="78" spans="1:77" ht="15" customHeight="1" x14ac:dyDescent="0.4">
      <c r="C78" s="112" t="s">
        <v>631</v>
      </c>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644" t="s">
        <v>417</v>
      </c>
      <c r="AK78" s="645"/>
      <c r="AL78" s="645"/>
      <c r="AM78" s="646"/>
      <c r="AO78" s="647" t="s">
        <v>290</v>
      </c>
      <c r="AP78" s="647"/>
      <c r="AV78" s="676"/>
      <c r="AW78" s="677"/>
      <c r="AX78" s="677"/>
      <c r="AY78" s="677"/>
      <c r="AZ78" s="677"/>
      <c r="BA78" s="677"/>
      <c r="BB78" s="677"/>
      <c r="BC78" s="677"/>
      <c r="BD78" s="677"/>
      <c r="BE78" s="677"/>
      <c r="BF78" s="677"/>
      <c r="BG78" s="677"/>
      <c r="BH78" s="677"/>
      <c r="BI78" s="677"/>
      <c r="BJ78" s="677"/>
      <c r="BK78" s="677"/>
      <c r="BL78" s="677"/>
      <c r="BM78" s="677"/>
      <c r="BN78" s="677"/>
      <c r="BO78" s="677"/>
      <c r="BP78" s="677"/>
      <c r="BQ78" s="677"/>
      <c r="BR78" s="677"/>
      <c r="BS78" s="677"/>
      <c r="BT78" s="677"/>
      <c r="BU78" s="677"/>
      <c r="BV78" s="677"/>
      <c r="BW78" s="677"/>
      <c r="BX78" s="677"/>
      <c r="BY78" s="678"/>
    </row>
    <row r="79" spans="1:77" ht="15" customHeight="1" x14ac:dyDescent="0.4">
      <c r="C79" s="77" t="s">
        <v>79</v>
      </c>
      <c r="D79" s="64" t="s">
        <v>625</v>
      </c>
      <c r="E79" s="6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698"/>
      <c r="AK79" s="699"/>
      <c r="AL79" s="699"/>
      <c r="AM79" s="700"/>
      <c r="AO79" s="629" t="str">
        <f>IF(COUNTBLANK(AJ79)=1,"未","")</f>
        <v>未</v>
      </c>
      <c r="AP79" s="629"/>
      <c r="AV79" s="676"/>
      <c r="AW79" s="677"/>
      <c r="AX79" s="677"/>
      <c r="AY79" s="677"/>
      <c r="AZ79" s="677"/>
      <c r="BA79" s="677"/>
      <c r="BB79" s="677"/>
      <c r="BC79" s="677"/>
      <c r="BD79" s="677"/>
      <c r="BE79" s="677"/>
      <c r="BF79" s="677"/>
      <c r="BG79" s="677"/>
      <c r="BH79" s="677"/>
      <c r="BI79" s="677"/>
      <c r="BJ79" s="677"/>
      <c r="BK79" s="677"/>
      <c r="BL79" s="677"/>
      <c r="BM79" s="677"/>
      <c r="BN79" s="677"/>
      <c r="BO79" s="677"/>
      <c r="BP79" s="677"/>
      <c r="BQ79" s="677"/>
      <c r="BR79" s="677"/>
      <c r="BS79" s="677"/>
      <c r="BT79" s="677"/>
      <c r="BU79" s="677"/>
      <c r="BV79" s="677"/>
      <c r="BW79" s="677"/>
      <c r="BX79" s="677"/>
      <c r="BY79" s="678"/>
    </row>
    <row r="80" spans="1:77" ht="15" customHeight="1" x14ac:dyDescent="0.4">
      <c r="C80" s="77" t="s">
        <v>80</v>
      </c>
      <c r="D80" s="64" t="s">
        <v>620</v>
      </c>
      <c r="E80" s="65"/>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698"/>
      <c r="AK80" s="699"/>
      <c r="AL80" s="699"/>
      <c r="AM80" s="700"/>
      <c r="AO80" s="629" t="str">
        <f>IF(COUNTBLANK(AJ80)=1,"未","")</f>
        <v>未</v>
      </c>
      <c r="AP80" s="629"/>
      <c r="AV80" s="676"/>
      <c r="AW80" s="677"/>
      <c r="AX80" s="677"/>
      <c r="AY80" s="677"/>
      <c r="AZ80" s="677"/>
      <c r="BA80" s="677"/>
      <c r="BB80" s="677"/>
      <c r="BC80" s="677"/>
      <c r="BD80" s="677"/>
      <c r="BE80" s="677"/>
      <c r="BF80" s="677"/>
      <c r="BG80" s="677"/>
      <c r="BH80" s="677"/>
      <c r="BI80" s="677"/>
      <c r="BJ80" s="677"/>
      <c r="BK80" s="677"/>
      <c r="BL80" s="677"/>
      <c r="BM80" s="677"/>
      <c r="BN80" s="677"/>
      <c r="BO80" s="677"/>
      <c r="BP80" s="677"/>
      <c r="BQ80" s="677"/>
      <c r="BR80" s="677"/>
      <c r="BS80" s="677"/>
      <c r="BT80" s="677"/>
      <c r="BU80" s="677"/>
      <c r="BV80" s="677"/>
      <c r="BW80" s="677"/>
      <c r="BX80" s="677"/>
      <c r="BY80" s="678"/>
    </row>
    <row r="81" spans="3:77" ht="15" customHeight="1" x14ac:dyDescent="0.4">
      <c r="C81" s="77" t="s">
        <v>81</v>
      </c>
      <c r="D81" s="64" t="s">
        <v>621</v>
      </c>
      <c r="E81" s="65"/>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698"/>
      <c r="AK81" s="699"/>
      <c r="AL81" s="699"/>
      <c r="AM81" s="700"/>
      <c r="AO81" s="629" t="str">
        <f>IF(COUNTBLANK(AJ81)=1,"未","")</f>
        <v>未</v>
      </c>
      <c r="AP81" s="629"/>
      <c r="AV81" s="676"/>
      <c r="AW81" s="677"/>
      <c r="AX81" s="677"/>
      <c r="AY81" s="677"/>
      <c r="AZ81" s="677"/>
      <c r="BA81" s="677"/>
      <c r="BB81" s="677"/>
      <c r="BC81" s="677"/>
      <c r="BD81" s="677"/>
      <c r="BE81" s="677"/>
      <c r="BF81" s="677"/>
      <c r="BG81" s="677"/>
      <c r="BH81" s="677"/>
      <c r="BI81" s="677"/>
      <c r="BJ81" s="677"/>
      <c r="BK81" s="677"/>
      <c r="BL81" s="677"/>
      <c r="BM81" s="677"/>
      <c r="BN81" s="677"/>
      <c r="BO81" s="677"/>
      <c r="BP81" s="677"/>
      <c r="BQ81" s="677"/>
      <c r="BR81" s="677"/>
      <c r="BS81" s="677"/>
      <c r="BT81" s="677"/>
      <c r="BU81" s="677"/>
      <c r="BV81" s="677"/>
      <c r="BW81" s="677"/>
      <c r="BX81" s="677"/>
      <c r="BY81" s="678"/>
    </row>
    <row r="82" spans="3:77" ht="15" customHeight="1" thickBot="1" x14ac:dyDescent="0.45">
      <c r="C82" s="78" t="s">
        <v>83</v>
      </c>
      <c r="D82" s="64" t="s">
        <v>622</v>
      </c>
      <c r="E82" s="65"/>
      <c r="F82" s="66"/>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698"/>
      <c r="AK82" s="699"/>
      <c r="AL82" s="699"/>
      <c r="AM82" s="700"/>
      <c r="AO82" s="629" t="str">
        <f>IF(COUNTBLANK(AJ82)=1,"未","")</f>
        <v>未</v>
      </c>
      <c r="AP82" s="629"/>
      <c r="AV82" s="679"/>
      <c r="AW82" s="680"/>
      <c r="AX82" s="680"/>
      <c r="AY82" s="680"/>
      <c r="AZ82" s="680"/>
      <c r="BA82" s="680"/>
      <c r="BB82" s="680"/>
      <c r="BC82" s="680"/>
      <c r="BD82" s="680"/>
      <c r="BE82" s="680"/>
      <c r="BF82" s="680"/>
      <c r="BG82" s="680"/>
      <c r="BH82" s="680"/>
      <c r="BI82" s="680"/>
      <c r="BJ82" s="680"/>
      <c r="BK82" s="680"/>
      <c r="BL82" s="680"/>
      <c r="BM82" s="680"/>
      <c r="BN82" s="680"/>
      <c r="BO82" s="680"/>
      <c r="BP82" s="680"/>
      <c r="BQ82" s="680"/>
      <c r="BR82" s="680"/>
      <c r="BS82" s="680"/>
      <c r="BT82" s="680"/>
      <c r="BU82" s="680"/>
      <c r="BV82" s="680"/>
      <c r="BW82" s="680"/>
      <c r="BX82" s="680"/>
      <c r="BY82" s="681"/>
    </row>
    <row r="83" spans="3:77" ht="15" customHeight="1" x14ac:dyDescent="0.4">
      <c r="C83" s="77" t="s">
        <v>181</v>
      </c>
      <c r="D83" s="64" t="s">
        <v>623</v>
      </c>
      <c r="E83" s="65"/>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698"/>
      <c r="AK83" s="699"/>
      <c r="AL83" s="699"/>
      <c r="AM83" s="700"/>
      <c r="AO83" s="629" t="str">
        <f>IF(COUNTBLANK(AJ83)=1,"未","")</f>
        <v>未</v>
      </c>
      <c r="AP83" s="629"/>
      <c r="AV83" s="673" t="s">
        <v>612</v>
      </c>
      <c r="AW83" s="673"/>
      <c r="AX83" s="673"/>
      <c r="AY83" s="673"/>
      <c r="AZ83" s="673"/>
      <c r="BA83" s="673"/>
      <c r="BB83" s="673"/>
      <c r="BC83" s="673"/>
      <c r="BD83" s="673"/>
      <c r="BE83" s="673"/>
      <c r="BF83" s="673"/>
      <c r="BG83" s="673"/>
      <c r="BH83" s="673"/>
      <c r="BI83" s="673"/>
      <c r="BJ83" s="673"/>
      <c r="BK83" s="673"/>
      <c r="BL83" s="673"/>
      <c r="BM83" s="673"/>
      <c r="BN83" s="673"/>
      <c r="BO83" s="673"/>
      <c r="BP83" s="673"/>
      <c r="BQ83" s="673"/>
      <c r="BR83" s="673"/>
      <c r="BS83" s="673"/>
      <c r="BT83" s="673"/>
      <c r="BU83" s="673"/>
      <c r="BV83" s="673"/>
      <c r="BW83" s="673"/>
      <c r="BX83" s="673"/>
      <c r="BY83" s="673"/>
    </row>
    <row r="84" spans="3:77" ht="15" customHeight="1" x14ac:dyDescent="0.4">
      <c r="C84" s="105" t="s">
        <v>624</v>
      </c>
      <c r="D84" s="2" t="s">
        <v>1918</v>
      </c>
      <c r="AV84" s="677" t="s">
        <v>613</v>
      </c>
      <c r="AW84" s="677"/>
      <c r="AX84" s="677"/>
      <c r="AY84" s="677"/>
      <c r="AZ84" s="677"/>
      <c r="BA84" s="677"/>
      <c r="BB84" s="677"/>
      <c r="BC84" s="677"/>
      <c r="BD84" s="677"/>
      <c r="BE84" s="677"/>
      <c r="BF84" s="677"/>
      <c r="BG84" s="677"/>
      <c r="BH84" s="677"/>
      <c r="BI84" s="677"/>
      <c r="BJ84" s="677"/>
      <c r="BK84" s="677"/>
      <c r="BL84" s="677"/>
      <c r="BM84" s="677"/>
      <c r="BN84" s="677"/>
      <c r="BO84" s="677"/>
      <c r="BP84" s="677"/>
      <c r="BQ84" s="677"/>
      <c r="BR84" s="677"/>
      <c r="BS84" s="677"/>
      <c r="BT84" s="677"/>
      <c r="BU84" s="677"/>
      <c r="BV84" s="677"/>
      <c r="BW84" s="677"/>
      <c r="BX84" s="677"/>
      <c r="BY84" s="677"/>
    </row>
    <row r="85" spans="3:77" ht="15" customHeight="1" thickBot="1" x14ac:dyDescent="0.45">
      <c r="AV85" s="73" t="s">
        <v>635</v>
      </c>
    </row>
    <row r="86" spans="3:77" ht="15" customHeight="1" x14ac:dyDescent="0.4">
      <c r="C86" s="112" t="s">
        <v>913</v>
      </c>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E86" s="647" t="s">
        <v>290</v>
      </c>
      <c r="AF86" s="647"/>
      <c r="AV86" s="674" t="s">
        <v>636</v>
      </c>
      <c r="AW86" s="673"/>
      <c r="AX86" s="673"/>
      <c r="AY86" s="673"/>
      <c r="AZ86" s="673"/>
      <c r="BA86" s="673"/>
      <c r="BB86" s="673"/>
      <c r="BC86" s="673"/>
      <c r="BD86" s="673"/>
      <c r="BE86" s="673"/>
      <c r="BF86" s="673"/>
      <c r="BG86" s="673"/>
      <c r="BH86" s="673"/>
      <c r="BI86" s="673"/>
      <c r="BJ86" s="673"/>
      <c r="BK86" s="673"/>
      <c r="BL86" s="673"/>
      <c r="BM86" s="673"/>
      <c r="BN86" s="673"/>
      <c r="BO86" s="673"/>
      <c r="BP86" s="673"/>
      <c r="BQ86" s="673"/>
      <c r="BR86" s="673"/>
      <c r="BS86" s="673"/>
      <c r="BT86" s="673"/>
      <c r="BU86" s="673"/>
      <c r="BV86" s="673"/>
      <c r="BW86" s="673"/>
      <c r="BX86" s="673"/>
      <c r="BY86" s="675"/>
    </row>
    <row r="87" spans="3:77" ht="15" customHeight="1" thickBot="1" x14ac:dyDescent="0.45">
      <c r="C87" s="131" t="s">
        <v>634</v>
      </c>
      <c r="D87" s="132"/>
      <c r="E87" s="132"/>
      <c r="F87" s="132"/>
      <c r="G87" s="132"/>
      <c r="H87" s="132"/>
      <c r="I87" s="133"/>
      <c r="J87" s="131"/>
      <c r="K87" s="132"/>
      <c r="L87" s="132"/>
      <c r="M87" s="132"/>
      <c r="N87" s="132"/>
      <c r="O87" s="132"/>
      <c r="P87" s="132"/>
      <c r="Q87" s="132"/>
      <c r="R87" s="132"/>
      <c r="S87" s="132"/>
      <c r="T87" s="132"/>
      <c r="U87" s="132"/>
      <c r="V87" s="132"/>
      <c r="W87" s="132"/>
      <c r="X87" s="132"/>
      <c r="Y87" s="133"/>
      <c r="Z87" s="762"/>
      <c r="AA87" s="763"/>
      <c r="AB87" s="763"/>
      <c r="AC87" s="130" t="s">
        <v>633</v>
      </c>
      <c r="AE87" s="629" t="str">
        <f>IF(COUNTBLANK(Z87)=1,"未","")</f>
        <v>未</v>
      </c>
      <c r="AF87" s="629"/>
      <c r="AV87" s="676"/>
      <c r="AW87" s="677"/>
      <c r="AX87" s="677"/>
      <c r="AY87" s="677"/>
      <c r="AZ87" s="677"/>
      <c r="BA87" s="677"/>
      <c r="BB87" s="677"/>
      <c r="BC87" s="677"/>
      <c r="BD87" s="677"/>
      <c r="BE87" s="677"/>
      <c r="BF87" s="677"/>
      <c r="BG87" s="677"/>
      <c r="BH87" s="677"/>
      <c r="BI87" s="677"/>
      <c r="BJ87" s="677"/>
      <c r="BK87" s="677"/>
      <c r="BL87" s="677"/>
      <c r="BM87" s="677"/>
      <c r="BN87" s="677"/>
      <c r="BO87" s="677"/>
      <c r="BP87" s="677"/>
      <c r="BQ87" s="677"/>
      <c r="BR87" s="677"/>
      <c r="BS87" s="677"/>
      <c r="BT87" s="677"/>
      <c r="BU87" s="677"/>
      <c r="BV87" s="677"/>
      <c r="BW87" s="677"/>
      <c r="BX87" s="677"/>
      <c r="BY87" s="678"/>
    </row>
    <row r="88" spans="3:77" ht="15" customHeight="1" x14ac:dyDescent="0.4">
      <c r="C88" s="764" t="s">
        <v>626</v>
      </c>
      <c r="D88" s="765"/>
      <c r="E88" s="765"/>
      <c r="F88" s="765"/>
      <c r="G88" s="765"/>
      <c r="H88" s="765"/>
      <c r="I88" s="766"/>
      <c r="J88" s="492" t="s">
        <v>627</v>
      </c>
      <c r="K88" s="493"/>
      <c r="L88" s="493"/>
      <c r="M88" s="767"/>
      <c r="N88" s="768" t="s">
        <v>628</v>
      </c>
      <c r="O88" s="493"/>
      <c r="P88" s="493"/>
      <c r="Q88" s="767"/>
      <c r="R88" s="768" t="s">
        <v>629</v>
      </c>
      <c r="S88" s="493"/>
      <c r="T88" s="493"/>
      <c r="U88" s="767"/>
      <c r="V88" s="768" t="s">
        <v>630</v>
      </c>
      <c r="W88" s="493"/>
      <c r="X88" s="493"/>
      <c r="Y88" s="489"/>
      <c r="Z88" s="492" t="s">
        <v>632</v>
      </c>
      <c r="AA88" s="493"/>
      <c r="AB88" s="493"/>
      <c r="AC88" s="489"/>
      <c r="AD88" s="129"/>
      <c r="AE88" s="4"/>
      <c r="AF88" s="4"/>
      <c r="AG88" s="129"/>
      <c r="AH88" s="129"/>
      <c r="AJ88" s="106"/>
      <c r="AK88" s="106"/>
      <c r="AV88" s="676"/>
      <c r="AW88" s="677"/>
      <c r="AX88" s="677"/>
      <c r="AY88" s="677"/>
      <c r="AZ88" s="677"/>
      <c r="BA88" s="677"/>
      <c r="BB88" s="677"/>
      <c r="BC88" s="677"/>
      <c r="BD88" s="677"/>
      <c r="BE88" s="677"/>
      <c r="BF88" s="677"/>
      <c r="BG88" s="677"/>
      <c r="BH88" s="677"/>
      <c r="BI88" s="677"/>
      <c r="BJ88" s="677"/>
      <c r="BK88" s="677"/>
      <c r="BL88" s="677"/>
      <c r="BM88" s="677"/>
      <c r="BN88" s="677"/>
      <c r="BO88" s="677"/>
      <c r="BP88" s="677"/>
      <c r="BQ88" s="677"/>
      <c r="BR88" s="677"/>
      <c r="BS88" s="677"/>
      <c r="BT88" s="677"/>
      <c r="BU88" s="677"/>
      <c r="BV88" s="677"/>
      <c r="BW88" s="677"/>
      <c r="BX88" s="677"/>
      <c r="BY88" s="678"/>
    </row>
    <row r="89" spans="3:77" ht="15" customHeight="1" x14ac:dyDescent="0.4">
      <c r="C89" s="77" t="s">
        <v>79</v>
      </c>
      <c r="D89" s="698">
        <v>45468</v>
      </c>
      <c r="E89" s="699"/>
      <c r="F89" s="699"/>
      <c r="G89" s="699"/>
      <c r="H89" s="699"/>
      <c r="I89" s="700"/>
      <c r="J89" s="761"/>
      <c r="K89" s="758"/>
      <c r="L89" s="758"/>
      <c r="M89" s="759"/>
      <c r="N89" s="757"/>
      <c r="O89" s="758"/>
      <c r="P89" s="758"/>
      <c r="Q89" s="759"/>
      <c r="R89" s="757"/>
      <c r="S89" s="758"/>
      <c r="T89" s="758"/>
      <c r="U89" s="759"/>
      <c r="V89" s="757"/>
      <c r="W89" s="758"/>
      <c r="X89" s="758"/>
      <c r="Y89" s="760"/>
      <c r="Z89" s="642">
        <f>COUNTA(J89:Y89)</f>
        <v>0</v>
      </c>
      <c r="AA89" s="632"/>
      <c r="AB89" s="632"/>
      <c r="AC89" s="643"/>
      <c r="AE89" s="629" t="str">
        <f t="shared" ref="AE89:AE95" si="1">IF(VALUE($C89)&gt;$Z$87,"",IF(OR(COUNTBLANK(D89)=1,COUNTBLANK(J89:Y89)=16),"未",""))</f>
        <v/>
      </c>
      <c r="AF89" s="629"/>
      <c r="AV89" s="676"/>
      <c r="AW89" s="677"/>
      <c r="AX89" s="677"/>
      <c r="AY89" s="677"/>
      <c r="AZ89" s="677"/>
      <c r="BA89" s="677"/>
      <c r="BB89" s="677"/>
      <c r="BC89" s="677"/>
      <c r="BD89" s="677"/>
      <c r="BE89" s="677"/>
      <c r="BF89" s="677"/>
      <c r="BG89" s="677"/>
      <c r="BH89" s="677"/>
      <c r="BI89" s="677"/>
      <c r="BJ89" s="677"/>
      <c r="BK89" s="677"/>
      <c r="BL89" s="677"/>
      <c r="BM89" s="677"/>
      <c r="BN89" s="677"/>
      <c r="BO89" s="677"/>
      <c r="BP89" s="677"/>
      <c r="BQ89" s="677"/>
      <c r="BR89" s="677"/>
      <c r="BS89" s="677"/>
      <c r="BT89" s="677"/>
      <c r="BU89" s="677"/>
      <c r="BV89" s="677"/>
      <c r="BW89" s="677"/>
      <c r="BX89" s="677"/>
      <c r="BY89" s="678"/>
    </row>
    <row r="90" spans="3:77" ht="15" customHeight="1" x14ac:dyDescent="0.4">
      <c r="C90" s="77" t="s">
        <v>80</v>
      </c>
      <c r="D90" s="698">
        <v>45468</v>
      </c>
      <c r="E90" s="699"/>
      <c r="F90" s="699"/>
      <c r="G90" s="699"/>
      <c r="H90" s="699"/>
      <c r="I90" s="700"/>
      <c r="J90" s="761"/>
      <c r="K90" s="758"/>
      <c r="L90" s="758"/>
      <c r="M90" s="759"/>
      <c r="N90" s="757"/>
      <c r="O90" s="758"/>
      <c r="P90" s="758"/>
      <c r="Q90" s="759"/>
      <c r="R90" s="757"/>
      <c r="S90" s="758"/>
      <c r="T90" s="758"/>
      <c r="U90" s="759"/>
      <c r="V90" s="757"/>
      <c r="W90" s="758"/>
      <c r="X90" s="758"/>
      <c r="Y90" s="760"/>
      <c r="Z90" s="642">
        <f t="shared" ref="Z90:Z95" si="2">COUNTA(J90:Y90)</f>
        <v>0</v>
      </c>
      <c r="AA90" s="632"/>
      <c r="AB90" s="632"/>
      <c r="AC90" s="643"/>
      <c r="AE90" s="629" t="str">
        <f t="shared" si="1"/>
        <v/>
      </c>
      <c r="AF90" s="629"/>
      <c r="AV90" s="676"/>
      <c r="AW90" s="677"/>
      <c r="AX90" s="677"/>
      <c r="AY90" s="677"/>
      <c r="AZ90" s="677"/>
      <c r="BA90" s="677"/>
      <c r="BB90" s="677"/>
      <c r="BC90" s="677"/>
      <c r="BD90" s="677"/>
      <c r="BE90" s="677"/>
      <c r="BF90" s="677"/>
      <c r="BG90" s="677"/>
      <c r="BH90" s="677"/>
      <c r="BI90" s="677"/>
      <c r="BJ90" s="677"/>
      <c r="BK90" s="677"/>
      <c r="BL90" s="677"/>
      <c r="BM90" s="677"/>
      <c r="BN90" s="677"/>
      <c r="BO90" s="677"/>
      <c r="BP90" s="677"/>
      <c r="BQ90" s="677"/>
      <c r="BR90" s="677"/>
      <c r="BS90" s="677"/>
      <c r="BT90" s="677"/>
      <c r="BU90" s="677"/>
      <c r="BV90" s="677"/>
      <c r="BW90" s="677"/>
      <c r="BX90" s="677"/>
      <c r="BY90" s="678"/>
    </row>
    <row r="91" spans="3:77" ht="15" customHeight="1" x14ac:dyDescent="0.4">
      <c r="C91" s="77" t="s">
        <v>81</v>
      </c>
      <c r="D91" s="698">
        <v>45468</v>
      </c>
      <c r="E91" s="699"/>
      <c r="F91" s="699"/>
      <c r="G91" s="699"/>
      <c r="H91" s="699"/>
      <c r="I91" s="700"/>
      <c r="J91" s="761"/>
      <c r="K91" s="758"/>
      <c r="L91" s="758"/>
      <c r="M91" s="759"/>
      <c r="N91" s="757"/>
      <c r="O91" s="758"/>
      <c r="P91" s="758"/>
      <c r="Q91" s="759"/>
      <c r="R91" s="757"/>
      <c r="S91" s="758"/>
      <c r="T91" s="758"/>
      <c r="U91" s="759"/>
      <c r="V91" s="757"/>
      <c r="W91" s="758"/>
      <c r="X91" s="758"/>
      <c r="Y91" s="760"/>
      <c r="Z91" s="642">
        <f t="shared" si="2"/>
        <v>0</v>
      </c>
      <c r="AA91" s="632"/>
      <c r="AB91" s="632"/>
      <c r="AC91" s="643"/>
      <c r="AE91" s="629" t="str">
        <f t="shared" si="1"/>
        <v/>
      </c>
      <c r="AF91" s="629"/>
      <c r="AV91" s="676"/>
      <c r="AW91" s="677"/>
      <c r="AX91" s="677"/>
      <c r="AY91" s="677"/>
      <c r="AZ91" s="677"/>
      <c r="BA91" s="677"/>
      <c r="BB91" s="677"/>
      <c r="BC91" s="677"/>
      <c r="BD91" s="677"/>
      <c r="BE91" s="677"/>
      <c r="BF91" s="677"/>
      <c r="BG91" s="677"/>
      <c r="BH91" s="677"/>
      <c r="BI91" s="677"/>
      <c r="BJ91" s="677"/>
      <c r="BK91" s="677"/>
      <c r="BL91" s="677"/>
      <c r="BM91" s="677"/>
      <c r="BN91" s="677"/>
      <c r="BO91" s="677"/>
      <c r="BP91" s="677"/>
      <c r="BQ91" s="677"/>
      <c r="BR91" s="677"/>
      <c r="BS91" s="677"/>
      <c r="BT91" s="677"/>
      <c r="BU91" s="677"/>
      <c r="BV91" s="677"/>
      <c r="BW91" s="677"/>
      <c r="BX91" s="677"/>
      <c r="BY91" s="678"/>
    </row>
    <row r="92" spans="3:77" ht="15" customHeight="1" x14ac:dyDescent="0.4">
      <c r="C92" s="78" t="s">
        <v>83</v>
      </c>
      <c r="D92" s="698">
        <v>45468</v>
      </c>
      <c r="E92" s="699"/>
      <c r="F92" s="699"/>
      <c r="G92" s="699"/>
      <c r="H92" s="699"/>
      <c r="I92" s="700"/>
      <c r="J92" s="761"/>
      <c r="K92" s="758"/>
      <c r="L92" s="758"/>
      <c r="M92" s="759"/>
      <c r="N92" s="757"/>
      <c r="O92" s="758"/>
      <c r="P92" s="758"/>
      <c r="Q92" s="759"/>
      <c r="R92" s="757"/>
      <c r="S92" s="758"/>
      <c r="T92" s="758"/>
      <c r="U92" s="759"/>
      <c r="V92" s="757"/>
      <c r="W92" s="758"/>
      <c r="X92" s="758"/>
      <c r="Y92" s="760"/>
      <c r="Z92" s="642">
        <f t="shared" si="2"/>
        <v>0</v>
      </c>
      <c r="AA92" s="632"/>
      <c r="AB92" s="632"/>
      <c r="AC92" s="643"/>
      <c r="AE92" s="629" t="str">
        <f t="shared" si="1"/>
        <v/>
      </c>
      <c r="AF92" s="629"/>
      <c r="AV92" s="676"/>
      <c r="AW92" s="677"/>
      <c r="AX92" s="677"/>
      <c r="AY92" s="677"/>
      <c r="AZ92" s="677"/>
      <c r="BA92" s="677"/>
      <c r="BB92" s="677"/>
      <c r="BC92" s="677"/>
      <c r="BD92" s="677"/>
      <c r="BE92" s="677"/>
      <c r="BF92" s="677"/>
      <c r="BG92" s="677"/>
      <c r="BH92" s="677"/>
      <c r="BI92" s="677"/>
      <c r="BJ92" s="677"/>
      <c r="BK92" s="677"/>
      <c r="BL92" s="677"/>
      <c r="BM92" s="677"/>
      <c r="BN92" s="677"/>
      <c r="BO92" s="677"/>
      <c r="BP92" s="677"/>
      <c r="BQ92" s="677"/>
      <c r="BR92" s="677"/>
      <c r="BS92" s="677"/>
      <c r="BT92" s="677"/>
      <c r="BU92" s="677"/>
      <c r="BV92" s="677"/>
      <c r="BW92" s="677"/>
      <c r="BX92" s="677"/>
      <c r="BY92" s="678"/>
    </row>
    <row r="93" spans="3:77" ht="15" customHeight="1" x14ac:dyDescent="0.4">
      <c r="C93" s="77" t="s">
        <v>181</v>
      </c>
      <c r="D93" s="698"/>
      <c r="E93" s="699"/>
      <c r="F93" s="699"/>
      <c r="G93" s="699"/>
      <c r="H93" s="699"/>
      <c r="I93" s="700"/>
      <c r="J93" s="761"/>
      <c r="K93" s="758"/>
      <c r="L93" s="758"/>
      <c r="M93" s="759"/>
      <c r="N93" s="757"/>
      <c r="O93" s="758"/>
      <c r="P93" s="758"/>
      <c r="Q93" s="759"/>
      <c r="R93" s="757"/>
      <c r="S93" s="758"/>
      <c r="T93" s="758"/>
      <c r="U93" s="759"/>
      <c r="V93" s="757"/>
      <c r="W93" s="758"/>
      <c r="X93" s="758"/>
      <c r="Y93" s="760"/>
      <c r="Z93" s="642">
        <f t="shared" si="2"/>
        <v>0</v>
      </c>
      <c r="AA93" s="632"/>
      <c r="AB93" s="632"/>
      <c r="AC93" s="643"/>
      <c r="AE93" s="629" t="str">
        <f t="shared" si="1"/>
        <v/>
      </c>
      <c r="AF93" s="629"/>
      <c r="AV93" s="676"/>
      <c r="AW93" s="677"/>
      <c r="AX93" s="677"/>
      <c r="AY93" s="677"/>
      <c r="AZ93" s="677"/>
      <c r="BA93" s="677"/>
      <c r="BB93" s="677"/>
      <c r="BC93" s="677"/>
      <c r="BD93" s="677"/>
      <c r="BE93" s="677"/>
      <c r="BF93" s="677"/>
      <c r="BG93" s="677"/>
      <c r="BH93" s="677"/>
      <c r="BI93" s="677"/>
      <c r="BJ93" s="677"/>
      <c r="BK93" s="677"/>
      <c r="BL93" s="677"/>
      <c r="BM93" s="677"/>
      <c r="BN93" s="677"/>
      <c r="BO93" s="677"/>
      <c r="BP93" s="677"/>
      <c r="BQ93" s="677"/>
      <c r="BR93" s="677"/>
      <c r="BS93" s="677"/>
      <c r="BT93" s="677"/>
      <c r="BU93" s="677"/>
      <c r="BV93" s="677"/>
      <c r="BW93" s="677"/>
      <c r="BX93" s="677"/>
      <c r="BY93" s="678"/>
    </row>
    <row r="94" spans="3:77" ht="15" customHeight="1" x14ac:dyDescent="0.4">
      <c r="C94" s="77" t="s">
        <v>182</v>
      </c>
      <c r="D94" s="698"/>
      <c r="E94" s="699"/>
      <c r="F94" s="699"/>
      <c r="G94" s="699"/>
      <c r="H94" s="699"/>
      <c r="I94" s="700"/>
      <c r="J94" s="761"/>
      <c r="K94" s="758"/>
      <c r="L94" s="758"/>
      <c r="M94" s="759"/>
      <c r="N94" s="757"/>
      <c r="O94" s="758"/>
      <c r="P94" s="758"/>
      <c r="Q94" s="759"/>
      <c r="R94" s="757"/>
      <c r="S94" s="758"/>
      <c r="T94" s="758"/>
      <c r="U94" s="759"/>
      <c r="V94" s="757"/>
      <c r="W94" s="758"/>
      <c r="X94" s="758"/>
      <c r="Y94" s="760"/>
      <c r="Z94" s="642">
        <f t="shared" si="2"/>
        <v>0</v>
      </c>
      <c r="AA94" s="632"/>
      <c r="AB94" s="632"/>
      <c r="AC94" s="643"/>
      <c r="AE94" s="629" t="str">
        <f t="shared" si="1"/>
        <v/>
      </c>
      <c r="AF94" s="629"/>
      <c r="AV94" s="676"/>
      <c r="AW94" s="677"/>
      <c r="AX94" s="677"/>
      <c r="AY94" s="677"/>
      <c r="AZ94" s="677"/>
      <c r="BA94" s="677"/>
      <c r="BB94" s="677"/>
      <c r="BC94" s="677"/>
      <c r="BD94" s="677"/>
      <c r="BE94" s="677"/>
      <c r="BF94" s="677"/>
      <c r="BG94" s="677"/>
      <c r="BH94" s="677"/>
      <c r="BI94" s="677"/>
      <c r="BJ94" s="677"/>
      <c r="BK94" s="677"/>
      <c r="BL94" s="677"/>
      <c r="BM94" s="677"/>
      <c r="BN94" s="677"/>
      <c r="BO94" s="677"/>
      <c r="BP94" s="677"/>
      <c r="BQ94" s="677"/>
      <c r="BR94" s="677"/>
      <c r="BS94" s="677"/>
      <c r="BT94" s="677"/>
      <c r="BU94" s="677"/>
      <c r="BV94" s="677"/>
      <c r="BW94" s="677"/>
      <c r="BX94" s="677"/>
      <c r="BY94" s="678"/>
    </row>
    <row r="95" spans="3:77" ht="15" customHeight="1" x14ac:dyDescent="0.4">
      <c r="C95" s="77" t="s">
        <v>206</v>
      </c>
      <c r="D95" s="698"/>
      <c r="E95" s="699"/>
      <c r="F95" s="699"/>
      <c r="G95" s="699"/>
      <c r="H95" s="699"/>
      <c r="I95" s="700"/>
      <c r="J95" s="761"/>
      <c r="K95" s="758"/>
      <c r="L95" s="758"/>
      <c r="M95" s="759"/>
      <c r="N95" s="757"/>
      <c r="O95" s="758"/>
      <c r="P95" s="758"/>
      <c r="Q95" s="759"/>
      <c r="R95" s="757"/>
      <c r="S95" s="758"/>
      <c r="T95" s="758"/>
      <c r="U95" s="759"/>
      <c r="V95" s="757"/>
      <c r="W95" s="758"/>
      <c r="X95" s="758"/>
      <c r="Y95" s="760"/>
      <c r="Z95" s="642">
        <f t="shared" si="2"/>
        <v>0</v>
      </c>
      <c r="AA95" s="632"/>
      <c r="AB95" s="632"/>
      <c r="AC95" s="643"/>
      <c r="AE95" s="629" t="str">
        <f t="shared" si="1"/>
        <v/>
      </c>
      <c r="AF95" s="629"/>
      <c r="AV95" s="676"/>
      <c r="AW95" s="677"/>
      <c r="AX95" s="677"/>
      <c r="AY95" s="677"/>
      <c r="AZ95" s="677"/>
      <c r="BA95" s="677"/>
      <c r="BB95" s="677"/>
      <c r="BC95" s="677"/>
      <c r="BD95" s="677"/>
      <c r="BE95" s="677"/>
      <c r="BF95" s="677"/>
      <c r="BG95" s="677"/>
      <c r="BH95" s="677"/>
      <c r="BI95" s="677"/>
      <c r="BJ95" s="677"/>
      <c r="BK95" s="677"/>
      <c r="BL95" s="677"/>
      <c r="BM95" s="677"/>
      <c r="BN95" s="677"/>
      <c r="BO95" s="677"/>
      <c r="BP95" s="677"/>
      <c r="BQ95" s="677"/>
      <c r="BR95" s="677"/>
      <c r="BS95" s="677"/>
      <c r="BT95" s="677"/>
      <c r="BU95" s="677"/>
      <c r="BV95" s="677"/>
      <c r="BW95" s="677"/>
      <c r="BX95" s="677"/>
      <c r="BY95" s="678"/>
    </row>
    <row r="96" spans="3:77" ht="15" customHeight="1" x14ac:dyDescent="0.4">
      <c r="AV96" s="676"/>
      <c r="AW96" s="677"/>
      <c r="AX96" s="677"/>
      <c r="AY96" s="677"/>
      <c r="AZ96" s="677"/>
      <c r="BA96" s="677"/>
      <c r="BB96" s="677"/>
      <c r="BC96" s="677"/>
      <c r="BD96" s="677"/>
      <c r="BE96" s="677"/>
      <c r="BF96" s="677"/>
      <c r="BG96" s="677"/>
      <c r="BH96" s="677"/>
      <c r="BI96" s="677"/>
      <c r="BJ96" s="677"/>
      <c r="BK96" s="677"/>
      <c r="BL96" s="677"/>
      <c r="BM96" s="677"/>
      <c r="BN96" s="677"/>
      <c r="BO96" s="677"/>
      <c r="BP96" s="677"/>
      <c r="BQ96" s="677"/>
      <c r="BR96" s="677"/>
      <c r="BS96" s="677"/>
      <c r="BT96" s="677"/>
      <c r="BU96" s="677"/>
      <c r="BV96" s="677"/>
      <c r="BW96" s="677"/>
      <c r="BX96" s="677"/>
      <c r="BY96" s="678"/>
    </row>
    <row r="97" spans="48:77" ht="15" customHeight="1" x14ac:dyDescent="0.4">
      <c r="AV97" s="676"/>
      <c r="AW97" s="677"/>
      <c r="AX97" s="677"/>
      <c r="AY97" s="677"/>
      <c r="AZ97" s="677"/>
      <c r="BA97" s="677"/>
      <c r="BB97" s="677"/>
      <c r="BC97" s="677"/>
      <c r="BD97" s="677"/>
      <c r="BE97" s="677"/>
      <c r="BF97" s="677"/>
      <c r="BG97" s="677"/>
      <c r="BH97" s="677"/>
      <c r="BI97" s="677"/>
      <c r="BJ97" s="677"/>
      <c r="BK97" s="677"/>
      <c r="BL97" s="677"/>
      <c r="BM97" s="677"/>
      <c r="BN97" s="677"/>
      <c r="BO97" s="677"/>
      <c r="BP97" s="677"/>
      <c r="BQ97" s="677"/>
      <c r="BR97" s="677"/>
      <c r="BS97" s="677"/>
      <c r="BT97" s="677"/>
      <c r="BU97" s="677"/>
      <c r="BV97" s="677"/>
      <c r="BW97" s="677"/>
      <c r="BX97" s="677"/>
      <c r="BY97" s="678"/>
    </row>
    <row r="98" spans="48:77" ht="15" customHeight="1" x14ac:dyDescent="0.4">
      <c r="AV98" s="676"/>
      <c r="AW98" s="677"/>
      <c r="AX98" s="677"/>
      <c r="AY98" s="677"/>
      <c r="AZ98" s="677"/>
      <c r="BA98" s="677"/>
      <c r="BB98" s="677"/>
      <c r="BC98" s="677"/>
      <c r="BD98" s="677"/>
      <c r="BE98" s="677"/>
      <c r="BF98" s="677"/>
      <c r="BG98" s="677"/>
      <c r="BH98" s="677"/>
      <c r="BI98" s="677"/>
      <c r="BJ98" s="677"/>
      <c r="BK98" s="677"/>
      <c r="BL98" s="677"/>
      <c r="BM98" s="677"/>
      <c r="BN98" s="677"/>
      <c r="BO98" s="677"/>
      <c r="BP98" s="677"/>
      <c r="BQ98" s="677"/>
      <c r="BR98" s="677"/>
      <c r="BS98" s="677"/>
      <c r="BT98" s="677"/>
      <c r="BU98" s="677"/>
      <c r="BV98" s="677"/>
      <c r="BW98" s="677"/>
      <c r="BX98" s="677"/>
      <c r="BY98" s="678"/>
    </row>
    <row r="99" spans="48:77" ht="15" customHeight="1" x14ac:dyDescent="0.4">
      <c r="AV99" s="676"/>
      <c r="AW99" s="677"/>
      <c r="AX99" s="677"/>
      <c r="AY99" s="677"/>
      <c r="AZ99" s="677"/>
      <c r="BA99" s="677"/>
      <c r="BB99" s="677"/>
      <c r="BC99" s="677"/>
      <c r="BD99" s="677"/>
      <c r="BE99" s="677"/>
      <c r="BF99" s="677"/>
      <c r="BG99" s="677"/>
      <c r="BH99" s="677"/>
      <c r="BI99" s="677"/>
      <c r="BJ99" s="677"/>
      <c r="BK99" s="677"/>
      <c r="BL99" s="677"/>
      <c r="BM99" s="677"/>
      <c r="BN99" s="677"/>
      <c r="BO99" s="677"/>
      <c r="BP99" s="677"/>
      <c r="BQ99" s="677"/>
      <c r="BR99" s="677"/>
      <c r="BS99" s="677"/>
      <c r="BT99" s="677"/>
      <c r="BU99" s="677"/>
      <c r="BV99" s="677"/>
      <c r="BW99" s="677"/>
      <c r="BX99" s="677"/>
      <c r="BY99" s="678"/>
    </row>
    <row r="100" spans="48:77" ht="15" customHeight="1" x14ac:dyDescent="0.4">
      <c r="AV100" s="676"/>
      <c r="AW100" s="677"/>
      <c r="AX100" s="677"/>
      <c r="AY100" s="677"/>
      <c r="AZ100" s="677"/>
      <c r="BA100" s="677"/>
      <c r="BB100" s="677"/>
      <c r="BC100" s="677"/>
      <c r="BD100" s="677"/>
      <c r="BE100" s="677"/>
      <c r="BF100" s="677"/>
      <c r="BG100" s="677"/>
      <c r="BH100" s="677"/>
      <c r="BI100" s="677"/>
      <c r="BJ100" s="677"/>
      <c r="BK100" s="677"/>
      <c r="BL100" s="677"/>
      <c r="BM100" s="677"/>
      <c r="BN100" s="677"/>
      <c r="BO100" s="677"/>
      <c r="BP100" s="677"/>
      <c r="BQ100" s="677"/>
      <c r="BR100" s="677"/>
      <c r="BS100" s="677"/>
      <c r="BT100" s="677"/>
      <c r="BU100" s="677"/>
      <c r="BV100" s="677"/>
      <c r="BW100" s="677"/>
      <c r="BX100" s="677"/>
      <c r="BY100" s="678"/>
    </row>
    <row r="101" spans="48:77" ht="15" customHeight="1" x14ac:dyDescent="0.4">
      <c r="AV101" s="676"/>
      <c r="AW101" s="677"/>
      <c r="AX101" s="677"/>
      <c r="AY101" s="677"/>
      <c r="AZ101" s="677"/>
      <c r="BA101" s="677"/>
      <c r="BB101" s="677"/>
      <c r="BC101" s="677"/>
      <c r="BD101" s="677"/>
      <c r="BE101" s="677"/>
      <c r="BF101" s="677"/>
      <c r="BG101" s="677"/>
      <c r="BH101" s="677"/>
      <c r="BI101" s="677"/>
      <c r="BJ101" s="677"/>
      <c r="BK101" s="677"/>
      <c r="BL101" s="677"/>
      <c r="BM101" s="677"/>
      <c r="BN101" s="677"/>
      <c r="BO101" s="677"/>
      <c r="BP101" s="677"/>
      <c r="BQ101" s="677"/>
      <c r="BR101" s="677"/>
      <c r="BS101" s="677"/>
      <c r="BT101" s="677"/>
      <c r="BU101" s="677"/>
      <c r="BV101" s="677"/>
      <c r="BW101" s="677"/>
      <c r="BX101" s="677"/>
      <c r="BY101" s="678"/>
    </row>
    <row r="102" spans="48:77" ht="15" customHeight="1" x14ac:dyDescent="0.4">
      <c r="AV102" s="676"/>
      <c r="AW102" s="677"/>
      <c r="AX102" s="677"/>
      <c r="AY102" s="677"/>
      <c r="AZ102" s="677"/>
      <c r="BA102" s="677"/>
      <c r="BB102" s="677"/>
      <c r="BC102" s="677"/>
      <c r="BD102" s="677"/>
      <c r="BE102" s="677"/>
      <c r="BF102" s="677"/>
      <c r="BG102" s="677"/>
      <c r="BH102" s="677"/>
      <c r="BI102" s="677"/>
      <c r="BJ102" s="677"/>
      <c r="BK102" s="677"/>
      <c r="BL102" s="677"/>
      <c r="BM102" s="677"/>
      <c r="BN102" s="677"/>
      <c r="BO102" s="677"/>
      <c r="BP102" s="677"/>
      <c r="BQ102" s="677"/>
      <c r="BR102" s="677"/>
      <c r="BS102" s="677"/>
      <c r="BT102" s="677"/>
      <c r="BU102" s="677"/>
      <c r="BV102" s="677"/>
      <c r="BW102" s="677"/>
      <c r="BX102" s="677"/>
      <c r="BY102" s="678"/>
    </row>
    <row r="103" spans="48:77" ht="15" customHeight="1" x14ac:dyDescent="0.4">
      <c r="AV103" s="676"/>
      <c r="AW103" s="677"/>
      <c r="AX103" s="677"/>
      <c r="AY103" s="677"/>
      <c r="AZ103" s="677"/>
      <c r="BA103" s="677"/>
      <c r="BB103" s="677"/>
      <c r="BC103" s="677"/>
      <c r="BD103" s="677"/>
      <c r="BE103" s="677"/>
      <c r="BF103" s="677"/>
      <c r="BG103" s="677"/>
      <c r="BH103" s="677"/>
      <c r="BI103" s="677"/>
      <c r="BJ103" s="677"/>
      <c r="BK103" s="677"/>
      <c r="BL103" s="677"/>
      <c r="BM103" s="677"/>
      <c r="BN103" s="677"/>
      <c r="BO103" s="677"/>
      <c r="BP103" s="677"/>
      <c r="BQ103" s="677"/>
      <c r="BR103" s="677"/>
      <c r="BS103" s="677"/>
      <c r="BT103" s="677"/>
      <c r="BU103" s="677"/>
      <c r="BV103" s="677"/>
      <c r="BW103" s="677"/>
      <c r="BX103" s="677"/>
      <c r="BY103" s="678"/>
    </row>
    <row r="104" spans="48:77" ht="15" customHeight="1" x14ac:dyDescent="0.4">
      <c r="AV104" s="676"/>
      <c r="AW104" s="677"/>
      <c r="AX104" s="677"/>
      <c r="AY104" s="677"/>
      <c r="AZ104" s="677"/>
      <c r="BA104" s="677"/>
      <c r="BB104" s="677"/>
      <c r="BC104" s="677"/>
      <c r="BD104" s="677"/>
      <c r="BE104" s="677"/>
      <c r="BF104" s="677"/>
      <c r="BG104" s="677"/>
      <c r="BH104" s="677"/>
      <c r="BI104" s="677"/>
      <c r="BJ104" s="677"/>
      <c r="BK104" s="677"/>
      <c r="BL104" s="677"/>
      <c r="BM104" s="677"/>
      <c r="BN104" s="677"/>
      <c r="BO104" s="677"/>
      <c r="BP104" s="677"/>
      <c r="BQ104" s="677"/>
      <c r="BR104" s="677"/>
      <c r="BS104" s="677"/>
      <c r="BT104" s="677"/>
      <c r="BU104" s="677"/>
      <c r="BV104" s="677"/>
      <c r="BW104" s="677"/>
      <c r="BX104" s="677"/>
      <c r="BY104" s="678"/>
    </row>
    <row r="105" spans="48:77" ht="15" customHeight="1" x14ac:dyDescent="0.4">
      <c r="AV105" s="676"/>
      <c r="AW105" s="677"/>
      <c r="AX105" s="677"/>
      <c r="AY105" s="677"/>
      <c r="AZ105" s="677"/>
      <c r="BA105" s="677"/>
      <c r="BB105" s="677"/>
      <c r="BC105" s="677"/>
      <c r="BD105" s="677"/>
      <c r="BE105" s="677"/>
      <c r="BF105" s="677"/>
      <c r="BG105" s="677"/>
      <c r="BH105" s="677"/>
      <c r="BI105" s="677"/>
      <c r="BJ105" s="677"/>
      <c r="BK105" s="677"/>
      <c r="BL105" s="677"/>
      <c r="BM105" s="677"/>
      <c r="BN105" s="677"/>
      <c r="BO105" s="677"/>
      <c r="BP105" s="677"/>
      <c r="BQ105" s="677"/>
      <c r="BR105" s="677"/>
      <c r="BS105" s="677"/>
      <c r="BT105" s="677"/>
      <c r="BU105" s="677"/>
      <c r="BV105" s="677"/>
      <c r="BW105" s="677"/>
      <c r="BX105" s="677"/>
      <c r="BY105" s="678"/>
    </row>
    <row r="106" spans="48:77" ht="15" customHeight="1" x14ac:dyDescent="0.4">
      <c r="AV106" s="676"/>
      <c r="AW106" s="677"/>
      <c r="AX106" s="677"/>
      <c r="AY106" s="677"/>
      <c r="AZ106" s="677"/>
      <c r="BA106" s="677"/>
      <c r="BB106" s="677"/>
      <c r="BC106" s="677"/>
      <c r="BD106" s="677"/>
      <c r="BE106" s="677"/>
      <c r="BF106" s="677"/>
      <c r="BG106" s="677"/>
      <c r="BH106" s="677"/>
      <c r="BI106" s="677"/>
      <c r="BJ106" s="677"/>
      <c r="BK106" s="677"/>
      <c r="BL106" s="677"/>
      <c r="BM106" s="677"/>
      <c r="BN106" s="677"/>
      <c r="BO106" s="677"/>
      <c r="BP106" s="677"/>
      <c r="BQ106" s="677"/>
      <c r="BR106" s="677"/>
      <c r="BS106" s="677"/>
      <c r="BT106" s="677"/>
      <c r="BU106" s="677"/>
      <c r="BV106" s="677"/>
      <c r="BW106" s="677"/>
      <c r="BX106" s="677"/>
      <c r="BY106" s="678"/>
    </row>
    <row r="107" spans="48:77" ht="15" customHeight="1" x14ac:dyDescent="0.4">
      <c r="AV107" s="676"/>
      <c r="AW107" s="677"/>
      <c r="AX107" s="677"/>
      <c r="AY107" s="677"/>
      <c r="AZ107" s="677"/>
      <c r="BA107" s="677"/>
      <c r="BB107" s="677"/>
      <c r="BC107" s="677"/>
      <c r="BD107" s="677"/>
      <c r="BE107" s="677"/>
      <c r="BF107" s="677"/>
      <c r="BG107" s="677"/>
      <c r="BH107" s="677"/>
      <c r="BI107" s="677"/>
      <c r="BJ107" s="677"/>
      <c r="BK107" s="677"/>
      <c r="BL107" s="677"/>
      <c r="BM107" s="677"/>
      <c r="BN107" s="677"/>
      <c r="BO107" s="677"/>
      <c r="BP107" s="677"/>
      <c r="BQ107" s="677"/>
      <c r="BR107" s="677"/>
      <c r="BS107" s="677"/>
      <c r="BT107" s="677"/>
      <c r="BU107" s="677"/>
      <c r="BV107" s="677"/>
      <c r="BW107" s="677"/>
      <c r="BX107" s="677"/>
      <c r="BY107" s="678"/>
    </row>
    <row r="108" spans="48:77" ht="15" customHeight="1" thickBot="1" x14ac:dyDescent="0.45">
      <c r="AV108" s="679"/>
      <c r="AW108" s="680"/>
      <c r="AX108" s="680"/>
      <c r="AY108" s="680"/>
      <c r="AZ108" s="680"/>
      <c r="BA108" s="680"/>
      <c r="BB108" s="680"/>
      <c r="BC108" s="680"/>
      <c r="BD108" s="680"/>
      <c r="BE108" s="680"/>
      <c r="BF108" s="680"/>
      <c r="BG108" s="680"/>
      <c r="BH108" s="680"/>
      <c r="BI108" s="680"/>
      <c r="BJ108" s="680"/>
      <c r="BK108" s="680"/>
      <c r="BL108" s="680"/>
      <c r="BM108" s="680"/>
      <c r="BN108" s="680"/>
      <c r="BO108" s="680"/>
      <c r="BP108" s="680"/>
      <c r="BQ108" s="680"/>
      <c r="BR108" s="680"/>
      <c r="BS108" s="680"/>
      <c r="BT108" s="680"/>
      <c r="BU108" s="680"/>
      <c r="BV108" s="680"/>
      <c r="BW108" s="680"/>
      <c r="BX108" s="680"/>
      <c r="BY108" s="681"/>
    </row>
    <row r="109" spans="48:77" ht="15" customHeight="1" x14ac:dyDescent="0.4">
      <c r="AV109" s="673" t="s">
        <v>637</v>
      </c>
      <c r="AW109" s="673"/>
      <c r="AX109" s="673"/>
      <c r="AY109" s="673"/>
      <c r="AZ109" s="673"/>
      <c r="BA109" s="673"/>
      <c r="BB109" s="673"/>
      <c r="BC109" s="673"/>
      <c r="BD109" s="673"/>
      <c r="BE109" s="673"/>
      <c r="BF109" s="673"/>
      <c r="BG109" s="673"/>
      <c r="BH109" s="673"/>
      <c r="BI109" s="673"/>
      <c r="BJ109" s="673"/>
      <c r="BK109" s="673"/>
      <c r="BL109" s="673"/>
      <c r="BM109" s="673"/>
      <c r="BN109" s="673"/>
      <c r="BO109" s="673"/>
      <c r="BP109" s="673"/>
      <c r="BQ109" s="673"/>
      <c r="BR109" s="673"/>
      <c r="BS109" s="673"/>
      <c r="BT109" s="673"/>
      <c r="BU109" s="673"/>
      <c r="BV109" s="673"/>
      <c r="BW109" s="673"/>
      <c r="BX109" s="673"/>
      <c r="BY109" s="673"/>
    </row>
    <row r="110" spans="48:77" ht="15" customHeight="1" thickBot="1" x14ac:dyDescent="0.45">
      <c r="AV110" s="73" t="s">
        <v>638</v>
      </c>
      <c r="AW110" s="109"/>
      <c r="AX110" s="109"/>
      <c r="AY110" s="109"/>
      <c r="AZ110" s="109"/>
      <c r="BA110" s="109"/>
      <c r="BB110" s="109"/>
      <c r="BC110" s="109"/>
      <c r="BD110" s="109"/>
      <c r="BE110" s="109"/>
      <c r="BF110" s="109"/>
      <c r="BG110" s="109"/>
      <c r="BH110" s="109"/>
      <c r="BI110" s="109"/>
      <c r="BJ110" s="109"/>
      <c r="BK110" s="109"/>
      <c r="BL110" s="109"/>
      <c r="BM110" s="109"/>
      <c r="BN110" s="109"/>
      <c r="BO110" s="109"/>
      <c r="BP110" s="109"/>
      <c r="BQ110" s="109"/>
      <c r="BR110" s="109"/>
      <c r="BS110" s="109"/>
      <c r="BT110" s="109"/>
      <c r="BU110" s="109"/>
      <c r="BV110" s="109"/>
      <c r="BW110" s="109"/>
      <c r="BX110" s="109"/>
      <c r="BY110" s="109"/>
    </row>
    <row r="111" spans="48:77" ht="15" customHeight="1" x14ac:dyDescent="0.4">
      <c r="AV111" s="674" t="s">
        <v>643</v>
      </c>
      <c r="AW111" s="673"/>
      <c r="AX111" s="673"/>
      <c r="AY111" s="673"/>
      <c r="AZ111" s="673"/>
      <c r="BA111" s="673"/>
      <c r="BB111" s="673"/>
      <c r="BC111" s="673"/>
      <c r="BD111" s="673"/>
      <c r="BE111" s="673"/>
      <c r="BF111" s="673"/>
      <c r="BG111" s="673"/>
      <c r="BH111" s="673"/>
      <c r="BI111" s="673"/>
      <c r="BJ111" s="673"/>
      <c r="BK111" s="673"/>
      <c r="BL111" s="673"/>
      <c r="BM111" s="673"/>
      <c r="BN111" s="673"/>
      <c r="BO111" s="673"/>
      <c r="BP111" s="673"/>
      <c r="BQ111" s="673"/>
      <c r="BR111" s="673"/>
      <c r="BS111" s="673"/>
      <c r="BT111" s="673"/>
      <c r="BU111" s="673"/>
      <c r="BV111" s="673"/>
      <c r="BW111" s="673"/>
      <c r="BX111" s="673"/>
      <c r="BY111" s="675"/>
    </row>
    <row r="112" spans="48:77" ht="15" customHeight="1" x14ac:dyDescent="0.4">
      <c r="AV112" s="676"/>
      <c r="AW112" s="677"/>
      <c r="AX112" s="677"/>
      <c r="AY112" s="677"/>
      <c r="AZ112" s="677"/>
      <c r="BA112" s="677"/>
      <c r="BB112" s="677"/>
      <c r="BC112" s="677"/>
      <c r="BD112" s="677"/>
      <c r="BE112" s="677"/>
      <c r="BF112" s="677"/>
      <c r="BG112" s="677"/>
      <c r="BH112" s="677"/>
      <c r="BI112" s="677"/>
      <c r="BJ112" s="677"/>
      <c r="BK112" s="677"/>
      <c r="BL112" s="677"/>
      <c r="BM112" s="677"/>
      <c r="BN112" s="677"/>
      <c r="BO112" s="677"/>
      <c r="BP112" s="677"/>
      <c r="BQ112" s="677"/>
      <c r="BR112" s="677"/>
      <c r="BS112" s="677"/>
      <c r="BT112" s="677"/>
      <c r="BU112" s="677"/>
      <c r="BV112" s="677"/>
      <c r="BW112" s="677"/>
      <c r="BX112" s="677"/>
      <c r="BY112" s="678"/>
    </row>
    <row r="113" spans="48:77" ht="15" customHeight="1" x14ac:dyDescent="0.4">
      <c r="AV113" s="676"/>
      <c r="AW113" s="677"/>
      <c r="AX113" s="677"/>
      <c r="AY113" s="677"/>
      <c r="AZ113" s="677"/>
      <c r="BA113" s="677"/>
      <c r="BB113" s="677"/>
      <c r="BC113" s="677"/>
      <c r="BD113" s="677"/>
      <c r="BE113" s="677"/>
      <c r="BF113" s="677"/>
      <c r="BG113" s="677"/>
      <c r="BH113" s="677"/>
      <c r="BI113" s="677"/>
      <c r="BJ113" s="677"/>
      <c r="BK113" s="677"/>
      <c r="BL113" s="677"/>
      <c r="BM113" s="677"/>
      <c r="BN113" s="677"/>
      <c r="BO113" s="677"/>
      <c r="BP113" s="677"/>
      <c r="BQ113" s="677"/>
      <c r="BR113" s="677"/>
      <c r="BS113" s="677"/>
      <c r="BT113" s="677"/>
      <c r="BU113" s="677"/>
      <c r="BV113" s="677"/>
      <c r="BW113" s="677"/>
      <c r="BX113" s="677"/>
      <c r="BY113" s="678"/>
    </row>
    <row r="114" spans="48:77" ht="15" customHeight="1" x14ac:dyDescent="0.4">
      <c r="AV114" s="676"/>
      <c r="AW114" s="677"/>
      <c r="AX114" s="677"/>
      <c r="AY114" s="677"/>
      <c r="AZ114" s="677"/>
      <c r="BA114" s="677"/>
      <c r="BB114" s="677"/>
      <c r="BC114" s="677"/>
      <c r="BD114" s="677"/>
      <c r="BE114" s="677"/>
      <c r="BF114" s="677"/>
      <c r="BG114" s="677"/>
      <c r="BH114" s="677"/>
      <c r="BI114" s="677"/>
      <c r="BJ114" s="677"/>
      <c r="BK114" s="677"/>
      <c r="BL114" s="677"/>
      <c r="BM114" s="677"/>
      <c r="BN114" s="677"/>
      <c r="BO114" s="677"/>
      <c r="BP114" s="677"/>
      <c r="BQ114" s="677"/>
      <c r="BR114" s="677"/>
      <c r="BS114" s="677"/>
      <c r="BT114" s="677"/>
      <c r="BU114" s="677"/>
      <c r="BV114" s="677"/>
      <c r="BW114" s="677"/>
      <c r="BX114" s="677"/>
      <c r="BY114" s="678"/>
    </row>
    <row r="115" spans="48:77" ht="15" customHeight="1" x14ac:dyDescent="0.4">
      <c r="AV115" s="676"/>
      <c r="AW115" s="677"/>
      <c r="AX115" s="677"/>
      <c r="AY115" s="677"/>
      <c r="AZ115" s="677"/>
      <c r="BA115" s="677"/>
      <c r="BB115" s="677"/>
      <c r="BC115" s="677"/>
      <c r="BD115" s="677"/>
      <c r="BE115" s="677"/>
      <c r="BF115" s="677"/>
      <c r="BG115" s="677"/>
      <c r="BH115" s="677"/>
      <c r="BI115" s="677"/>
      <c r="BJ115" s="677"/>
      <c r="BK115" s="677"/>
      <c r="BL115" s="677"/>
      <c r="BM115" s="677"/>
      <c r="BN115" s="677"/>
      <c r="BO115" s="677"/>
      <c r="BP115" s="677"/>
      <c r="BQ115" s="677"/>
      <c r="BR115" s="677"/>
      <c r="BS115" s="677"/>
      <c r="BT115" s="677"/>
      <c r="BU115" s="677"/>
      <c r="BV115" s="677"/>
      <c r="BW115" s="677"/>
      <c r="BX115" s="677"/>
      <c r="BY115" s="678"/>
    </row>
    <row r="116" spans="48:77" ht="15" customHeight="1" x14ac:dyDescent="0.4">
      <c r="AV116" s="676"/>
      <c r="AW116" s="677"/>
      <c r="AX116" s="677"/>
      <c r="AY116" s="677"/>
      <c r="AZ116" s="677"/>
      <c r="BA116" s="677"/>
      <c r="BB116" s="677"/>
      <c r="BC116" s="677"/>
      <c r="BD116" s="677"/>
      <c r="BE116" s="677"/>
      <c r="BF116" s="677"/>
      <c r="BG116" s="677"/>
      <c r="BH116" s="677"/>
      <c r="BI116" s="677"/>
      <c r="BJ116" s="677"/>
      <c r="BK116" s="677"/>
      <c r="BL116" s="677"/>
      <c r="BM116" s="677"/>
      <c r="BN116" s="677"/>
      <c r="BO116" s="677"/>
      <c r="BP116" s="677"/>
      <c r="BQ116" s="677"/>
      <c r="BR116" s="677"/>
      <c r="BS116" s="677"/>
      <c r="BT116" s="677"/>
      <c r="BU116" s="677"/>
      <c r="BV116" s="677"/>
      <c r="BW116" s="677"/>
      <c r="BX116" s="677"/>
      <c r="BY116" s="678"/>
    </row>
    <row r="117" spans="48:77" ht="15" customHeight="1" x14ac:dyDescent="0.4">
      <c r="AV117" s="676"/>
      <c r="AW117" s="677"/>
      <c r="AX117" s="677"/>
      <c r="AY117" s="677"/>
      <c r="AZ117" s="677"/>
      <c r="BA117" s="677"/>
      <c r="BB117" s="677"/>
      <c r="BC117" s="677"/>
      <c r="BD117" s="677"/>
      <c r="BE117" s="677"/>
      <c r="BF117" s="677"/>
      <c r="BG117" s="677"/>
      <c r="BH117" s="677"/>
      <c r="BI117" s="677"/>
      <c r="BJ117" s="677"/>
      <c r="BK117" s="677"/>
      <c r="BL117" s="677"/>
      <c r="BM117" s="677"/>
      <c r="BN117" s="677"/>
      <c r="BO117" s="677"/>
      <c r="BP117" s="677"/>
      <c r="BQ117" s="677"/>
      <c r="BR117" s="677"/>
      <c r="BS117" s="677"/>
      <c r="BT117" s="677"/>
      <c r="BU117" s="677"/>
      <c r="BV117" s="677"/>
      <c r="BW117" s="677"/>
      <c r="BX117" s="677"/>
      <c r="BY117" s="678"/>
    </row>
    <row r="118" spans="48:77" ht="15" customHeight="1" x14ac:dyDescent="0.4">
      <c r="AV118" s="676"/>
      <c r="AW118" s="677"/>
      <c r="AX118" s="677"/>
      <c r="AY118" s="677"/>
      <c r="AZ118" s="677"/>
      <c r="BA118" s="677"/>
      <c r="BB118" s="677"/>
      <c r="BC118" s="677"/>
      <c r="BD118" s="677"/>
      <c r="BE118" s="677"/>
      <c r="BF118" s="677"/>
      <c r="BG118" s="677"/>
      <c r="BH118" s="677"/>
      <c r="BI118" s="677"/>
      <c r="BJ118" s="677"/>
      <c r="BK118" s="677"/>
      <c r="BL118" s="677"/>
      <c r="BM118" s="677"/>
      <c r="BN118" s="677"/>
      <c r="BO118" s="677"/>
      <c r="BP118" s="677"/>
      <c r="BQ118" s="677"/>
      <c r="BR118" s="677"/>
      <c r="BS118" s="677"/>
      <c r="BT118" s="677"/>
      <c r="BU118" s="677"/>
      <c r="BV118" s="677"/>
      <c r="BW118" s="677"/>
      <c r="BX118" s="677"/>
      <c r="BY118" s="678"/>
    </row>
    <row r="119" spans="48:77" ht="15" customHeight="1" x14ac:dyDescent="0.4">
      <c r="AV119" s="676"/>
      <c r="AW119" s="677"/>
      <c r="AX119" s="677"/>
      <c r="AY119" s="677"/>
      <c r="AZ119" s="677"/>
      <c r="BA119" s="677"/>
      <c r="BB119" s="677"/>
      <c r="BC119" s="677"/>
      <c r="BD119" s="677"/>
      <c r="BE119" s="677"/>
      <c r="BF119" s="677"/>
      <c r="BG119" s="677"/>
      <c r="BH119" s="677"/>
      <c r="BI119" s="677"/>
      <c r="BJ119" s="677"/>
      <c r="BK119" s="677"/>
      <c r="BL119" s="677"/>
      <c r="BM119" s="677"/>
      <c r="BN119" s="677"/>
      <c r="BO119" s="677"/>
      <c r="BP119" s="677"/>
      <c r="BQ119" s="677"/>
      <c r="BR119" s="677"/>
      <c r="BS119" s="677"/>
      <c r="BT119" s="677"/>
      <c r="BU119" s="677"/>
      <c r="BV119" s="677"/>
      <c r="BW119" s="677"/>
      <c r="BX119" s="677"/>
      <c r="BY119" s="678"/>
    </row>
    <row r="120" spans="48:77" ht="15" customHeight="1" x14ac:dyDescent="0.4">
      <c r="AV120" s="676"/>
      <c r="AW120" s="677"/>
      <c r="AX120" s="677"/>
      <c r="AY120" s="677"/>
      <c r="AZ120" s="677"/>
      <c r="BA120" s="677"/>
      <c r="BB120" s="677"/>
      <c r="BC120" s="677"/>
      <c r="BD120" s="677"/>
      <c r="BE120" s="677"/>
      <c r="BF120" s="677"/>
      <c r="BG120" s="677"/>
      <c r="BH120" s="677"/>
      <c r="BI120" s="677"/>
      <c r="BJ120" s="677"/>
      <c r="BK120" s="677"/>
      <c r="BL120" s="677"/>
      <c r="BM120" s="677"/>
      <c r="BN120" s="677"/>
      <c r="BO120" s="677"/>
      <c r="BP120" s="677"/>
      <c r="BQ120" s="677"/>
      <c r="BR120" s="677"/>
      <c r="BS120" s="677"/>
      <c r="BT120" s="677"/>
      <c r="BU120" s="677"/>
      <c r="BV120" s="677"/>
      <c r="BW120" s="677"/>
      <c r="BX120" s="677"/>
      <c r="BY120" s="678"/>
    </row>
    <row r="121" spans="48:77" ht="15" customHeight="1" x14ac:dyDescent="0.4">
      <c r="AV121" s="676"/>
      <c r="AW121" s="677"/>
      <c r="AX121" s="677"/>
      <c r="AY121" s="677"/>
      <c r="AZ121" s="677"/>
      <c r="BA121" s="677"/>
      <c r="BB121" s="677"/>
      <c r="BC121" s="677"/>
      <c r="BD121" s="677"/>
      <c r="BE121" s="677"/>
      <c r="BF121" s="677"/>
      <c r="BG121" s="677"/>
      <c r="BH121" s="677"/>
      <c r="BI121" s="677"/>
      <c r="BJ121" s="677"/>
      <c r="BK121" s="677"/>
      <c r="BL121" s="677"/>
      <c r="BM121" s="677"/>
      <c r="BN121" s="677"/>
      <c r="BO121" s="677"/>
      <c r="BP121" s="677"/>
      <c r="BQ121" s="677"/>
      <c r="BR121" s="677"/>
      <c r="BS121" s="677"/>
      <c r="BT121" s="677"/>
      <c r="BU121" s="677"/>
      <c r="BV121" s="677"/>
      <c r="BW121" s="677"/>
      <c r="BX121" s="677"/>
      <c r="BY121" s="678"/>
    </row>
    <row r="122" spans="48:77" ht="15" customHeight="1" x14ac:dyDescent="0.4">
      <c r="AV122" s="676"/>
      <c r="AW122" s="677"/>
      <c r="AX122" s="677"/>
      <c r="AY122" s="677"/>
      <c r="AZ122" s="677"/>
      <c r="BA122" s="677"/>
      <c r="BB122" s="677"/>
      <c r="BC122" s="677"/>
      <c r="BD122" s="677"/>
      <c r="BE122" s="677"/>
      <c r="BF122" s="677"/>
      <c r="BG122" s="677"/>
      <c r="BH122" s="677"/>
      <c r="BI122" s="677"/>
      <c r="BJ122" s="677"/>
      <c r="BK122" s="677"/>
      <c r="BL122" s="677"/>
      <c r="BM122" s="677"/>
      <c r="BN122" s="677"/>
      <c r="BO122" s="677"/>
      <c r="BP122" s="677"/>
      <c r="BQ122" s="677"/>
      <c r="BR122" s="677"/>
      <c r="BS122" s="677"/>
      <c r="BT122" s="677"/>
      <c r="BU122" s="677"/>
      <c r="BV122" s="677"/>
      <c r="BW122" s="677"/>
      <c r="BX122" s="677"/>
      <c r="BY122" s="678"/>
    </row>
    <row r="123" spans="48:77" ht="15" customHeight="1" x14ac:dyDescent="0.4">
      <c r="AV123" s="676"/>
      <c r="AW123" s="677"/>
      <c r="AX123" s="677"/>
      <c r="AY123" s="677"/>
      <c r="AZ123" s="677"/>
      <c r="BA123" s="677"/>
      <c r="BB123" s="677"/>
      <c r="BC123" s="677"/>
      <c r="BD123" s="677"/>
      <c r="BE123" s="677"/>
      <c r="BF123" s="677"/>
      <c r="BG123" s="677"/>
      <c r="BH123" s="677"/>
      <c r="BI123" s="677"/>
      <c r="BJ123" s="677"/>
      <c r="BK123" s="677"/>
      <c r="BL123" s="677"/>
      <c r="BM123" s="677"/>
      <c r="BN123" s="677"/>
      <c r="BO123" s="677"/>
      <c r="BP123" s="677"/>
      <c r="BQ123" s="677"/>
      <c r="BR123" s="677"/>
      <c r="BS123" s="677"/>
      <c r="BT123" s="677"/>
      <c r="BU123" s="677"/>
      <c r="BV123" s="677"/>
      <c r="BW123" s="677"/>
      <c r="BX123" s="677"/>
      <c r="BY123" s="678"/>
    </row>
    <row r="124" spans="48:77" ht="15" customHeight="1" x14ac:dyDescent="0.4">
      <c r="AV124" s="676"/>
      <c r="AW124" s="677"/>
      <c r="AX124" s="677"/>
      <c r="AY124" s="677"/>
      <c r="AZ124" s="677"/>
      <c r="BA124" s="677"/>
      <c r="BB124" s="677"/>
      <c r="BC124" s="677"/>
      <c r="BD124" s="677"/>
      <c r="BE124" s="677"/>
      <c r="BF124" s="677"/>
      <c r="BG124" s="677"/>
      <c r="BH124" s="677"/>
      <c r="BI124" s="677"/>
      <c r="BJ124" s="677"/>
      <c r="BK124" s="677"/>
      <c r="BL124" s="677"/>
      <c r="BM124" s="677"/>
      <c r="BN124" s="677"/>
      <c r="BO124" s="677"/>
      <c r="BP124" s="677"/>
      <c r="BQ124" s="677"/>
      <c r="BR124" s="677"/>
      <c r="BS124" s="677"/>
      <c r="BT124" s="677"/>
      <c r="BU124" s="677"/>
      <c r="BV124" s="677"/>
      <c r="BW124" s="677"/>
      <c r="BX124" s="677"/>
      <c r="BY124" s="678"/>
    </row>
    <row r="125" spans="48:77" ht="15" customHeight="1" x14ac:dyDescent="0.4">
      <c r="AV125" s="676"/>
      <c r="AW125" s="677"/>
      <c r="AX125" s="677"/>
      <c r="AY125" s="677"/>
      <c r="AZ125" s="677"/>
      <c r="BA125" s="677"/>
      <c r="BB125" s="677"/>
      <c r="BC125" s="677"/>
      <c r="BD125" s="677"/>
      <c r="BE125" s="677"/>
      <c r="BF125" s="677"/>
      <c r="BG125" s="677"/>
      <c r="BH125" s="677"/>
      <c r="BI125" s="677"/>
      <c r="BJ125" s="677"/>
      <c r="BK125" s="677"/>
      <c r="BL125" s="677"/>
      <c r="BM125" s="677"/>
      <c r="BN125" s="677"/>
      <c r="BO125" s="677"/>
      <c r="BP125" s="677"/>
      <c r="BQ125" s="677"/>
      <c r="BR125" s="677"/>
      <c r="BS125" s="677"/>
      <c r="BT125" s="677"/>
      <c r="BU125" s="677"/>
      <c r="BV125" s="677"/>
      <c r="BW125" s="677"/>
      <c r="BX125" s="677"/>
      <c r="BY125" s="678"/>
    </row>
    <row r="126" spans="48:77" ht="15" customHeight="1" x14ac:dyDescent="0.4">
      <c r="AV126" s="676"/>
      <c r="AW126" s="677"/>
      <c r="AX126" s="677"/>
      <c r="AY126" s="677"/>
      <c r="AZ126" s="677"/>
      <c r="BA126" s="677"/>
      <c r="BB126" s="677"/>
      <c r="BC126" s="677"/>
      <c r="BD126" s="677"/>
      <c r="BE126" s="677"/>
      <c r="BF126" s="677"/>
      <c r="BG126" s="677"/>
      <c r="BH126" s="677"/>
      <c r="BI126" s="677"/>
      <c r="BJ126" s="677"/>
      <c r="BK126" s="677"/>
      <c r="BL126" s="677"/>
      <c r="BM126" s="677"/>
      <c r="BN126" s="677"/>
      <c r="BO126" s="677"/>
      <c r="BP126" s="677"/>
      <c r="BQ126" s="677"/>
      <c r="BR126" s="677"/>
      <c r="BS126" s="677"/>
      <c r="BT126" s="677"/>
      <c r="BU126" s="677"/>
      <c r="BV126" s="677"/>
      <c r="BW126" s="677"/>
      <c r="BX126" s="677"/>
      <c r="BY126" s="678"/>
    </row>
    <row r="127" spans="48:77" ht="15" customHeight="1" x14ac:dyDescent="0.4">
      <c r="AV127" s="676"/>
      <c r="AW127" s="677"/>
      <c r="AX127" s="677"/>
      <c r="AY127" s="677"/>
      <c r="AZ127" s="677"/>
      <c r="BA127" s="677"/>
      <c r="BB127" s="677"/>
      <c r="BC127" s="677"/>
      <c r="BD127" s="677"/>
      <c r="BE127" s="677"/>
      <c r="BF127" s="677"/>
      <c r="BG127" s="677"/>
      <c r="BH127" s="677"/>
      <c r="BI127" s="677"/>
      <c r="BJ127" s="677"/>
      <c r="BK127" s="677"/>
      <c r="BL127" s="677"/>
      <c r="BM127" s="677"/>
      <c r="BN127" s="677"/>
      <c r="BO127" s="677"/>
      <c r="BP127" s="677"/>
      <c r="BQ127" s="677"/>
      <c r="BR127" s="677"/>
      <c r="BS127" s="677"/>
      <c r="BT127" s="677"/>
      <c r="BU127" s="677"/>
      <c r="BV127" s="677"/>
      <c r="BW127" s="677"/>
      <c r="BX127" s="677"/>
      <c r="BY127" s="678"/>
    </row>
    <row r="128" spans="48:77" ht="15" customHeight="1" x14ac:dyDescent="0.4">
      <c r="AV128" s="676"/>
      <c r="AW128" s="677"/>
      <c r="AX128" s="677"/>
      <c r="AY128" s="677"/>
      <c r="AZ128" s="677"/>
      <c r="BA128" s="677"/>
      <c r="BB128" s="677"/>
      <c r="BC128" s="677"/>
      <c r="BD128" s="677"/>
      <c r="BE128" s="677"/>
      <c r="BF128" s="677"/>
      <c r="BG128" s="677"/>
      <c r="BH128" s="677"/>
      <c r="BI128" s="677"/>
      <c r="BJ128" s="677"/>
      <c r="BK128" s="677"/>
      <c r="BL128" s="677"/>
      <c r="BM128" s="677"/>
      <c r="BN128" s="677"/>
      <c r="BO128" s="677"/>
      <c r="BP128" s="677"/>
      <c r="BQ128" s="677"/>
      <c r="BR128" s="677"/>
      <c r="BS128" s="677"/>
      <c r="BT128" s="677"/>
      <c r="BU128" s="677"/>
      <c r="BV128" s="677"/>
      <c r="BW128" s="677"/>
      <c r="BX128" s="677"/>
      <c r="BY128" s="678"/>
    </row>
    <row r="129" spans="48:77" ht="15" customHeight="1" x14ac:dyDescent="0.4">
      <c r="AV129" s="676"/>
      <c r="AW129" s="677"/>
      <c r="AX129" s="677"/>
      <c r="AY129" s="677"/>
      <c r="AZ129" s="677"/>
      <c r="BA129" s="677"/>
      <c r="BB129" s="677"/>
      <c r="BC129" s="677"/>
      <c r="BD129" s="677"/>
      <c r="BE129" s="677"/>
      <c r="BF129" s="677"/>
      <c r="BG129" s="677"/>
      <c r="BH129" s="677"/>
      <c r="BI129" s="677"/>
      <c r="BJ129" s="677"/>
      <c r="BK129" s="677"/>
      <c r="BL129" s="677"/>
      <c r="BM129" s="677"/>
      <c r="BN129" s="677"/>
      <c r="BO129" s="677"/>
      <c r="BP129" s="677"/>
      <c r="BQ129" s="677"/>
      <c r="BR129" s="677"/>
      <c r="BS129" s="677"/>
      <c r="BT129" s="677"/>
      <c r="BU129" s="677"/>
      <c r="BV129" s="677"/>
      <c r="BW129" s="677"/>
      <c r="BX129" s="677"/>
      <c r="BY129" s="678"/>
    </row>
    <row r="130" spans="48:77" ht="15" customHeight="1" x14ac:dyDescent="0.4">
      <c r="AV130" s="676"/>
      <c r="AW130" s="677"/>
      <c r="AX130" s="677"/>
      <c r="AY130" s="677"/>
      <c r="AZ130" s="677"/>
      <c r="BA130" s="677"/>
      <c r="BB130" s="677"/>
      <c r="BC130" s="677"/>
      <c r="BD130" s="677"/>
      <c r="BE130" s="677"/>
      <c r="BF130" s="677"/>
      <c r="BG130" s="677"/>
      <c r="BH130" s="677"/>
      <c r="BI130" s="677"/>
      <c r="BJ130" s="677"/>
      <c r="BK130" s="677"/>
      <c r="BL130" s="677"/>
      <c r="BM130" s="677"/>
      <c r="BN130" s="677"/>
      <c r="BO130" s="677"/>
      <c r="BP130" s="677"/>
      <c r="BQ130" s="677"/>
      <c r="BR130" s="677"/>
      <c r="BS130" s="677"/>
      <c r="BT130" s="677"/>
      <c r="BU130" s="677"/>
      <c r="BV130" s="677"/>
      <c r="BW130" s="677"/>
      <c r="BX130" s="677"/>
      <c r="BY130" s="678"/>
    </row>
    <row r="131" spans="48:77" ht="15" customHeight="1" x14ac:dyDescent="0.4">
      <c r="AV131" s="676"/>
      <c r="AW131" s="677"/>
      <c r="AX131" s="677"/>
      <c r="AY131" s="677"/>
      <c r="AZ131" s="677"/>
      <c r="BA131" s="677"/>
      <c r="BB131" s="677"/>
      <c r="BC131" s="677"/>
      <c r="BD131" s="677"/>
      <c r="BE131" s="677"/>
      <c r="BF131" s="677"/>
      <c r="BG131" s="677"/>
      <c r="BH131" s="677"/>
      <c r="BI131" s="677"/>
      <c r="BJ131" s="677"/>
      <c r="BK131" s="677"/>
      <c r="BL131" s="677"/>
      <c r="BM131" s="677"/>
      <c r="BN131" s="677"/>
      <c r="BO131" s="677"/>
      <c r="BP131" s="677"/>
      <c r="BQ131" s="677"/>
      <c r="BR131" s="677"/>
      <c r="BS131" s="677"/>
      <c r="BT131" s="677"/>
      <c r="BU131" s="677"/>
      <c r="BV131" s="677"/>
      <c r="BW131" s="677"/>
      <c r="BX131" s="677"/>
      <c r="BY131" s="678"/>
    </row>
    <row r="132" spans="48:77" ht="15" customHeight="1" x14ac:dyDescent="0.4">
      <c r="AV132" s="676"/>
      <c r="AW132" s="677"/>
      <c r="AX132" s="677"/>
      <c r="AY132" s="677"/>
      <c r="AZ132" s="677"/>
      <c r="BA132" s="677"/>
      <c r="BB132" s="677"/>
      <c r="BC132" s="677"/>
      <c r="BD132" s="677"/>
      <c r="BE132" s="677"/>
      <c r="BF132" s="677"/>
      <c r="BG132" s="677"/>
      <c r="BH132" s="677"/>
      <c r="BI132" s="677"/>
      <c r="BJ132" s="677"/>
      <c r="BK132" s="677"/>
      <c r="BL132" s="677"/>
      <c r="BM132" s="677"/>
      <c r="BN132" s="677"/>
      <c r="BO132" s="677"/>
      <c r="BP132" s="677"/>
      <c r="BQ132" s="677"/>
      <c r="BR132" s="677"/>
      <c r="BS132" s="677"/>
      <c r="BT132" s="677"/>
      <c r="BU132" s="677"/>
      <c r="BV132" s="677"/>
      <c r="BW132" s="677"/>
      <c r="BX132" s="677"/>
      <c r="BY132" s="678"/>
    </row>
    <row r="133" spans="48:77" ht="15" customHeight="1" x14ac:dyDescent="0.4">
      <c r="AV133" s="676"/>
      <c r="AW133" s="677"/>
      <c r="AX133" s="677"/>
      <c r="AY133" s="677"/>
      <c r="AZ133" s="677"/>
      <c r="BA133" s="677"/>
      <c r="BB133" s="677"/>
      <c r="BC133" s="677"/>
      <c r="BD133" s="677"/>
      <c r="BE133" s="677"/>
      <c r="BF133" s="677"/>
      <c r="BG133" s="677"/>
      <c r="BH133" s="677"/>
      <c r="BI133" s="677"/>
      <c r="BJ133" s="677"/>
      <c r="BK133" s="677"/>
      <c r="BL133" s="677"/>
      <c r="BM133" s="677"/>
      <c r="BN133" s="677"/>
      <c r="BO133" s="677"/>
      <c r="BP133" s="677"/>
      <c r="BQ133" s="677"/>
      <c r="BR133" s="677"/>
      <c r="BS133" s="677"/>
      <c r="BT133" s="677"/>
      <c r="BU133" s="677"/>
      <c r="BV133" s="677"/>
      <c r="BW133" s="677"/>
      <c r="BX133" s="677"/>
      <c r="BY133" s="678"/>
    </row>
    <row r="134" spans="48:77" ht="15" customHeight="1" x14ac:dyDescent="0.4">
      <c r="AV134" s="676"/>
      <c r="AW134" s="677"/>
      <c r="AX134" s="677"/>
      <c r="AY134" s="677"/>
      <c r="AZ134" s="677"/>
      <c r="BA134" s="677"/>
      <c r="BB134" s="677"/>
      <c r="BC134" s="677"/>
      <c r="BD134" s="677"/>
      <c r="BE134" s="677"/>
      <c r="BF134" s="677"/>
      <c r="BG134" s="677"/>
      <c r="BH134" s="677"/>
      <c r="BI134" s="677"/>
      <c r="BJ134" s="677"/>
      <c r="BK134" s="677"/>
      <c r="BL134" s="677"/>
      <c r="BM134" s="677"/>
      <c r="BN134" s="677"/>
      <c r="BO134" s="677"/>
      <c r="BP134" s="677"/>
      <c r="BQ134" s="677"/>
      <c r="BR134" s="677"/>
      <c r="BS134" s="677"/>
      <c r="BT134" s="677"/>
      <c r="BU134" s="677"/>
      <c r="BV134" s="677"/>
      <c r="BW134" s="677"/>
      <c r="BX134" s="677"/>
      <c r="BY134" s="678"/>
    </row>
    <row r="135" spans="48:77" ht="15" customHeight="1" x14ac:dyDescent="0.4">
      <c r="AV135" s="676"/>
      <c r="AW135" s="677"/>
      <c r="AX135" s="677"/>
      <c r="AY135" s="677"/>
      <c r="AZ135" s="677"/>
      <c r="BA135" s="677"/>
      <c r="BB135" s="677"/>
      <c r="BC135" s="677"/>
      <c r="BD135" s="677"/>
      <c r="BE135" s="677"/>
      <c r="BF135" s="677"/>
      <c r="BG135" s="677"/>
      <c r="BH135" s="677"/>
      <c r="BI135" s="677"/>
      <c r="BJ135" s="677"/>
      <c r="BK135" s="677"/>
      <c r="BL135" s="677"/>
      <c r="BM135" s="677"/>
      <c r="BN135" s="677"/>
      <c r="BO135" s="677"/>
      <c r="BP135" s="677"/>
      <c r="BQ135" s="677"/>
      <c r="BR135" s="677"/>
      <c r="BS135" s="677"/>
      <c r="BT135" s="677"/>
      <c r="BU135" s="677"/>
      <c r="BV135" s="677"/>
      <c r="BW135" s="677"/>
      <c r="BX135" s="677"/>
      <c r="BY135" s="678"/>
    </row>
    <row r="136" spans="48:77" ht="15" customHeight="1" x14ac:dyDescent="0.4">
      <c r="AV136" s="676"/>
      <c r="AW136" s="677"/>
      <c r="AX136" s="677"/>
      <c r="AY136" s="677"/>
      <c r="AZ136" s="677"/>
      <c r="BA136" s="677"/>
      <c r="BB136" s="677"/>
      <c r="BC136" s="677"/>
      <c r="BD136" s="677"/>
      <c r="BE136" s="677"/>
      <c r="BF136" s="677"/>
      <c r="BG136" s="677"/>
      <c r="BH136" s="677"/>
      <c r="BI136" s="677"/>
      <c r="BJ136" s="677"/>
      <c r="BK136" s="677"/>
      <c r="BL136" s="677"/>
      <c r="BM136" s="677"/>
      <c r="BN136" s="677"/>
      <c r="BO136" s="677"/>
      <c r="BP136" s="677"/>
      <c r="BQ136" s="677"/>
      <c r="BR136" s="677"/>
      <c r="BS136" s="677"/>
      <c r="BT136" s="677"/>
      <c r="BU136" s="677"/>
      <c r="BV136" s="677"/>
      <c r="BW136" s="677"/>
      <c r="BX136" s="677"/>
      <c r="BY136" s="678"/>
    </row>
    <row r="137" spans="48:77" ht="15" customHeight="1" thickBot="1" x14ac:dyDescent="0.45">
      <c r="AV137" s="679"/>
      <c r="AW137" s="680"/>
      <c r="AX137" s="680"/>
      <c r="AY137" s="680"/>
      <c r="AZ137" s="680"/>
      <c r="BA137" s="680"/>
      <c r="BB137" s="680"/>
      <c r="BC137" s="680"/>
      <c r="BD137" s="680"/>
      <c r="BE137" s="680"/>
      <c r="BF137" s="680"/>
      <c r="BG137" s="680"/>
      <c r="BH137" s="680"/>
      <c r="BI137" s="680"/>
      <c r="BJ137" s="680"/>
      <c r="BK137" s="680"/>
      <c r="BL137" s="680"/>
      <c r="BM137" s="680"/>
      <c r="BN137" s="680"/>
      <c r="BO137" s="680"/>
      <c r="BP137" s="680"/>
      <c r="BQ137" s="680"/>
      <c r="BR137" s="680"/>
      <c r="BS137" s="680"/>
      <c r="BT137" s="680"/>
      <c r="BU137" s="680"/>
      <c r="BV137" s="680"/>
      <c r="BW137" s="680"/>
      <c r="BX137" s="680"/>
      <c r="BY137" s="681"/>
    </row>
    <row r="138" spans="48:77" ht="15" customHeight="1" x14ac:dyDescent="0.4">
      <c r="AV138" s="673" t="s">
        <v>639</v>
      </c>
      <c r="AW138" s="673"/>
      <c r="AX138" s="673"/>
      <c r="AY138" s="673"/>
      <c r="AZ138" s="673"/>
      <c r="BA138" s="673"/>
      <c r="BB138" s="673"/>
      <c r="BC138" s="673"/>
      <c r="BD138" s="673"/>
      <c r="BE138" s="673"/>
      <c r="BF138" s="673"/>
      <c r="BG138" s="673"/>
      <c r="BH138" s="673"/>
      <c r="BI138" s="673"/>
      <c r="BJ138" s="673"/>
      <c r="BK138" s="673"/>
      <c r="BL138" s="673"/>
      <c r="BM138" s="673"/>
      <c r="BN138" s="673"/>
      <c r="BO138" s="673"/>
      <c r="BP138" s="673"/>
      <c r="BQ138" s="673"/>
      <c r="BR138" s="673"/>
      <c r="BS138" s="673"/>
      <c r="BT138" s="673"/>
      <c r="BU138" s="673"/>
      <c r="BV138" s="673"/>
      <c r="BW138" s="673"/>
      <c r="BX138" s="673"/>
      <c r="BY138" s="673"/>
    </row>
    <row r="139" spans="48:77" ht="15" customHeight="1" x14ac:dyDescent="0.4">
      <c r="AV139" s="677" t="s">
        <v>640</v>
      </c>
      <c r="AW139" s="677"/>
      <c r="AX139" s="677"/>
      <c r="AY139" s="677"/>
      <c r="AZ139" s="677"/>
      <c r="BA139" s="677"/>
      <c r="BB139" s="677"/>
      <c r="BC139" s="677"/>
      <c r="BD139" s="677"/>
      <c r="BE139" s="677"/>
      <c r="BF139" s="677"/>
      <c r="BG139" s="677"/>
      <c r="BH139" s="677"/>
      <c r="BI139" s="677"/>
      <c r="BJ139" s="677"/>
      <c r="BK139" s="677"/>
      <c r="BL139" s="677"/>
      <c r="BM139" s="677"/>
      <c r="BN139" s="677"/>
      <c r="BO139" s="677"/>
      <c r="BP139" s="677"/>
      <c r="BQ139" s="677"/>
      <c r="BR139" s="677"/>
      <c r="BS139" s="677"/>
      <c r="BT139" s="677"/>
      <c r="BU139" s="677"/>
      <c r="BV139" s="677"/>
      <c r="BW139" s="677"/>
      <c r="BX139" s="677"/>
      <c r="BY139" s="677"/>
    </row>
    <row r="140" spans="48:77" ht="15" customHeight="1" thickBot="1" x14ac:dyDescent="0.45">
      <c r="AV140" s="73" t="s">
        <v>641</v>
      </c>
      <c r="AW140" s="109"/>
      <c r="AX140" s="109"/>
      <c r="AY140" s="109"/>
      <c r="AZ140" s="109"/>
      <c r="BA140" s="109"/>
      <c r="BB140" s="109"/>
      <c r="BC140" s="109"/>
      <c r="BD140" s="109"/>
      <c r="BE140" s="109"/>
      <c r="BF140" s="109"/>
      <c r="BG140" s="109"/>
      <c r="BH140" s="109"/>
      <c r="BI140" s="109"/>
      <c r="BJ140" s="109"/>
      <c r="BK140" s="109"/>
      <c r="BL140" s="109"/>
      <c r="BM140" s="109"/>
      <c r="BN140" s="109"/>
      <c r="BO140" s="109"/>
      <c r="BP140" s="109"/>
      <c r="BQ140" s="109"/>
      <c r="BR140" s="109"/>
      <c r="BS140" s="109"/>
      <c r="BT140" s="109"/>
      <c r="BU140" s="109"/>
      <c r="BV140" s="109"/>
      <c r="BW140" s="109"/>
      <c r="BX140" s="109"/>
      <c r="BY140" s="109"/>
    </row>
    <row r="141" spans="48:77" ht="15" customHeight="1" x14ac:dyDescent="0.4">
      <c r="AV141" s="674" t="s">
        <v>644</v>
      </c>
      <c r="AW141" s="673"/>
      <c r="AX141" s="673"/>
      <c r="AY141" s="673"/>
      <c r="AZ141" s="673"/>
      <c r="BA141" s="673"/>
      <c r="BB141" s="673"/>
      <c r="BC141" s="673"/>
      <c r="BD141" s="673"/>
      <c r="BE141" s="673"/>
      <c r="BF141" s="673"/>
      <c r="BG141" s="673"/>
      <c r="BH141" s="673"/>
      <c r="BI141" s="673"/>
      <c r="BJ141" s="673"/>
      <c r="BK141" s="673"/>
      <c r="BL141" s="673"/>
      <c r="BM141" s="673"/>
      <c r="BN141" s="673"/>
      <c r="BO141" s="673"/>
      <c r="BP141" s="673"/>
      <c r="BQ141" s="673"/>
      <c r="BR141" s="673"/>
      <c r="BS141" s="673"/>
      <c r="BT141" s="673"/>
      <c r="BU141" s="673"/>
      <c r="BV141" s="673"/>
      <c r="BW141" s="673"/>
      <c r="BX141" s="673"/>
      <c r="BY141" s="675"/>
    </row>
    <row r="142" spans="48:77" ht="15" customHeight="1" x14ac:dyDescent="0.4">
      <c r="AV142" s="676"/>
      <c r="AW142" s="677"/>
      <c r="AX142" s="677"/>
      <c r="AY142" s="677"/>
      <c r="AZ142" s="677"/>
      <c r="BA142" s="677"/>
      <c r="BB142" s="677"/>
      <c r="BC142" s="677"/>
      <c r="BD142" s="677"/>
      <c r="BE142" s="677"/>
      <c r="BF142" s="677"/>
      <c r="BG142" s="677"/>
      <c r="BH142" s="677"/>
      <c r="BI142" s="677"/>
      <c r="BJ142" s="677"/>
      <c r="BK142" s="677"/>
      <c r="BL142" s="677"/>
      <c r="BM142" s="677"/>
      <c r="BN142" s="677"/>
      <c r="BO142" s="677"/>
      <c r="BP142" s="677"/>
      <c r="BQ142" s="677"/>
      <c r="BR142" s="677"/>
      <c r="BS142" s="677"/>
      <c r="BT142" s="677"/>
      <c r="BU142" s="677"/>
      <c r="BV142" s="677"/>
      <c r="BW142" s="677"/>
      <c r="BX142" s="677"/>
      <c r="BY142" s="678"/>
    </row>
    <row r="143" spans="48:77" ht="15" customHeight="1" x14ac:dyDescent="0.4">
      <c r="AV143" s="676"/>
      <c r="AW143" s="677"/>
      <c r="AX143" s="677"/>
      <c r="AY143" s="677"/>
      <c r="AZ143" s="677"/>
      <c r="BA143" s="677"/>
      <c r="BB143" s="677"/>
      <c r="BC143" s="677"/>
      <c r="BD143" s="677"/>
      <c r="BE143" s="677"/>
      <c r="BF143" s="677"/>
      <c r="BG143" s="677"/>
      <c r="BH143" s="677"/>
      <c r="BI143" s="677"/>
      <c r="BJ143" s="677"/>
      <c r="BK143" s="677"/>
      <c r="BL143" s="677"/>
      <c r="BM143" s="677"/>
      <c r="BN143" s="677"/>
      <c r="BO143" s="677"/>
      <c r="BP143" s="677"/>
      <c r="BQ143" s="677"/>
      <c r="BR143" s="677"/>
      <c r="BS143" s="677"/>
      <c r="BT143" s="677"/>
      <c r="BU143" s="677"/>
      <c r="BV143" s="677"/>
      <c r="BW143" s="677"/>
      <c r="BX143" s="677"/>
      <c r="BY143" s="678"/>
    </row>
    <row r="144" spans="48:77" ht="15" customHeight="1" x14ac:dyDescent="0.4">
      <c r="AV144" s="676"/>
      <c r="AW144" s="677"/>
      <c r="AX144" s="677"/>
      <c r="AY144" s="677"/>
      <c r="AZ144" s="677"/>
      <c r="BA144" s="677"/>
      <c r="BB144" s="677"/>
      <c r="BC144" s="677"/>
      <c r="BD144" s="677"/>
      <c r="BE144" s="677"/>
      <c r="BF144" s="677"/>
      <c r="BG144" s="677"/>
      <c r="BH144" s="677"/>
      <c r="BI144" s="677"/>
      <c r="BJ144" s="677"/>
      <c r="BK144" s="677"/>
      <c r="BL144" s="677"/>
      <c r="BM144" s="677"/>
      <c r="BN144" s="677"/>
      <c r="BO144" s="677"/>
      <c r="BP144" s="677"/>
      <c r="BQ144" s="677"/>
      <c r="BR144" s="677"/>
      <c r="BS144" s="677"/>
      <c r="BT144" s="677"/>
      <c r="BU144" s="677"/>
      <c r="BV144" s="677"/>
      <c r="BW144" s="677"/>
      <c r="BX144" s="677"/>
      <c r="BY144" s="678"/>
    </row>
    <row r="145" spans="48:77" ht="15" customHeight="1" x14ac:dyDescent="0.4">
      <c r="AV145" s="676"/>
      <c r="AW145" s="677"/>
      <c r="AX145" s="677"/>
      <c r="AY145" s="677"/>
      <c r="AZ145" s="677"/>
      <c r="BA145" s="677"/>
      <c r="BB145" s="677"/>
      <c r="BC145" s="677"/>
      <c r="BD145" s="677"/>
      <c r="BE145" s="677"/>
      <c r="BF145" s="677"/>
      <c r="BG145" s="677"/>
      <c r="BH145" s="677"/>
      <c r="BI145" s="677"/>
      <c r="BJ145" s="677"/>
      <c r="BK145" s="677"/>
      <c r="BL145" s="677"/>
      <c r="BM145" s="677"/>
      <c r="BN145" s="677"/>
      <c r="BO145" s="677"/>
      <c r="BP145" s="677"/>
      <c r="BQ145" s="677"/>
      <c r="BR145" s="677"/>
      <c r="BS145" s="677"/>
      <c r="BT145" s="677"/>
      <c r="BU145" s="677"/>
      <c r="BV145" s="677"/>
      <c r="BW145" s="677"/>
      <c r="BX145" s="677"/>
      <c r="BY145" s="678"/>
    </row>
    <row r="146" spans="48:77" ht="15" customHeight="1" x14ac:dyDescent="0.4">
      <c r="AV146" s="676"/>
      <c r="AW146" s="677"/>
      <c r="AX146" s="677"/>
      <c r="AY146" s="677"/>
      <c r="AZ146" s="677"/>
      <c r="BA146" s="677"/>
      <c r="BB146" s="677"/>
      <c r="BC146" s="677"/>
      <c r="BD146" s="677"/>
      <c r="BE146" s="677"/>
      <c r="BF146" s="677"/>
      <c r="BG146" s="677"/>
      <c r="BH146" s="677"/>
      <c r="BI146" s="677"/>
      <c r="BJ146" s="677"/>
      <c r="BK146" s="677"/>
      <c r="BL146" s="677"/>
      <c r="BM146" s="677"/>
      <c r="BN146" s="677"/>
      <c r="BO146" s="677"/>
      <c r="BP146" s="677"/>
      <c r="BQ146" s="677"/>
      <c r="BR146" s="677"/>
      <c r="BS146" s="677"/>
      <c r="BT146" s="677"/>
      <c r="BU146" s="677"/>
      <c r="BV146" s="677"/>
      <c r="BW146" s="677"/>
      <c r="BX146" s="677"/>
      <c r="BY146" s="678"/>
    </row>
    <row r="147" spans="48:77" ht="15" customHeight="1" x14ac:dyDescent="0.4">
      <c r="AV147" s="676"/>
      <c r="AW147" s="677"/>
      <c r="AX147" s="677"/>
      <c r="AY147" s="677"/>
      <c r="AZ147" s="677"/>
      <c r="BA147" s="677"/>
      <c r="BB147" s="677"/>
      <c r="BC147" s="677"/>
      <c r="BD147" s="677"/>
      <c r="BE147" s="677"/>
      <c r="BF147" s="677"/>
      <c r="BG147" s="677"/>
      <c r="BH147" s="677"/>
      <c r="BI147" s="677"/>
      <c r="BJ147" s="677"/>
      <c r="BK147" s="677"/>
      <c r="BL147" s="677"/>
      <c r="BM147" s="677"/>
      <c r="BN147" s="677"/>
      <c r="BO147" s="677"/>
      <c r="BP147" s="677"/>
      <c r="BQ147" s="677"/>
      <c r="BR147" s="677"/>
      <c r="BS147" s="677"/>
      <c r="BT147" s="677"/>
      <c r="BU147" s="677"/>
      <c r="BV147" s="677"/>
      <c r="BW147" s="677"/>
      <c r="BX147" s="677"/>
      <c r="BY147" s="678"/>
    </row>
    <row r="148" spans="48:77" ht="15" customHeight="1" x14ac:dyDescent="0.4">
      <c r="AV148" s="676"/>
      <c r="AW148" s="677"/>
      <c r="AX148" s="677"/>
      <c r="AY148" s="677"/>
      <c r="AZ148" s="677"/>
      <c r="BA148" s="677"/>
      <c r="BB148" s="677"/>
      <c r="BC148" s="677"/>
      <c r="BD148" s="677"/>
      <c r="BE148" s="677"/>
      <c r="BF148" s="677"/>
      <c r="BG148" s="677"/>
      <c r="BH148" s="677"/>
      <c r="BI148" s="677"/>
      <c r="BJ148" s="677"/>
      <c r="BK148" s="677"/>
      <c r="BL148" s="677"/>
      <c r="BM148" s="677"/>
      <c r="BN148" s="677"/>
      <c r="BO148" s="677"/>
      <c r="BP148" s="677"/>
      <c r="BQ148" s="677"/>
      <c r="BR148" s="677"/>
      <c r="BS148" s="677"/>
      <c r="BT148" s="677"/>
      <c r="BU148" s="677"/>
      <c r="BV148" s="677"/>
      <c r="BW148" s="677"/>
      <c r="BX148" s="677"/>
      <c r="BY148" s="678"/>
    </row>
    <row r="149" spans="48:77" ht="15" customHeight="1" x14ac:dyDescent="0.4">
      <c r="AV149" s="676"/>
      <c r="AW149" s="677"/>
      <c r="AX149" s="677"/>
      <c r="AY149" s="677"/>
      <c r="AZ149" s="677"/>
      <c r="BA149" s="677"/>
      <c r="BB149" s="677"/>
      <c r="BC149" s="677"/>
      <c r="BD149" s="677"/>
      <c r="BE149" s="677"/>
      <c r="BF149" s="677"/>
      <c r="BG149" s="677"/>
      <c r="BH149" s="677"/>
      <c r="BI149" s="677"/>
      <c r="BJ149" s="677"/>
      <c r="BK149" s="677"/>
      <c r="BL149" s="677"/>
      <c r="BM149" s="677"/>
      <c r="BN149" s="677"/>
      <c r="BO149" s="677"/>
      <c r="BP149" s="677"/>
      <c r="BQ149" s="677"/>
      <c r="BR149" s="677"/>
      <c r="BS149" s="677"/>
      <c r="BT149" s="677"/>
      <c r="BU149" s="677"/>
      <c r="BV149" s="677"/>
      <c r="BW149" s="677"/>
      <c r="BX149" s="677"/>
      <c r="BY149" s="678"/>
    </row>
    <row r="150" spans="48:77" ht="15" customHeight="1" x14ac:dyDescent="0.4">
      <c r="AV150" s="676"/>
      <c r="AW150" s="677"/>
      <c r="AX150" s="677"/>
      <c r="AY150" s="677"/>
      <c r="AZ150" s="677"/>
      <c r="BA150" s="677"/>
      <c r="BB150" s="677"/>
      <c r="BC150" s="677"/>
      <c r="BD150" s="677"/>
      <c r="BE150" s="677"/>
      <c r="BF150" s="677"/>
      <c r="BG150" s="677"/>
      <c r="BH150" s="677"/>
      <c r="BI150" s="677"/>
      <c r="BJ150" s="677"/>
      <c r="BK150" s="677"/>
      <c r="BL150" s="677"/>
      <c r="BM150" s="677"/>
      <c r="BN150" s="677"/>
      <c r="BO150" s="677"/>
      <c r="BP150" s="677"/>
      <c r="BQ150" s="677"/>
      <c r="BR150" s="677"/>
      <c r="BS150" s="677"/>
      <c r="BT150" s="677"/>
      <c r="BU150" s="677"/>
      <c r="BV150" s="677"/>
      <c r="BW150" s="677"/>
      <c r="BX150" s="677"/>
      <c r="BY150" s="678"/>
    </row>
    <row r="151" spans="48:77" ht="15" customHeight="1" x14ac:dyDescent="0.4">
      <c r="AV151" s="676"/>
      <c r="AW151" s="677"/>
      <c r="AX151" s="677"/>
      <c r="AY151" s="677"/>
      <c r="AZ151" s="677"/>
      <c r="BA151" s="677"/>
      <c r="BB151" s="677"/>
      <c r="BC151" s="677"/>
      <c r="BD151" s="677"/>
      <c r="BE151" s="677"/>
      <c r="BF151" s="677"/>
      <c r="BG151" s="677"/>
      <c r="BH151" s="677"/>
      <c r="BI151" s="677"/>
      <c r="BJ151" s="677"/>
      <c r="BK151" s="677"/>
      <c r="BL151" s="677"/>
      <c r="BM151" s="677"/>
      <c r="BN151" s="677"/>
      <c r="BO151" s="677"/>
      <c r="BP151" s="677"/>
      <c r="BQ151" s="677"/>
      <c r="BR151" s="677"/>
      <c r="BS151" s="677"/>
      <c r="BT151" s="677"/>
      <c r="BU151" s="677"/>
      <c r="BV151" s="677"/>
      <c r="BW151" s="677"/>
      <c r="BX151" s="677"/>
      <c r="BY151" s="678"/>
    </row>
    <row r="152" spans="48:77" ht="15" customHeight="1" x14ac:dyDescent="0.4">
      <c r="AV152" s="676"/>
      <c r="AW152" s="677"/>
      <c r="AX152" s="677"/>
      <c r="AY152" s="677"/>
      <c r="AZ152" s="677"/>
      <c r="BA152" s="677"/>
      <c r="BB152" s="677"/>
      <c r="BC152" s="677"/>
      <c r="BD152" s="677"/>
      <c r="BE152" s="677"/>
      <c r="BF152" s="677"/>
      <c r="BG152" s="677"/>
      <c r="BH152" s="677"/>
      <c r="BI152" s="677"/>
      <c r="BJ152" s="677"/>
      <c r="BK152" s="677"/>
      <c r="BL152" s="677"/>
      <c r="BM152" s="677"/>
      <c r="BN152" s="677"/>
      <c r="BO152" s="677"/>
      <c r="BP152" s="677"/>
      <c r="BQ152" s="677"/>
      <c r="BR152" s="677"/>
      <c r="BS152" s="677"/>
      <c r="BT152" s="677"/>
      <c r="BU152" s="677"/>
      <c r="BV152" s="677"/>
      <c r="BW152" s="677"/>
      <c r="BX152" s="677"/>
      <c r="BY152" s="678"/>
    </row>
    <row r="153" spans="48:77" ht="15" customHeight="1" x14ac:dyDescent="0.4">
      <c r="AV153" s="676"/>
      <c r="AW153" s="677"/>
      <c r="AX153" s="677"/>
      <c r="AY153" s="677"/>
      <c r="AZ153" s="677"/>
      <c r="BA153" s="677"/>
      <c r="BB153" s="677"/>
      <c r="BC153" s="677"/>
      <c r="BD153" s="677"/>
      <c r="BE153" s="677"/>
      <c r="BF153" s="677"/>
      <c r="BG153" s="677"/>
      <c r="BH153" s="677"/>
      <c r="BI153" s="677"/>
      <c r="BJ153" s="677"/>
      <c r="BK153" s="677"/>
      <c r="BL153" s="677"/>
      <c r="BM153" s="677"/>
      <c r="BN153" s="677"/>
      <c r="BO153" s="677"/>
      <c r="BP153" s="677"/>
      <c r="BQ153" s="677"/>
      <c r="BR153" s="677"/>
      <c r="BS153" s="677"/>
      <c r="BT153" s="677"/>
      <c r="BU153" s="677"/>
      <c r="BV153" s="677"/>
      <c r="BW153" s="677"/>
      <c r="BX153" s="677"/>
      <c r="BY153" s="678"/>
    </row>
    <row r="154" spans="48:77" ht="15" customHeight="1" x14ac:dyDescent="0.4">
      <c r="AV154" s="676"/>
      <c r="AW154" s="677"/>
      <c r="AX154" s="677"/>
      <c r="AY154" s="677"/>
      <c r="AZ154" s="677"/>
      <c r="BA154" s="677"/>
      <c r="BB154" s="677"/>
      <c r="BC154" s="677"/>
      <c r="BD154" s="677"/>
      <c r="BE154" s="677"/>
      <c r="BF154" s="677"/>
      <c r="BG154" s="677"/>
      <c r="BH154" s="677"/>
      <c r="BI154" s="677"/>
      <c r="BJ154" s="677"/>
      <c r="BK154" s="677"/>
      <c r="BL154" s="677"/>
      <c r="BM154" s="677"/>
      <c r="BN154" s="677"/>
      <c r="BO154" s="677"/>
      <c r="BP154" s="677"/>
      <c r="BQ154" s="677"/>
      <c r="BR154" s="677"/>
      <c r="BS154" s="677"/>
      <c r="BT154" s="677"/>
      <c r="BU154" s="677"/>
      <c r="BV154" s="677"/>
      <c r="BW154" s="677"/>
      <c r="BX154" s="677"/>
      <c r="BY154" s="678"/>
    </row>
    <row r="155" spans="48:77" ht="15" customHeight="1" thickBot="1" x14ac:dyDescent="0.45">
      <c r="AV155" s="679"/>
      <c r="AW155" s="680"/>
      <c r="AX155" s="680"/>
      <c r="AY155" s="680"/>
      <c r="AZ155" s="680"/>
      <c r="BA155" s="680"/>
      <c r="BB155" s="680"/>
      <c r="BC155" s="680"/>
      <c r="BD155" s="680"/>
      <c r="BE155" s="680"/>
      <c r="BF155" s="680"/>
      <c r="BG155" s="680"/>
      <c r="BH155" s="680"/>
      <c r="BI155" s="680"/>
      <c r="BJ155" s="680"/>
      <c r="BK155" s="680"/>
      <c r="BL155" s="680"/>
      <c r="BM155" s="680"/>
      <c r="BN155" s="680"/>
      <c r="BO155" s="680"/>
      <c r="BP155" s="680"/>
      <c r="BQ155" s="680"/>
      <c r="BR155" s="680"/>
      <c r="BS155" s="680"/>
      <c r="BT155" s="680"/>
      <c r="BU155" s="680"/>
      <c r="BV155" s="680"/>
      <c r="BW155" s="680"/>
      <c r="BX155" s="680"/>
      <c r="BY155" s="681"/>
    </row>
  </sheetData>
  <mergeCells count="128">
    <mergeCell ref="AH23:AI23"/>
    <mergeCell ref="AH26:AI26"/>
    <mergeCell ref="AH27:AI27"/>
    <mergeCell ref="AH29:AI30"/>
    <mergeCell ref="C26:AF26"/>
    <mergeCell ref="C27:AF27"/>
    <mergeCell ref="C29:AF30"/>
    <mergeCell ref="AV3:BY20"/>
    <mergeCell ref="AV21:BY21"/>
    <mergeCell ref="AV23:BY44"/>
    <mergeCell ref="AO17:AR17"/>
    <mergeCell ref="AO16:AR16"/>
    <mergeCell ref="AO18:AR18"/>
    <mergeCell ref="C20:Z20"/>
    <mergeCell ref="AA20:AF20"/>
    <mergeCell ref="AH20:AI20"/>
    <mergeCell ref="AA21:AF21"/>
    <mergeCell ref="AH21:AI21"/>
    <mergeCell ref="AA22:AF22"/>
    <mergeCell ref="AH22:AI22"/>
    <mergeCell ref="AA23:AF23"/>
    <mergeCell ref="AO36:AR36"/>
    <mergeCell ref="A1:AT2"/>
    <mergeCell ref="AO6:AR6"/>
    <mergeCell ref="AO7:AR7"/>
    <mergeCell ref="AO8:AR8"/>
    <mergeCell ref="C10:O10"/>
    <mergeCell ref="Q10:R10"/>
    <mergeCell ref="M11:N11"/>
    <mergeCell ref="Q11:R11"/>
    <mergeCell ref="M12:N12"/>
    <mergeCell ref="Q12:R12"/>
    <mergeCell ref="AV45:BY45"/>
    <mergeCell ref="AV46:BY46"/>
    <mergeCell ref="AV48:BY82"/>
    <mergeCell ref="AO75:AR75"/>
    <mergeCell ref="AO76:AR76"/>
    <mergeCell ref="AO37:AR37"/>
    <mergeCell ref="AO38:AR38"/>
    <mergeCell ref="AO39:AR39"/>
    <mergeCell ref="AO40:AR40"/>
    <mergeCell ref="AO41:AR41"/>
    <mergeCell ref="AO42:AR42"/>
    <mergeCell ref="T69:W69"/>
    <mergeCell ref="T70:V70"/>
    <mergeCell ref="T71:V71"/>
    <mergeCell ref="Y70:Z70"/>
    <mergeCell ref="Y71:Z71"/>
    <mergeCell ref="Y69:Z69"/>
    <mergeCell ref="AV83:BY83"/>
    <mergeCell ref="AV84:BY84"/>
    <mergeCell ref="AO67:AR67"/>
    <mergeCell ref="AO81:AP81"/>
    <mergeCell ref="AO82:AP82"/>
    <mergeCell ref="AJ81:AM81"/>
    <mergeCell ref="AO78:AP78"/>
    <mergeCell ref="AO79:AP79"/>
    <mergeCell ref="AO80:AP80"/>
    <mergeCell ref="AJ78:AM78"/>
    <mergeCell ref="AJ79:AM79"/>
    <mergeCell ref="AJ80:AM80"/>
    <mergeCell ref="D95:I95"/>
    <mergeCell ref="D91:I91"/>
    <mergeCell ref="D92:I92"/>
    <mergeCell ref="D93:I93"/>
    <mergeCell ref="D94:I94"/>
    <mergeCell ref="AO83:AP83"/>
    <mergeCell ref="AJ82:AM82"/>
    <mergeCell ref="AJ83:AM83"/>
    <mergeCell ref="D89:I89"/>
    <mergeCell ref="AE89:AF89"/>
    <mergeCell ref="D90:I90"/>
    <mergeCell ref="Z87:AB87"/>
    <mergeCell ref="C88:I88"/>
    <mergeCell ref="Z88:AC88"/>
    <mergeCell ref="J88:M88"/>
    <mergeCell ref="N88:Q88"/>
    <mergeCell ref="R88:U88"/>
    <mergeCell ref="V88:Y88"/>
    <mergeCell ref="R89:U89"/>
    <mergeCell ref="R90:U90"/>
    <mergeCell ref="J89:M89"/>
    <mergeCell ref="J90:M90"/>
    <mergeCell ref="J91:M91"/>
    <mergeCell ref="J92:M92"/>
    <mergeCell ref="J93:M93"/>
    <mergeCell ref="J94:M94"/>
    <mergeCell ref="J95:M95"/>
    <mergeCell ref="N89:Q89"/>
    <mergeCell ref="N90:Q90"/>
    <mergeCell ref="N91:Q91"/>
    <mergeCell ref="N92:Q92"/>
    <mergeCell ref="N93:Q93"/>
    <mergeCell ref="N94:Q94"/>
    <mergeCell ref="N95:Q95"/>
    <mergeCell ref="R95:U95"/>
    <mergeCell ref="V89:Y89"/>
    <mergeCell ref="V90:Y90"/>
    <mergeCell ref="V91:Y91"/>
    <mergeCell ref="V92:Y92"/>
    <mergeCell ref="V93:Y93"/>
    <mergeCell ref="V94:Y94"/>
    <mergeCell ref="V95:Y95"/>
    <mergeCell ref="Z94:AC94"/>
    <mergeCell ref="Z95:AC95"/>
    <mergeCell ref="Z89:AC89"/>
    <mergeCell ref="Z90:AC90"/>
    <mergeCell ref="Z91:AC91"/>
    <mergeCell ref="Z92:AC92"/>
    <mergeCell ref="Z93:AC93"/>
    <mergeCell ref="R91:U91"/>
    <mergeCell ref="R92:U92"/>
    <mergeCell ref="R93:U93"/>
    <mergeCell ref="R94:U94"/>
    <mergeCell ref="AV109:BY109"/>
    <mergeCell ref="AV111:BY137"/>
    <mergeCell ref="AV138:BY138"/>
    <mergeCell ref="AV139:BY139"/>
    <mergeCell ref="AV141:BY155"/>
    <mergeCell ref="AE93:AF93"/>
    <mergeCell ref="AE94:AF94"/>
    <mergeCell ref="AE95:AF95"/>
    <mergeCell ref="AV86:BY108"/>
    <mergeCell ref="AE86:AF86"/>
    <mergeCell ref="AE87:AF87"/>
    <mergeCell ref="AE90:AF90"/>
    <mergeCell ref="AE91:AF91"/>
    <mergeCell ref="AE92:AF92"/>
  </mergeCells>
  <phoneticPr fontId="2"/>
  <conditionalFormatting sqref="C29">
    <cfRule type="expression" dxfId="70" priority="2">
      <formula>AND(C27&lt;&gt;"その他",C27&lt;&gt;"")</formula>
    </cfRule>
  </conditionalFormatting>
  <conditionalFormatting sqref="D89:Y95">
    <cfRule type="expression" dxfId="69" priority="1">
      <formula>VALUE($C89)&gt;$Z$87</formula>
    </cfRule>
  </conditionalFormatting>
  <dataValidations count="4">
    <dataValidation type="list" allowBlank="1" showInputMessage="1" showErrorMessage="1" sqref="AO6:AR8 AO16:AR18 AO36:AR38 AO40:AR42 AO67:AR67 AO75:AR76" xr:uid="{A3D86F32-8DAF-4B23-8811-E7E61678D862}">
      <formula1>"ＯＫ,ＮＯ"</formula1>
    </dataValidation>
    <dataValidation type="list" allowBlank="1" showInputMessage="1" showErrorMessage="1" sqref="C27:AF27" xr:uid="{52B4A029-7423-4F24-B146-C43FE0743EA3}">
      <formula1>"各監事ごと又は監事の連名による同意書,監事の選任議案を決定した理事会議事録への署名又は記名押印,その他"</formula1>
    </dataValidation>
    <dataValidation type="list" allowBlank="1" showInputMessage="1" showErrorMessage="1" sqref="AO39:AR39" xr:uid="{73A5FD1A-FD15-42FC-A896-393DC3E73559}">
      <formula1>"ＯＫ,ＮＯ,非該当"</formula1>
    </dataValidation>
    <dataValidation type="list" allowBlank="1" showInputMessage="1" showErrorMessage="1" sqref="AJ79:AM83" xr:uid="{7ECDDC15-5003-4BC8-9FE9-CA6BBA81E7DF}">
      <formula1>"有,無,非該当"</formula1>
    </dataValidation>
  </dataValidations>
  <pageMargins left="0.70866141732283472" right="0.70866141732283472" top="0.59055118110236227" bottom="0.59055118110236227" header="0.31496062992125984" footer="0.31496062992125984"/>
  <pageSetup paperSize="9" scale="9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9CD26-4D8C-4816-B312-1F1FEAE6C587}">
  <sheetPr>
    <pageSetUpPr fitToPage="1"/>
  </sheetPr>
  <dimension ref="A1:BY218"/>
  <sheetViews>
    <sheetView view="pageBreakPreview" topLeftCell="A127" zoomScale="115" zoomScaleNormal="115" zoomScaleSheetLayoutView="115" workbookViewId="0">
      <selection activeCell="AM151" sqref="AM151:AS151"/>
    </sheetView>
  </sheetViews>
  <sheetFormatPr defaultColWidth="2.625" defaultRowHeight="15" customHeight="1" x14ac:dyDescent="0.4"/>
  <cols>
    <col min="1" max="16384" width="2.625" style="2"/>
  </cols>
  <sheetData>
    <row r="1" spans="1:77" ht="15" customHeight="1" x14ac:dyDescent="0.4">
      <c r="A1" s="633" t="s">
        <v>645</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5"/>
      <c r="AV1" s="15" t="s">
        <v>300</v>
      </c>
    </row>
    <row r="2" spans="1:77" ht="15" customHeight="1" thickBot="1" x14ac:dyDescent="0.45">
      <c r="A2" s="636"/>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637"/>
      <c r="AQ2" s="637"/>
      <c r="AR2" s="637"/>
      <c r="AS2" s="637"/>
      <c r="AT2" s="638"/>
      <c r="AV2" s="73" t="s">
        <v>792</v>
      </c>
    </row>
    <row r="3" spans="1:77" ht="15" customHeight="1" x14ac:dyDescent="0.4">
      <c r="AV3" s="674" t="s">
        <v>791</v>
      </c>
      <c r="AW3" s="673"/>
      <c r="AX3" s="673"/>
      <c r="AY3" s="673"/>
      <c r="AZ3" s="673"/>
      <c r="BA3" s="673"/>
      <c r="BB3" s="673"/>
      <c r="BC3" s="673"/>
      <c r="BD3" s="673"/>
      <c r="BE3" s="673"/>
      <c r="BF3" s="673"/>
      <c r="BG3" s="673"/>
      <c r="BH3" s="673"/>
      <c r="BI3" s="673"/>
      <c r="BJ3" s="673"/>
      <c r="BK3" s="673"/>
      <c r="BL3" s="673"/>
      <c r="BM3" s="673"/>
      <c r="BN3" s="673"/>
      <c r="BO3" s="673"/>
      <c r="BP3" s="673"/>
      <c r="BQ3" s="673"/>
      <c r="BR3" s="673"/>
      <c r="BS3" s="673"/>
      <c r="BT3" s="673"/>
      <c r="BU3" s="673"/>
      <c r="BV3" s="673"/>
      <c r="BW3" s="673"/>
      <c r="BX3" s="673"/>
      <c r="BY3" s="675"/>
    </row>
    <row r="4" spans="1:77" ht="15" customHeight="1" x14ac:dyDescent="0.4">
      <c r="A4" s="74" t="s">
        <v>86</v>
      </c>
      <c r="C4" s="2" t="s">
        <v>116</v>
      </c>
      <c r="AV4" s="676"/>
      <c r="AW4" s="677"/>
      <c r="AX4" s="677"/>
      <c r="AY4" s="677"/>
      <c r="AZ4" s="677"/>
      <c r="BA4" s="677"/>
      <c r="BB4" s="677"/>
      <c r="BC4" s="677"/>
      <c r="BD4" s="677"/>
      <c r="BE4" s="677"/>
      <c r="BF4" s="677"/>
      <c r="BG4" s="677"/>
      <c r="BH4" s="677"/>
      <c r="BI4" s="677"/>
      <c r="BJ4" s="677"/>
      <c r="BK4" s="677"/>
      <c r="BL4" s="677"/>
      <c r="BM4" s="677"/>
      <c r="BN4" s="677"/>
      <c r="BO4" s="677"/>
      <c r="BP4" s="677"/>
      <c r="BQ4" s="677"/>
      <c r="BR4" s="677"/>
      <c r="BS4" s="677"/>
      <c r="BT4" s="677"/>
      <c r="BU4" s="677"/>
      <c r="BV4" s="677"/>
      <c r="BW4" s="677"/>
      <c r="BX4" s="677"/>
      <c r="BY4" s="678"/>
    </row>
    <row r="5" spans="1:77" ht="15" customHeight="1" thickBot="1" x14ac:dyDescent="0.45">
      <c r="B5" s="56" t="s">
        <v>79</v>
      </c>
      <c r="C5" s="2" t="s">
        <v>117</v>
      </c>
      <c r="AV5" s="676"/>
      <c r="AW5" s="677"/>
      <c r="AX5" s="677"/>
      <c r="AY5" s="677"/>
      <c r="AZ5" s="677"/>
      <c r="BA5" s="677"/>
      <c r="BB5" s="677"/>
      <c r="BC5" s="677"/>
      <c r="BD5" s="677"/>
      <c r="BE5" s="677"/>
      <c r="BF5" s="677"/>
      <c r="BG5" s="677"/>
      <c r="BH5" s="677"/>
      <c r="BI5" s="677"/>
      <c r="BJ5" s="677"/>
      <c r="BK5" s="677"/>
      <c r="BL5" s="677"/>
      <c r="BM5" s="677"/>
      <c r="BN5" s="677"/>
      <c r="BO5" s="677"/>
      <c r="BP5" s="677"/>
      <c r="BQ5" s="677"/>
      <c r="BR5" s="677"/>
      <c r="BS5" s="677"/>
      <c r="BT5" s="677"/>
      <c r="BU5" s="677"/>
      <c r="BV5" s="677"/>
      <c r="BW5" s="677"/>
      <c r="BX5" s="677"/>
      <c r="BY5" s="678"/>
    </row>
    <row r="6" spans="1:77" ht="15" customHeight="1" thickBot="1" x14ac:dyDescent="0.45">
      <c r="C6" s="58" t="s">
        <v>36</v>
      </c>
      <c r="D6" s="87" t="s">
        <v>646</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639"/>
      <c r="AP6" s="640"/>
      <c r="AQ6" s="640"/>
      <c r="AR6" s="641"/>
      <c r="AV6" s="676"/>
      <c r="AW6" s="677"/>
      <c r="AX6" s="677"/>
      <c r="AY6" s="677"/>
      <c r="AZ6" s="677"/>
      <c r="BA6" s="677"/>
      <c r="BB6" s="677"/>
      <c r="BC6" s="677"/>
      <c r="BD6" s="677"/>
      <c r="BE6" s="677"/>
      <c r="BF6" s="677"/>
      <c r="BG6" s="677"/>
      <c r="BH6" s="677"/>
      <c r="BI6" s="677"/>
      <c r="BJ6" s="677"/>
      <c r="BK6" s="677"/>
      <c r="BL6" s="677"/>
      <c r="BM6" s="677"/>
      <c r="BN6" s="677"/>
      <c r="BO6" s="677"/>
      <c r="BP6" s="677"/>
      <c r="BQ6" s="677"/>
      <c r="BR6" s="677"/>
      <c r="BS6" s="677"/>
      <c r="BT6" s="677"/>
      <c r="BU6" s="677"/>
      <c r="BV6" s="677"/>
      <c r="BW6" s="677"/>
      <c r="BX6" s="677"/>
      <c r="BY6" s="678"/>
    </row>
    <row r="7" spans="1:77" ht="15" customHeight="1" thickBot="1" x14ac:dyDescent="0.45">
      <c r="C7" s="58" t="s">
        <v>37</v>
      </c>
      <c r="D7" s="87" t="s">
        <v>647</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639"/>
      <c r="AP7" s="640"/>
      <c r="AQ7" s="640"/>
      <c r="AR7" s="641"/>
      <c r="AV7" s="676"/>
      <c r="AW7" s="677"/>
      <c r="AX7" s="677"/>
      <c r="AY7" s="677"/>
      <c r="AZ7" s="677"/>
      <c r="BA7" s="677"/>
      <c r="BB7" s="677"/>
      <c r="BC7" s="677"/>
      <c r="BD7" s="677"/>
      <c r="BE7" s="677"/>
      <c r="BF7" s="677"/>
      <c r="BG7" s="677"/>
      <c r="BH7" s="677"/>
      <c r="BI7" s="677"/>
      <c r="BJ7" s="677"/>
      <c r="BK7" s="677"/>
      <c r="BL7" s="677"/>
      <c r="BM7" s="677"/>
      <c r="BN7" s="677"/>
      <c r="BO7" s="677"/>
      <c r="BP7" s="677"/>
      <c r="BQ7" s="677"/>
      <c r="BR7" s="677"/>
      <c r="BS7" s="677"/>
      <c r="BT7" s="677"/>
      <c r="BU7" s="677"/>
      <c r="BV7" s="677"/>
      <c r="BW7" s="677"/>
      <c r="BX7" s="677"/>
      <c r="BY7" s="678"/>
    </row>
    <row r="8" spans="1:77" ht="15" customHeight="1" thickBot="1" x14ac:dyDescent="0.45">
      <c r="C8" s="58" t="s">
        <v>38</v>
      </c>
      <c r="D8" s="87" t="s">
        <v>648</v>
      </c>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639"/>
      <c r="AP8" s="640"/>
      <c r="AQ8" s="640"/>
      <c r="AR8" s="641"/>
      <c r="AV8" s="676"/>
      <c r="AW8" s="677"/>
      <c r="AX8" s="677"/>
      <c r="AY8" s="677"/>
      <c r="AZ8" s="677"/>
      <c r="BA8" s="677"/>
      <c r="BB8" s="677"/>
      <c r="BC8" s="677"/>
      <c r="BD8" s="677"/>
      <c r="BE8" s="677"/>
      <c r="BF8" s="677"/>
      <c r="BG8" s="677"/>
      <c r="BH8" s="677"/>
      <c r="BI8" s="677"/>
      <c r="BJ8" s="677"/>
      <c r="BK8" s="677"/>
      <c r="BL8" s="677"/>
      <c r="BM8" s="677"/>
      <c r="BN8" s="677"/>
      <c r="BO8" s="677"/>
      <c r="BP8" s="677"/>
      <c r="BQ8" s="677"/>
      <c r="BR8" s="677"/>
      <c r="BS8" s="677"/>
      <c r="BT8" s="677"/>
      <c r="BU8" s="677"/>
      <c r="BV8" s="677"/>
      <c r="BW8" s="677"/>
      <c r="BX8" s="677"/>
      <c r="BY8" s="678"/>
    </row>
    <row r="9" spans="1:77" ht="15" customHeight="1" x14ac:dyDescent="0.4">
      <c r="AV9" s="676"/>
      <c r="AW9" s="677"/>
      <c r="AX9" s="677"/>
      <c r="AY9" s="677"/>
      <c r="AZ9" s="677"/>
      <c r="BA9" s="677"/>
      <c r="BB9" s="677"/>
      <c r="BC9" s="677"/>
      <c r="BD9" s="677"/>
      <c r="BE9" s="677"/>
      <c r="BF9" s="677"/>
      <c r="BG9" s="677"/>
      <c r="BH9" s="677"/>
      <c r="BI9" s="677"/>
      <c r="BJ9" s="677"/>
      <c r="BK9" s="677"/>
      <c r="BL9" s="677"/>
      <c r="BM9" s="677"/>
      <c r="BN9" s="677"/>
      <c r="BO9" s="677"/>
      <c r="BP9" s="677"/>
      <c r="BQ9" s="677"/>
      <c r="BR9" s="677"/>
      <c r="BS9" s="677"/>
      <c r="BT9" s="677"/>
      <c r="BU9" s="677"/>
      <c r="BV9" s="677"/>
      <c r="BW9" s="677"/>
      <c r="BX9" s="677"/>
      <c r="BY9" s="678"/>
    </row>
    <row r="10" spans="1:77" ht="15" customHeight="1" x14ac:dyDescent="0.4">
      <c r="C10" s="112" t="s">
        <v>424</v>
      </c>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4"/>
      <c r="AH10" s="647" t="s">
        <v>290</v>
      </c>
      <c r="AI10" s="647"/>
      <c r="AV10" s="676"/>
      <c r="AW10" s="677"/>
      <c r="AX10" s="677"/>
      <c r="AY10" s="677"/>
      <c r="AZ10" s="677"/>
      <c r="BA10" s="677"/>
      <c r="BB10" s="677"/>
      <c r="BC10" s="677"/>
      <c r="BD10" s="677"/>
      <c r="BE10" s="677"/>
      <c r="BF10" s="677"/>
      <c r="BG10" s="677"/>
      <c r="BH10" s="677"/>
      <c r="BI10" s="677"/>
      <c r="BJ10" s="677"/>
      <c r="BK10" s="677"/>
      <c r="BL10" s="677"/>
      <c r="BM10" s="677"/>
      <c r="BN10" s="677"/>
      <c r="BO10" s="677"/>
      <c r="BP10" s="677"/>
      <c r="BQ10" s="677"/>
      <c r="BR10" s="677"/>
      <c r="BS10" s="677"/>
      <c r="BT10" s="677"/>
      <c r="BU10" s="677"/>
      <c r="BV10" s="677"/>
      <c r="BW10" s="677"/>
      <c r="BX10" s="677"/>
      <c r="BY10" s="678"/>
    </row>
    <row r="11" spans="1:77" ht="15" customHeight="1" x14ac:dyDescent="0.4">
      <c r="C11" s="77" t="s">
        <v>79</v>
      </c>
      <c r="D11" s="64" t="s">
        <v>422</v>
      </c>
      <c r="E11" s="65"/>
      <c r="F11" s="8"/>
      <c r="G11" s="8" t="s">
        <v>427</v>
      </c>
      <c r="H11" s="8"/>
      <c r="I11" s="8"/>
      <c r="J11" s="8"/>
      <c r="K11" s="8"/>
      <c r="L11" s="8"/>
      <c r="M11" s="8"/>
      <c r="N11" s="8"/>
      <c r="O11" s="8"/>
      <c r="P11" s="8"/>
      <c r="Q11" s="8"/>
      <c r="R11" s="8"/>
      <c r="S11" s="8"/>
      <c r="T11" s="8"/>
      <c r="U11" s="98"/>
      <c r="V11" s="651"/>
      <c r="W11" s="652"/>
      <c r="X11" s="652"/>
      <c r="Y11" s="652"/>
      <c r="Z11" s="652"/>
      <c r="AA11" s="652"/>
      <c r="AB11" s="652"/>
      <c r="AC11" s="652"/>
      <c r="AD11" s="652"/>
      <c r="AE11" s="652"/>
      <c r="AF11" s="653"/>
      <c r="AH11" s="629" t="str">
        <f>IF(COUNTBLANK(V11)=1,"未","")</f>
        <v>未</v>
      </c>
      <c r="AI11" s="629"/>
      <c r="AV11" s="676"/>
      <c r="AW11" s="677"/>
      <c r="AX11" s="677"/>
      <c r="AY11" s="677"/>
      <c r="AZ11" s="677"/>
      <c r="BA11" s="677"/>
      <c r="BB11" s="677"/>
      <c r="BC11" s="677"/>
      <c r="BD11" s="677"/>
      <c r="BE11" s="677"/>
      <c r="BF11" s="677"/>
      <c r="BG11" s="677"/>
      <c r="BH11" s="677"/>
      <c r="BI11" s="677"/>
      <c r="BJ11" s="677"/>
      <c r="BK11" s="677"/>
      <c r="BL11" s="677"/>
      <c r="BM11" s="677"/>
      <c r="BN11" s="677"/>
      <c r="BO11" s="677"/>
      <c r="BP11" s="677"/>
      <c r="BQ11" s="677"/>
      <c r="BR11" s="677"/>
      <c r="BS11" s="677"/>
      <c r="BT11" s="677"/>
      <c r="BU11" s="677"/>
      <c r="BV11" s="677"/>
      <c r="BW11" s="677"/>
      <c r="BX11" s="677"/>
      <c r="BY11" s="678"/>
    </row>
    <row r="12" spans="1:77" ht="15" customHeight="1" x14ac:dyDescent="0.4">
      <c r="C12" s="77" t="s">
        <v>80</v>
      </c>
      <c r="D12" s="64" t="s">
        <v>421</v>
      </c>
      <c r="E12" s="65"/>
      <c r="F12" s="8"/>
      <c r="G12" s="8" t="s">
        <v>649</v>
      </c>
      <c r="H12" s="8"/>
      <c r="I12" s="8"/>
      <c r="J12" s="8"/>
      <c r="K12" s="8"/>
      <c r="L12" s="8"/>
      <c r="M12" s="8"/>
      <c r="N12" s="8"/>
      <c r="O12" s="8"/>
      <c r="P12" s="8"/>
      <c r="Q12" s="8"/>
      <c r="R12" s="8"/>
      <c r="S12" s="8"/>
      <c r="T12" s="8"/>
      <c r="U12" s="98"/>
      <c r="V12" s="651"/>
      <c r="W12" s="652"/>
      <c r="X12" s="652"/>
      <c r="Y12" s="652"/>
      <c r="Z12" s="652"/>
      <c r="AA12" s="652"/>
      <c r="AB12" s="652"/>
      <c r="AC12" s="652"/>
      <c r="AD12" s="652"/>
      <c r="AE12" s="652"/>
      <c r="AF12" s="653"/>
      <c r="AH12" s="629" t="str">
        <f>IF(COUNTBLANK(V12)=1,"未","")</f>
        <v>未</v>
      </c>
      <c r="AI12" s="629"/>
      <c r="AV12" s="676"/>
      <c r="AW12" s="677"/>
      <c r="AX12" s="677"/>
      <c r="AY12" s="677"/>
      <c r="AZ12" s="677"/>
      <c r="BA12" s="677"/>
      <c r="BB12" s="677"/>
      <c r="BC12" s="677"/>
      <c r="BD12" s="677"/>
      <c r="BE12" s="677"/>
      <c r="BF12" s="677"/>
      <c r="BG12" s="677"/>
      <c r="BH12" s="677"/>
      <c r="BI12" s="677"/>
      <c r="BJ12" s="677"/>
      <c r="BK12" s="677"/>
      <c r="BL12" s="677"/>
      <c r="BM12" s="677"/>
      <c r="BN12" s="677"/>
      <c r="BO12" s="677"/>
      <c r="BP12" s="677"/>
      <c r="BQ12" s="677"/>
      <c r="BR12" s="677"/>
      <c r="BS12" s="677"/>
      <c r="BT12" s="677"/>
      <c r="BU12" s="677"/>
      <c r="BV12" s="677"/>
      <c r="BW12" s="677"/>
      <c r="BX12" s="677"/>
      <c r="BY12" s="678"/>
    </row>
    <row r="13" spans="1:77" ht="15" customHeight="1" x14ac:dyDescent="0.4">
      <c r="C13" s="787" t="s">
        <v>81</v>
      </c>
      <c r="D13" s="64" t="s">
        <v>429</v>
      </c>
      <c r="E13" s="65"/>
      <c r="F13" s="8"/>
      <c r="G13" s="8"/>
      <c r="H13" s="8"/>
      <c r="I13" s="8"/>
      <c r="J13" s="8"/>
      <c r="K13" s="8"/>
      <c r="L13" s="8"/>
      <c r="M13" s="57"/>
      <c r="N13" s="631"/>
      <c r="O13" s="631"/>
      <c r="P13" s="631"/>
      <c r="Q13" s="64" t="s">
        <v>651</v>
      </c>
      <c r="R13" s="65"/>
      <c r="S13" s="65"/>
      <c r="T13" s="65"/>
      <c r="U13" s="65"/>
      <c r="V13" s="65"/>
      <c r="W13" s="65"/>
      <c r="X13" s="65"/>
      <c r="Y13" s="65"/>
      <c r="Z13" s="66"/>
      <c r="AA13" s="695"/>
      <c r="AB13" s="696"/>
      <c r="AC13" s="696"/>
      <c r="AD13" s="696"/>
      <c r="AE13" s="696"/>
      <c r="AF13" s="697"/>
      <c r="AH13" s="629" t="str">
        <f>IF(N13="有",IF(COUNTBLANK(AA13)=1,"未",""),IF(COUNTBLANK(N13)=1,"未",""))</f>
        <v>未</v>
      </c>
      <c r="AI13" s="629"/>
      <c r="AV13" s="676"/>
      <c r="AW13" s="677"/>
      <c r="AX13" s="677"/>
      <c r="AY13" s="677"/>
      <c r="AZ13" s="677"/>
      <c r="BA13" s="677"/>
      <c r="BB13" s="677"/>
      <c r="BC13" s="677"/>
      <c r="BD13" s="677"/>
      <c r="BE13" s="677"/>
      <c r="BF13" s="677"/>
      <c r="BG13" s="677"/>
      <c r="BH13" s="677"/>
      <c r="BI13" s="677"/>
      <c r="BJ13" s="677"/>
      <c r="BK13" s="677"/>
      <c r="BL13" s="677"/>
      <c r="BM13" s="677"/>
      <c r="BN13" s="677"/>
      <c r="BO13" s="677"/>
      <c r="BP13" s="677"/>
      <c r="BQ13" s="677"/>
      <c r="BR13" s="677"/>
      <c r="BS13" s="677"/>
      <c r="BT13" s="677"/>
      <c r="BU13" s="677"/>
      <c r="BV13" s="677"/>
      <c r="BW13" s="677"/>
      <c r="BX13" s="677"/>
      <c r="BY13" s="678"/>
    </row>
    <row r="14" spans="1:77" ht="15" customHeight="1" x14ac:dyDescent="0.4">
      <c r="C14" s="788"/>
      <c r="D14" s="134" t="s">
        <v>650</v>
      </c>
      <c r="E14" s="8"/>
      <c r="F14" s="8"/>
      <c r="G14" s="8"/>
      <c r="H14" s="8"/>
      <c r="I14" s="8"/>
      <c r="J14" s="8"/>
      <c r="K14" s="8"/>
      <c r="L14" s="8"/>
      <c r="M14" s="8"/>
      <c r="N14" s="8"/>
      <c r="O14" s="8"/>
      <c r="P14" s="8"/>
      <c r="Q14" s="8"/>
      <c r="R14" s="8"/>
      <c r="S14" s="8"/>
      <c r="T14" s="8"/>
      <c r="U14" s="8"/>
      <c r="V14" s="8"/>
      <c r="W14" s="8"/>
      <c r="X14" s="8"/>
      <c r="Y14" s="8"/>
      <c r="Z14" s="57"/>
      <c r="AA14" s="784"/>
      <c r="AB14" s="785"/>
      <c r="AC14" s="785"/>
      <c r="AD14" s="785"/>
      <c r="AE14" s="785"/>
      <c r="AF14" s="786"/>
      <c r="AH14" s="629" t="str">
        <f>IF(N13="有",IF(COUNTBLANK(AA14)=1,"未",""),IF(COUNTBLANK(N13)=1,"未",""))</f>
        <v>未</v>
      </c>
      <c r="AI14" s="629"/>
      <c r="AV14" s="676"/>
      <c r="AW14" s="677"/>
      <c r="AX14" s="677"/>
      <c r="AY14" s="677"/>
      <c r="AZ14" s="677"/>
      <c r="BA14" s="677"/>
      <c r="BB14" s="677"/>
      <c r="BC14" s="677"/>
      <c r="BD14" s="677"/>
      <c r="BE14" s="677"/>
      <c r="BF14" s="677"/>
      <c r="BG14" s="677"/>
      <c r="BH14" s="677"/>
      <c r="BI14" s="677"/>
      <c r="BJ14" s="677"/>
      <c r="BK14" s="677"/>
      <c r="BL14" s="677"/>
      <c r="BM14" s="677"/>
      <c r="BN14" s="677"/>
      <c r="BO14" s="677"/>
      <c r="BP14" s="677"/>
      <c r="BQ14" s="677"/>
      <c r="BR14" s="677"/>
      <c r="BS14" s="677"/>
      <c r="BT14" s="677"/>
      <c r="BU14" s="677"/>
      <c r="BV14" s="677"/>
      <c r="BW14" s="677"/>
      <c r="BX14" s="677"/>
      <c r="BY14" s="678"/>
    </row>
    <row r="15" spans="1:77" ht="15" customHeight="1" x14ac:dyDescent="0.4">
      <c r="AV15" s="676"/>
      <c r="AW15" s="677"/>
      <c r="AX15" s="677"/>
      <c r="AY15" s="677"/>
      <c r="AZ15" s="677"/>
      <c r="BA15" s="677"/>
      <c r="BB15" s="677"/>
      <c r="BC15" s="677"/>
      <c r="BD15" s="677"/>
      <c r="BE15" s="677"/>
      <c r="BF15" s="677"/>
      <c r="BG15" s="677"/>
      <c r="BH15" s="677"/>
      <c r="BI15" s="677"/>
      <c r="BJ15" s="677"/>
      <c r="BK15" s="677"/>
      <c r="BL15" s="677"/>
      <c r="BM15" s="677"/>
      <c r="BN15" s="677"/>
      <c r="BO15" s="677"/>
      <c r="BP15" s="677"/>
      <c r="BQ15" s="677"/>
      <c r="BR15" s="677"/>
      <c r="BS15" s="677"/>
      <c r="BT15" s="677"/>
      <c r="BU15" s="677"/>
      <c r="BV15" s="677"/>
      <c r="BW15" s="677"/>
      <c r="BX15" s="677"/>
      <c r="BY15" s="678"/>
    </row>
    <row r="16" spans="1:77" ht="15" customHeight="1" thickBot="1" x14ac:dyDescent="0.45">
      <c r="B16" s="56" t="s">
        <v>285</v>
      </c>
      <c r="C16" s="2" t="s">
        <v>118</v>
      </c>
      <c r="AV16" s="676"/>
      <c r="AW16" s="677"/>
      <c r="AX16" s="677"/>
      <c r="AY16" s="677"/>
      <c r="AZ16" s="677"/>
      <c r="BA16" s="677"/>
      <c r="BB16" s="677"/>
      <c r="BC16" s="677"/>
      <c r="BD16" s="677"/>
      <c r="BE16" s="677"/>
      <c r="BF16" s="677"/>
      <c r="BG16" s="677"/>
      <c r="BH16" s="677"/>
      <c r="BI16" s="677"/>
      <c r="BJ16" s="677"/>
      <c r="BK16" s="677"/>
      <c r="BL16" s="677"/>
      <c r="BM16" s="677"/>
      <c r="BN16" s="677"/>
      <c r="BO16" s="677"/>
      <c r="BP16" s="677"/>
      <c r="BQ16" s="677"/>
      <c r="BR16" s="677"/>
      <c r="BS16" s="677"/>
      <c r="BT16" s="677"/>
      <c r="BU16" s="677"/>
      <c r="BV16" s="677"/>
      <c r="BW16" s="677"/>
      <c r="BX16" s="677"/>
      <c r="BY16" s="678"/>
    </row>
    <row r="17" spans="3:77" ht="15" customHeight="1" thickBot="1" x14ac:dyDescent="0.45">
      <c r="C17" s="58" t="s">
        <v>36</v>
      </c>
      <c r="D17" s="87" t="s">
        <v>652</v>
      </c>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639"/>
      <c r="AP17" s="640"/>
      <c r="AQ17" s="640"/>
      <c r="AR17" s="641"/>
      <c r="AV17" s="676"/>
      <c r="AW17" s="677"/>
      <c r="AX17" s="677"/>
      <c r="AY17" s="677"/>
      <c r="AZ17" s="677"/>
      <c r="BA17" s="677"/>
      <c r="BB17" s="677"/>
      <c r="BC17" s="677"/>
      <c r="BD17" s="677"/>
      <c r="BE17" s="677"/>
      <c r="BF17" s="677"/>
      <c r="BG17" s="677"/>
      <c r="BH17" s="677"/>
      <c r="BI17" s="677"/>
      <c r="BJ17" s="677"/>
      <c r="BK17" s="677"/>
      <c r="BL17" s="677"/>
      <c r="BM17" s="677"/>
      <c r="BN17" s="677"/>
      <c r="BO17" s="677"/>
      <c r="BP17" s="677"/>
      <c r="BQ17" s="677"/>
      <c r="BR17" s="677"/>
      <c r="BS17" s="677"/>
      <c r="BT17" s="677"/>
      <c r="BU17" s="677"/>
      <c r="BV17" s="677"/>
      <c r="BW17" s="677"/>
      <c r="BX17" s="677"/>
      <c r="BY17" s="678"/>
    </row>
    <row r="18" spans="3:77" ht="15" customHeight="1" thickBot="1" x14ac:dyDescent="0.45">
      <c r="C18" s="58" t="s">
        <v>37</v>
      </c>
      <c r="D18" s="87" t="s">
        <v>653</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639"/>
      <c r="AP18" s="640"/>
      <c r="AQ18" s="640"/>
      <c r="AR18" s="641"/>
      <c r="AV18" s="676"/>
      <c r="AW18" s="677"/>
      <c r="AX18" s="677"/>
      <c r="AY18" s="677"/>
      <c r="AZ18" s="677"/>
      <c r="BA18" s="677"/>
      <c r="BB18" s="677"/>
      <c r="BC18" s="677"/>
      <c r="BD18" s="677"/>
      <c r="BE18" s="677"/>
      <c r="BF18" s="677"/>
      <c r="BG18" s="677"/>
      <c r="BH18" s="677"/>
      <c r="BI18" s="677"/>
      <c r="BJ18" s="677"/>
      <c r="BK18" s="677"/>
      <c r="BL18" s="677"/>
      <c r="BM18" s="677"/>
      <c r="BN18" s="677"/>
      <c r="BO18" s="677"/>
      <c r="BP18" s="677"/>
      <c r="BQ18" s="677"/>
      <c r="BR18" s="677"/>
      <c r="BS18" s="677"/>
      <c r="BT18" s="677"/>
      <c r="BU18" s="677"/>
      <c r="BV18" s="677"/>
      <c r="BW18" s="677"/>
      <c r="BX18" s="677"/>
      <c r="BY18" s="678"/>
    </row>
    <row r="19" spans="3:77" ht="15" customHeight="1" thickBot="1" x14ac:dyDescent="0.45">
      <c r="C19" s="58" t="s">
        <v>38</v>
      </c>
      <c r="D19" s="87" t="s">
        <v>1919</v>
      </c>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639"/>
      <c r="AP19" s="640"/>
      <c r="AQ19" s="640"/>
      <c r="AR19" s="641"/>
      <c r="AV19" s="676"/>
      <c r="AW19" s="677"/>
      <c r="AX19" s="677"/>
      <c r="AY19" s="677"/>
      <c r="AZ19" s="677"/>
      <c r="BA19" s="677"/>
      <c r="BB19" s="677"/>
      <c r="BC19" s="677"/>
      <c r="BD19" s="677"/>
      <c r="BE19" s="677"/>
      <c r="BF19" s="677"/>
      <c r="BG19" s="677"/>
      <c r="BH19" s="677"/>
      <c r="BI19" s="677"/>
      <c r="BJ19" s="677"/>
      <c r="BK19" s="677"/>
      <c r="BL19" s="677"/>
      <c r="BM19" s="677"/>
      <c r="BN19" s="677"/>
      <c r="BO19" s="677"/>
      <c r="BP19" s="677"/>
      <c r="BQ19" s="677"/>
      <c r="BR19" s="677"/>
      <c r="BS19" s="677"/>
      <c r="BT19" s="677"/>
      <c r="BU19" s="677"/>
      <c r="BV19" s="677"/>
      <c r="BW19" s="677"/>
      <c r="BX19" s="677"/>
      <c r="BY19" s="678"/>
    </row>
    <row r="20" spans="3:77" ht="15" customHeight="1" thickBot="1" x14ac:dyDescent="0.45">
      <c r="C20" s="58" t="s">
        <v>331</v>
      </c>
      <c r="D20" s="87" t="s">
        <v>654</v>
      </c>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639"/>
      <c r="AP20" s="640"/>
      <c r="AQ20" s="640"/>
      <c r="AR20" s="641"/>
      <c r="AV20" s="676"/>
      <c r="AW20" s="677"/>
      <c r="AX20" s="677"/>
      <c r="AY20" s="677"/>
      <c r="AZ20" s="677"/>
      <c r="BA20" s="677"/>
      <c r="BB20" s="677"/>
      <c r="BC20" s="677"/>
      <c r="BD20" s="677"/>
      <c r="BE20" s="677"/>
      <c r="BF20" s="677"/>
      <c r="BG20" s="677"/>
      <c r="BH20" s="677"/>
      <c r="BI20" s="677"/>
      <c r="BJ20" s="677"/>
      <c r="BK20" s="677"/>
      <c r="BL20" s="677"/>
      <c r="BM20" s="677"/>
      <c r="BN20" s="677"/>
      <c r="BO20" s="677"/>
      <c r="BP20" s="677"/>
      <c r="BQ20" s="677"/>
      <c r="BR20" s="677"/>
      <c r="BS20" s="677"/>
      <c r="BT20" s="677"/>
      <c r="BU20" s="677"/>
      <c r="BV20" s="677"/>
      <c r="BW20" s="677"/>
      <c r="BX20" s="677"/>
      <c r="BY20" s="678"/>
    </row>
    <row r="21" spans="3:77" ht="15" customHeight="1" thickBot="1" x14ac:dyDescent="0.45">
      <c r="C21" s="58" t="s">
        <v>332</v>
      </c>
      <c r="D21" s="87" t="s">
        <v>667</v>
      </c>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639"/>
      <c r="AP21" s="640"/>
      <c r="AQ21" s="640"/>
      <c r="AR21" s="641"/>
      <c r="AV21" s="676"/>
      <c r="AW21" s="677"/>
      <c r="AX21" s="677"/>
      <c r="AY21" s="677"/>
      <c r="AZ21" s="677"/>
      <c r="BA21" s="677"/>
      <c r="BB21" s="677"/>
      <c r="BC21" s="677"/>
      <c r="BD21" s="677"/>
      <c r="BE21" s="677"/>
      <c r="BF21" s="677"/>
      <c r="BG21" s="677"/>
      <c r="BH21" s="677"/>
      <c r="BI21" s="677"/>
      <c r="BJ21" s="677"/>
      <c r="BK21" s="677"/>
      <c r="BL21" s="677"/>
      <c r="BM21" s="677"/>
      <c r="BN21" s="677"/>
      <c r="BO21" s="677"/>
      <c r="BP21" s="677"/>
      <c r="BQ21" s="677"/>
      <c r="BR21" s="677"/>
      <c r="BS21" s="677"/>
      <c r="BT21" s="677"/>
      <c r="BU21" s="677"/>
      <c r="BV21" s="677"/>
      <c r="BW21" s="677"/>
      <c r="BX21" s="677"/>
      <c r="BY21" s="678"/>
    </row>
    <row r="22" spans="3:77" ht="15" customHeight="1" thickBot="1" x14ac:dyDescent="0.45">
      <c r="AV22" s="679"/>
      <c r="AW22" s="680"/>
      <c r="AX22" s="680"/>
      <c r="AY22" s="680"/>
      <c r="AZ22" s="680"/>
      <c r="BA22" s="680"/>
      <c r="BB22" s="680"/>
      <c r="BC22" s="680"/>
      <c r="BD22" s="680"/>
      <c r="BE22" s="680"/>
      <c r="BF22" s="680"/>
      <c r="BG22" s="680"/>
      <c r="BH22" s="680"/>
      <c r="BI22" s="680"/>
      <c r="BJ22" s="680"/>
      <c r="BK22" s="680"/>
      <c r="BL22" s="680"/>
      <c r="BM22" s="680"/>
      <c r="BN22" s="680"/>
      <c r="BO22" s="680"/>
      <c r="BP22" s="680"/>
      <c r="BQ22" s="680"/>
      <c r="BR22" s="680"/>
      <c r="BS22" s="680"/>
      <c r="BT22" s="680"/>
      <c r="BU22" s="680"/>
      <c r="BV22" s="680"/>
      <c r="BW22" s="680"/>
      <c r="BX22" s="680"/>
      <c r="BY22" s="681"/>
    </row>
    <row r="23" spans="3:77" ht="15" customHeight="1" x14ac:dyDescent="0.4">
      <c r="C23" s="112" t="s">
        <v>655</v>
      </c>
      <c r="D23" s="113"/>
      <c r="E23" s="113"/>
      <c r="F23" s="113"/>
      <c r="G23" s="113"/>
      <c r="H23" s="113"/>
      <c r="I23" s="113"/>
      <c r="J23" s="113"/>
      <c r="K23" s="113"/>
      <c r="L23" s="113"/>
      <c r="M23" s="113"/>
      <c r="N23" s="113"/>
      <c r="O23" s="113"/>
      <c r="P23" s="113"/>
      <c r="Q23" s="113"/>
      <c r="R23" s="113"/>
      <c r="S23" s="113"/>
      <c r="T23" s="113"/>
      <c r="U23" s="113"/>
      <c r="V23" s="113"/>
      <c r="W23" s="113"/>
      <c r="X23" s="113"/>
      <c r="Y23" s="644" t="s">
        <v>436</v>
      </c>
      <c r="Z23" s="645"/>
      <c r="AA23" s="646"/>
      <c r="AB23" s="644" t="s">
        <v>437</v>
      </c>
      <c r="AC23" s="645"/>
      <c r="AD23" s="646"/>
      <c r="AF23" s="647" t="s">
        <v>290</v>
      </c>
      <c r="AG23" s="647"/>
      <c r="AV23" s="673" t="s">
        <v>793</v>
      </c>
      <c r="AW23" s="673"/>
      <c r="AX23" s="673"/>
      <c r="AY23" s="673"/>
      <c r="AZ23" s="673"/>
      <c r="BA23" s="673"/>
      <c r="BB23" s="673"/>
      <c r="BC23" s="673"/>
      <c r="BD23" s="673"/>
      <c r="BE23" s="673"/>
      <c r="BF23" s="673"/>
      <c r="BG23" s="673"/>
      <c r="BH23" s="673"/>
      <c r="BI23" s="673"/>
      <c r="BJ23" s="673"/>
      <c r="BK23" s="673"/>
      <c r="BL23" s="673"/>
      <c r="BM23" s="673"/>
      <c r="BN23" s="673"/>
      <c r="BO23" s="673"/>
      <c r="BP23" s="673"/>
      <c r="BQ23" s="673"/>
      <c r="BR23" s="673"/>
      <c r="BS23" s="673"/>
      <c r="BT23" s="673"/>
      <c r="BU23" s="673"/>
      <c r="BV23" s="673"/>
      <c r="BW23" s="673"/>
      <c r="BX23" s="673"/>
      <c r="BY23" s="673"/>
    </row>
    <row r="24" spans="3:77" ht="15" customHeight="1" thickBot="1" x14ac:dyDescent="0.45">
      <c r="C24" s="77" t="s">
        <v>79</v>
      </c>
      <c r="D24" s="64" t="s">
        <v>656</v>
      </c>
      <c r="E24" s="65"/>
      <c r="F24" s="65"/>
      <c r="G24" s="65"/>
      <c r="H24" s="65"/>
      <c r="I24" s="65"/>
      <c r="J24" s="65"/>
      <c r="K24" s="65"/>
      <c r="L24" s="65"/>
      <c r="M24" s="65"/>
      <c r="N24" s="65"/>
      <c r="O24" s="65"/>
      <c r="P24" s="65"/>
      <c r="Q24" s="65"/>
      <c r="R24" s="65"/>
      <c r="S24" s="65"/>
      <c r="T24" s="65"/>
      <c r="U24" s="65"/>
      <c r="V24" s="65"/>
      <c r="W24" s="65"/>
      <c r="X24" s="65"/>
      <c r="Y24" s="630"/>
      <c r="Z24" s="630"/>
      <c r="AA24" s="630"/>
      <c r="AB24" s="630"/>
      <c r="AC24" s="630"/>
      <c r="AD24" s="630"/>
      <c r="AF24" s="629" t="str">
        <f>IF(OR(COUNTBLANK(Y24)=1,COUNTBLANK(AB24)=1),"未","")</f>
        <v>未</v>
      </c>
      <c r="AG24" s="629"/>
      <c r="AV24" s="73" t="s">
        <v>794</v>
      </c>
    </row>
    <row r="25" spans="3:77" ht="15" customHeight="1" x14ac:dyDescent="0.4">
      <c r="C25" s="77" t="s">
        <v>80</v>
      </c>
      <c r="D25" s="64" t="s">
        <v>657</v>
      </c>
      <c r="E25" s="65"/>
      <c r="F25" s="65"/>
      <c r="G25" s="65"/>
      <c r="H25" s="65"/>
      <c r="I25" s="65"/>
      <c r="J25" s="65"/>
      <c r="K25" s="65"/>
      <c r="L25" s="65"/>
      <c r="M25" s="65"/>
      <c r="N25" s="65"/>
      <c r="O25" s="65"/>
      <c r="P25" s="65"/>
      <c r="Q25" s="65"/>
      <c r="R25" s="65"/>
      <c r="S25" s="65"/>
      <c r="T25" s="65"/>
      <c r="U25" s="65"/>
      <c r="V25" s="65"/>
      <c r="W25" s="65"/>
      <c r="X25" s="65"/>
      <c r="Y25" s="630"/>
      <c r="Z25" s="630"/>
      <c r="AA25" s="630"/>
      <c r="AB25" s="630"/>
      <c r="AC25" s="630"/>
      <c r="AD25" s="630"/>
      <c r="AF25" s="629" t="str">
        <f t="shared" ref="AF25:AF32" si="0">IF(OR(COUNTBLANK(Y25)=1,COUNTBLANK(AB25)=1),"未","")</f>
        <v>未</v>
      </c>
      <c r="AG25" s="629"/>
      <c r="AV25" s="674" t="s">
        <v>795</v>
      </c>
      <c r="AW25" s="673"/>
      <c r="AX25" s="673"/>
      <c r="AY25" s="673"/>
      <c r="AZ25" s="673"/>
      <c r="BA25" s="673"/>
      <c r="BB25" s="673"/>
      <c r="BC25" s="673"/>
      <c r="BD25" s="673"/>
      <c r="BE25" s="673"/>
      <c r="BF25" s="673"/>
      <c r="BG25" s="673"/>
      <c r="BH25" s="673"/>
      <c r="BI25" s="673"/>
      <c r="BJ25" s="673"/>
      <c r="BK25" s="673"/>
      <c r="BL25" s="673"/>
      <c r="BM25" s="673"/>
      <c r="BN25" s="673"/>
      <c r="BO25" s="673"/>
      <c r="BP25" s="673"/>
      <c r="BQ25" s="673"/>
      <c r="BR25" s="673"/>
      <c r="BS25" s="673"/>
      <c r="BT25" s="673"/>
      <c r="BU25" s="673"/>
      <c r="BV25" s="673"/>
      <c r="BW25" s="673"/>
      <c r="BX25" s="673"/>
      <c r="BY25" s="675"/>
    </row>
    <row r="26" spans="3:77" ht="15" customHeight="1" x14ac:dyDescent="0.4">
      <c r="C26" s="77" t="s">
        <v>81</v>
      </c>
      <c r="D26" s="64" t="s">
        <v>658</v>
      </c>
      <c r="E26" s="65"/>
      <c r="F26" s="65"/>
      <c r="G26" s="65"/>
      <c r="H26" s="65"/>
      <c r="I26" s="65"/>
      <c r="J26" s="65"/>
      <c r="K26" s="65"/>
      <c r="L26" s="65"/>
      <c r="M26" s="65"/>
      <c r="N26" s="65"/>
      <c r="O26" s="65"/>
      <c r="P26" s="65"/>
      <c r="Q26" s="65"/>
      <c r="R26" s="65"/>
      <c r="S26" s="65"/>
      <c r="T26" s="65"/>
      <c r="U26" s="65"/>
      <c r="V26" s="65"/>
      <c r="W26" s="65"/>
      <c r="X26" s="65"/>
      <c r="Y26" s="630"/>
      <c r="Z26" s="630"/>
      <c r="AA26" s="630"/>
      <c r="AB26" s="630"/>
      <c r="AC26" s="630"/>
      <c r="AD26" s="630"/>
      <c r="AF26" s="629" t="str">
        <f t="shared" si="0"/>
        <v>未</v>
      </c>
      <c r="AG26" s="629"/>
      <c r="AV26" s="676"/>
      <c r="AW26" s="677"/>
      <c r="AX26" s="677"/>
      <c r="AY26" s="677"/>
      <c r="AZ26" s="677"/>
      <c r="BA26" s="677"/>
      <c r="BB26" s="677"/>
      <c r="BC26" s="677"/>
      <c r="BD26" s="677"/>
      <c r="BE26" s="677"/>
      <c r="BF26" s="677"/>
      <c r="BG26" s="677"/>
      <c r="BH26" s="677"/>
      <c r="BI26" s="677"/>
      <c r="BJ26" s="677"/>
      <c r="BK26" s="677"/>
      <c r="BL26" s="677"/>
      <c r="BM26" s="677"/>
      <c r="BN26" s="677"/>
      <c r="BO26" s="677"/>
      <c r="BP26" s="677"/>
      <c r="BQ26" s="677"/>
      <c r="BR26" s="677"/>
      <c r="BS26" s="677"/>
      <c r="BT26" s="677"/>
      <c r="BU26" s="677"/>
      <c r="BV26" s="677"/>
      <c r="BW26" s="677"/>
      <c r="BX26" s="677"/>
      <c r="BY26" s="678"/>
    </row>
    <row r="27" spans="3:77" ht="15" customHeight="1" x14ac:dyDescent="0.4">
      <c r="C27" s="77" t="s">
        <v>83</v>
      </c>
      <c r="D27" s="64" t="s">
        <v>659</v>
      </c>
      <c r="E27" s="65"/>
      <c r="F27" s="65"/>
      <c r="G27" s="65"/>
      <c r="H27" s="65"/>
      <c r="I27" s="65"/>
      <c r="J27" s="65"/>
      <c r="K27" s="65"/>
      <c r="L27" s="65"/>
      <c r="M27" s="65"/>
      <c r="N27" s="65"/>
      <c r="O27" s="65"/>
      <c r="P27" s="65"/>
      <c r="Q27" s="65"/>
      <c r="R27" s="65"/>
      <c r="S27" s="65"/>
      <c r="T27" s="65"/>
      <c r="U27" s="65"/>
      <c r="V27" s="65"/>
      <c r="W27" s="65"/>
      <c r="X27" s="65"/>
      <c r="Y27" s="630"/>
      <c r="Z27" s="630"/>
      <c r="AA27" s="630"/>
      <c r="AB27" s="630"/>
      <c r="AC27" s="630"/>
      <c r="AD27" s="630"/>
      <c r="AF27" s="629" t="str">
        <f t="shared" si="0"/>
        <v>未</v>
      </c>
      <c r="AG27" s="629"/>
      <c r="AV27" s="676"/>
      <c r="AW27" s="677"/>
      <c r="AX27" s="677"/>
      <c r="AY27" s="677"/>
      <c r="AZ27" s="677"/>
      <c r="BA27" s="677"/>
      <c r="BB27" s="677"/>
      <c r="BC27" s="677"/>
      <c r="BD27" s="677"/>
      <c r="BE27" s="677"/>
      <c r="BF27" s="677"/>
      <c r="BG27" s="677"/>
      <c r="BH27" s="677"/>
      <c r="BI27" s="677"/>
      <c r="BJ27" s="677"/>
      <c r="BK27" s="677"/>
      <c r="BL27" s="677"/>
      <c r="BM27" s="677"/>
      <c r="BN27" s="677"/>
      <c r="BO27" s="677"/>
      <c r="BP27" s="677"/>
      <c r="BQ27" s="677"/>
      <c r="BR27" s="677"/>
      <c r="BS27" s="677"/>
      <c r="BT27" s="677"/>
      <c r="BU27" s="677"/>
      <c r="BV27" s="677"/>
      <c r="BW27" s="677"/>
      <c r="BX27" s="677"/>
      <c r="BY27" s="678"/>
    </row>
    <row r="28" spans="3:77" ht="15" customHeight="1" x14ac:dyDescent="0.4">
      <c r="C28" s="77" t="s">
        <v>181</v>
      </c>
      <c r="D28" s="64" t="s">
        <v>660</v>
      </c>
      <c r="E28" s="65"/>
      <c r="F28" s="65"/>
      <c r="G28" s="65"/>
      <c r="H28" s="65"/>
      <c r="I28" s="65"/>
      <c r="J28" s="65"/>
      <c r="K28" s="65"/>
      <c r="L28" s="65"/>
      <c r="M28" s="65"/>
      <c r="N28" s="65"/>
      <c r="O28" s="65"/>
      <c r="P28" s="65"/>
      <c r="Q28" s="65"/>
      <c r="R28" s="65"/>
      <c r="S28" s="65"/>
      <c r="T28" s="65"/>
      <c r="U28" s="65"/>
      <c r="V28" s="65"/>
      <c r="W28" s="65"/>
      <c r="X28" s="65"/>
      <c r="Y28" s="630"/>
      <c r="Z28" s="630"/>
      <c r="AA28" s="630"/>
      <c r="AB28" s="630"/>
      <c r="AC28" s="630"/>
      <c r="AD28" s="630"/>
      <c r="AF28" s="629" t="str">
        <f t="shared" si="0"/>
        <v>未</v>
      </c>
      <c r="AG28" s="629"/>
      <c r="AV28" s="676"/>
      <c r="AW28" s="677"/>
      <c r="AX28" s="677"/>
      <c r="AY28" s="677"/>
      <c r="AZ28" s="677"/>
      <c r="BA28" s="677"/>
      <c r="BB28" s="677"/>
      <c r="BC28" s="677"/>
      <c r="BD28" s="677"/>
      <c r="BE28" s="677"/>
      <c r="BF28" s="677"/>
      <c r="BG28" s="677"/>
      <c r="BH28" s="677"/>
      <c r="BI28" s="677"/>
      <c r="BJ28" s="677"/>
      <c r="BK28" s="677"/>
      <c r="BL28" s="677"/>
      <c r="BM28" s="677"/>
      <c r="BN28" s="677"/>
      <c r="BO28" s="677"/>
      <c r="BP28" s="677"/>
      <c r="BQ28" s="677"/>
      <c r="BR28" s="677"/>
      <c r="BS28" s="677"/>
      <c r="BT28" s="677"/>
      <c r="BU28" s="677"/>
      <c r="BV28" s="677"/>
      <c r="BW28" s="677"/>
      <c r="BX28" s="677"/>
      <c r="BY28" s="678"/>
    </row>
    <row r="29" spans="3:77" ht="15" customHeight="1" x14ac:dyDescent="0.4">
      <c r="C29" s="77" t="s">
        <v>182</v>
      </c>
      <c r="D29" s="64" t="s">
        <v>661</v>
      </c>
      <c r="E29" s="65"/>
      <c r="F29" s="65"/>
      <c r="G29" s="65"/>
      <c r="H29" s="65"/>
      <c r="I29" s="65"/>
      <c r="J29" s="65"/>
      <c r="K29" s="65"/>
      <c r="L29" s="65"/>
      <c r="M29" s="65"/>
      <c r="N29" s="65"/>
      <c r="O29" s="65"/>
      <c r="P29" s="65"/>
      <c r="Q29" s="65"/>
      <c r="R29" s="65"/>
      <c r="S29" s="65"/>
      <c r="T29" s="65"/>
      <c r="U29" s="65"/>
      <c r="V29" s="65"/>
      <c r="W29" s="65"/>
      <c r="X29" s="65"/>
      <c r="Y29" s="630"/>
      <c r="Z29" s="630"/>
      <c r="AA29" s="630"/>
      <c r="AB29" s="630"/>
      <c r="AC29" s="630"/>
      <c r="AD29" s="630"/>
      <c r="AF29" s="629" t="str">
        <f t="shared" si="0"/>
        <v>未</v>
      </c>
      <c r="AG29" s="629"/>
      <c r="AV29" s="676"/>
      <c r="AW29" s="677"/>
      <c r="AX29" s="677"/>
      <c r="AY29" s="677"/>
      <c r="AZ29" s="677"/>
      <c r="BA29" s="677"/>
      <c r="BB29" s="677"/>
      <c r="BC29" s="677"/>
      <c r="BD29" s="677"/>
      <c r="BE29" s="677"/>
      <c r="BF29" s="677"/>
      <c r="BG29" s="677"/>
      <c r="BH29" s="677"/>
      <c r="BI29" s="677"/>
      <c r="BJ29" s="677"/>
      <c r="BK29" s="677"/>
      <c r="BL29" s="677"/>
      <c r="BM29" s="677"/>
      <c r="BN29" s="677"/>
      <c r="BO29" s="677"/>
      <c r="BP29" s="677"/>
      <c r="BQ29" s="677"/>
      <c r="BR29" s="677"/>
      <c r="BS29" s="677"/>
      <c r="BT29" s="677"/>
      <c r="BU29" s="677"/>
      <c r="BV29" s="677"/>
      <c r="BW29" s="677"/>
      <c r="BX29" s="677"/>
      <c r="BY29" s="678"/>
    </row>
    <row r="30" spans="3:77" ht="15" customHeight="1" x14ac:dyDescent="0.4">
      <c r="C30" s="77" t="s">
        <v>206</v>
      </c>
      <c r="D30" s="64" t="s">
        <v>662</v>
      </c>
      <c r="E30" s="65"/>
      <c r="F30" s="65"/>
      <c r="G30" s="65"/>
      <c r="H30" s="65"/>
      <c r="I30" s="65"/>
      <c r="J30" s="65"/>
      <c r="K30" s="65"/>
      <c r="L30" s="65"/>
      <c r="M30" s="65"/>
      <c r="N30" s="65"/>
      <c r="O30" s="65"/>
      <c r="P30" s="65"/>
      <c r="Q30" s="65"/>
      <c r="R30" s="65"/>
      <c r="S30" s="65"/>
      <c r="T30" s="65"/>
      <c r="U30" s="65"/>
      <c r="V30" s="65"/>
      <c r="W30" s="65"/>
      <c r="X30" s="65"/>
      <c r="Y30" s="630"/>
      <c r="Z30" s="630"/>
      <c r="AA30" s="630"/>
      <c r="AB30" s="630"/>
      <c r="AC30" s="630"/>
      <c r="AD30" s="630"/>
      <c r="AF30" s="629" t="str">
        <f t="shared" si="0"/>
        <v>未</v>
      </c>
      <c r="AG30" s="629"/>
      <c r="AV30" s="676"/>
      <c r="AW30" s="677"/>
      <c r="AX30" s="677"/>
      <c r="AY30" s="677"/>
      <c r="AZ30" s="677"/>
      <c r="BA30" s="677"/>
      <c r="BB30" s="677"/>
      <c r="BC30" s="677"/>
      <c r="BD30" s="677"/>
      <c r="BE30" s="677"/>
      <c r="BF30" s="677"/>
      <c r="BG30" s="677"/>
      <c r="BH30" s="677"/>
      <c r="BI30" s="677"/>
      <c r="BJ30" s="677"/>
      <c r="BK30" s="677"/>
      <c r="BL30" s="677"/>
      <c r="BM30" s="677"/>
      <c r="BN30" s="677"/>
      <c r="BO30" s="677"/>
      <c r="BP30" s="677"/>
      <c r="BQ30" s="677"/>
      <c r="BR30" s="677"/>
      <c r="BS30" s="677"/>
      <c r="BT30" s="677"/>
      <c r="BU30" s="677"/>
      <c r="BV30" s="677"/>
      <c r="BW30" s="677"/>
      <c r="BX30" s="677"/>
      <c r="BY30" s="678"/>
    </row>
    <row r="31" spans="3:77" ht="15" customHeight="1" x14ac:dyDescent="0.4">
      <c r="C31" s="77" t="s">
        <v>207</v>
      </c>
      <c r="D31" s="64" t="s">
        <v>663</v>
      </c>
      <c r="E31" s="65"/>
      <c r="F31" s="65"/>
      <c r="G31" s="65"/>
      <c r="H31" s="65"/>
      <c r="I31" s="65"/>
      <c r="J31" s="65"/>
      <c r="K31" s="65"/>
      <c r="L31" s="65"/>
      <c r="M31" s="65"/>
      <c r="N31" s="65"/>
      <c r="O31" s="65"/>
      <c r="P31" s="65"/>
      <c r="Q31" s="65"/>
      <c r="R31" s="65"/>
      <c r="S31" s="65"/>
      <c r="T31" s="65"/>
      <c r="U31" s="65"/>
      <c r="V31" s="65"/>
      <c r="W31" s="65"/>
      <c r="X31" s="65"/>
      <c r="Y31" s="630"/>
      <c r="Z31" s="630"/>
      <c r="AA31" s="630"/>
      <c r="AB31" s="630"/>
      <c r="AC31" s="630"/>
      <c r="AD31" s="630"/>
      <c r="AF31" s="629" t="str">
        <f t="shared" si="0"/>
        <v>未</v>
      </c>
      <c r="AG31" s="629"/>
      <c r="AV31" s="676"/>
      <c r="AW31" s="677"/>
      <c r="AX31" s="677"/>
      <c r="AY31" s="677"/>
      <c r="AZ31" s="677"/>
      <c r="BA31" s="677"/>
      <c r="BB31" s="677"/>
      <c r="BC31" s="677"/>
      <c r="BD31" s="677"/>
      <c r="BE31" s="677"/>
      <c r="BF31" s="677"/>
      <c r="BG31" s="677"/>
      <c r="BH31" s="677"/>
      <c r="BI31" s="677"/>
      <c r="BJ31" s="677"/>
      <c r="BK31" s="677"/>
      <c r="BL31" s="677"/>
      <c r="BM31" s="677"/>
      <c r="BN31" s="677"/>
      <c r="BO31" s="677"/>
      <c r="BP31" s="677"/>
      <c r="BQ31" s="677"/>
      <c r="BR31" s="677"/>
      <c r="BS31" s="677"/>
      <c r="BT31" s="677"/>
      <c r="BU31" s="677"/>
      <c r="BV31" s="677"/>
      <c r="BW31" s="677"/>
      <c r="BX31" s="677"/>
      <c r="BY31" s="678"/>
    </row>
    <row r="32" spans="3:77" ht="15" customHeight="1" x14ac:dyDescent="0.4">
      <c r="C32" s="77" t="s">
        <v>208</v>
      </c>
      <c r="D32" s="64" t="s">
        <v>664</v>
      </c>
      <c r="E32" s="65"/>
      <c r="F32" s="65"/>
      <c r="G32" s="65"/>
      <c r="H32" s="65"/>
      <c r="I32" s="65"/>
      <c r="J32" s="65"/>
      <c r="K32" s="65"/>
      <c r="L32" s="65"/>
      <c r="M32" s="65"/>
      <c r="N32" s="65"/>
      <c r="O32" s="65"/>
      <c r="P32" s="65"/>
      <c r="Q32" s="65"/>
      <c r="R32" s="65"/>
      <c r="S32" s="65"/>
      <c r="T32" s="65"/>
      <c r="U32" s="65"/>
      <c r="V32" s="65"/>
      <c r="W32" s="65"/>
      <c r="X32" s="65"/>
      <c r="Y32" s="630"/>
      <c r="Z32" s="630"/>
      <c r="AA32" s="630"/>
      <c r="AB32" s="630"/>
      <c r="AC32" s="630"/>
      <c r="AD32" s="630"/>
      <c r="AF32" s="629" t="str">
        <f t="shared" si="0"/>
        <v>未</v>
      </c>
      <c r="AG32" s="629"/>
      <c r="AV32" s="676"/>
      <c r="AW32" s="677"/>
      <c r="AX32" s="677"/>
      <c r="AY32" s="677"/>
      <c r="AZ32" s="677"/>
      <c r="BA32" s="677"/>
      <c r="BB32" s="677"/>
      <c r="BC32" s="677"/>
      <c r="BD32" s="677"/>
      <c r="BE32" s="677"/>
      <c r="BF32" s="677"/>
      <c r="BG32" s="677"/>
      <c r="BH32" s="677"/>
      <c r="BI32" s="677"/>
      <c r="BJ32" s="677"/>
      <c r="BK32" s="677"/>
      <c r="BL32" s="677"/>
      <c r="BM32" s="677"/>
      <c r="BN32" s="677"/>
      <c r="BO32" s="677"/>
      <c r="BP32" s="677"/>
      <c r="BQ32" s="677"/>
      <c r="BR32" s="677"/>
      <c r="BS32" s="677"/>
      <c r="BT32" s="677"/>
      <c r="BU32" s="677"/>
      <c r="BV32" s="677"/>
      <c r="BW32" s="677"/>
      <c r="BX32" s="677"/>
      <c r="BY32" s="678"/>
    </row>
    <row r="33" spans="3:77" ht="15" customHeight="1" x14ac:dyDescent="0.4">
      <c r="AV33" s="676"/>
      <c r="AW33" s="677"/>
      <c r="AX33" s="677"/>
      <c r="AY33" s="677"/>
      <c r="AZ33" s="677"/>
      <c r="BA33" s="677"/>
      <c r="BB33" s="677"/>
      <c r="BC33" s="677"/>
      <c r="BD33" s="677"/>
      <c r="BE33" s="677"/>
      <c r="BF33" s="677"/>
      <c r="BG33" s="677"/>
      <c r="BH33" s="677"/>
      <c r="BI33" s="677"/>
      <c r="BJ33" s="677"/>
      <c r="BK33" s="677"/>
      <c r="BL33" s="677"/>
      <c r="BM33" s="677"/>
      <c r="BN33" s="677"/>
      <c r="BO33" s="677"/>
      <c r="BP33" s="677"/>
      <c r="BQ33" s="677"/>
      <c r="BR33" s="677"/>
      <c r="BS33" s="677"/>
      <c r="BT33" s="677"/>
      <c r="BU33" s="677"/>
      <c r="BV33" s="677"/>
      <c r="BW33" s="677"/>
      <c r="BX33" s="677"/>
      <c r="BY33" s="678"/>
    </row>
    <row r="34" spans="3:77" ht="15" customHeight="1" x14ac:dyDescent="0.4">
      <c r="AV34" s="676"/>
      <c r="AW34" s="677"/>
      <c r="AX34" s="677"/>
      <c r="AY34" s="677"/>
      <c r="AZ34" s="677"/>
      <c r="BA34" s="677"/>
      <c r="BB34" s="677"/>
      <c r="BC34" s="677"/>
      <c r="BD34" s="677"/>
      <c r="BE34" s="677"/>
      <c r="BF34" s="677"/>
      <c r="BG34" s="677"/>
      <c r="BH34" s="677"/>
      <c r="BI34" s="677"/>
      <c r="BJ34" s="677"/>
      <c r="BK34" s="677"/>
      <c r="BL34" s="677"/>
      <c r="BM34" s="677"/>
      <c r="BN34" s="677"/>
      <c r="BO34" s="677"/>
      <c r="BP34" s="677"/>
      <c r="BQ34" s="677"/>
      <c r="BR34" s="677"/>
      <c r="BS34" s="677"/>
      <c r="BT34" s="677"/>
      <c r="BU34" s="677"/>
      <c r="BV34" s="677"/>
      <c r="BW34" s="677"/>
      <c r="BX34" s="677"/>
      <c r="BY34" s="678"/>
    </row>
    <row r="35" spans="3:77" ht="15" customHeight="1" x14ac:dyDescent="0.4">
      <c r="C35" s="682" t="s">
        <v>665</v>
      </c>
      <c r="D35" s="683"/>
      <c r="E35" s="683"/>
      <c r="F35" s="683"/>
      <c r="G35" s="683"/>
      <c r="H35" s="683"/>
      <c r="I35" s="683"/>
      <c r="J35" s="683"/>
      <c r="K35" s="683"/>
      <c r="L35" s="683"/>
      <c r="M35" s="683"/>
      <c r="N35" s="683"/>
      <c r="O35" s="683"/>
      <c r="P35" s="683"/>
      <c r="Q35" s="683"/>
      <c r="R35" s="683"/>
      <c r="S35" s="683"/>
      <c r="T35" s="683"/>
      <c r="U35" s="683"/>
      <c r="V35" s="683"/>
      <c r="W35" s="683"/>
      <c r="X35" s="683"/>
      <c r="Y35" s="683"/>
      <c r="Z35" s="683"/>
      <c r="AA35" s="683"/>
      <c r="AB35" s="683"/>
      <c r="AC35" s="683"/>
      <c r="AD35" s="684"/>
      <c r="AF35" s="647" t="s">
        <v>290</v>
      </c>
      <c r="AG35" s="647"/>
      <c r="AV35" s="676"/>
      <c r="AW35" s="677"/>
      <c r="AX35" s="677"/>
      <c r="AY35" s="677"/>
      <c r="AZ35" s="677"/>
      <c r="BA35" s="677"/>
      <c r="BB35" s="677"/>
      <c r="BC35" s="677"/>
      <c r="BD35" s="677"/>
      <c r="BE35" s="677"/>
      <c r="BF35" s="677"/>
      <c r="BG35" s="677"/>
      <c r="BH35" s="677"/>
      <c r="BI35" s="677"/>
      <c r="BJ35" s="677"/>
      <c r="BK35" s="677"/>
      <c r="BL35" s="677"/>
      <c r="BM35" s="677"/>
      <c r="BN35" s="677"/>
      <c r="BO35" s="677"/>
      <c r="BP35" s="677"/>
      <c r="BQ35" s="677"/>
      <c r="BR35" s="677"/>
      <c r="BS35" s="677"/>
      <c r="BT35" s="677"/>
      <c r="BU35" s="677"/>
      <c r="BV35" s="677"/>
      <c r="BW35" s="677"/>
      <c r="BX35" s="677"/>
      <c r="BY35" s="678"/>
    </row>
    <row r="36" spans="3:77" ht="15" customHeight="1" x14ac:dyDescent="0.4">
      <c r="C36" s="714"/>
      <c r="D36" s="715"/>
      <c r="E36" s="715"/>
      <c r="F36" s="715"/>
      <c r="G36" s="715"/>
      <c r="H36" s="715"/>
      <c r="I36" s="715"/>
      <c r="J36" s="715"/>
      <c r="K36" s="715"/>
      <c r="L36" s="715"/>
      <c r="M36" s="715"/>
      <c r="N36" s="715"/>
      <c r="O36" s="715"/>
      <c r="P36" s="715"/>
      <c r="Q36" s="715"/>
      <c r="R36" s="715"/>
      <c r="S36" s="715"/>
      <c r="T36" s="715"/>
      <c r="U36" s="715"/>
      <c r="V36" s="715"/>
      <c r="W36" s="715"/>
      <c r="X36" s="715"/>
      <c r="Y36" s="715"/>
      <c r="Z36" s="715"/>
      <c r="AA36" s="715"/>
      <c r="AB36" s="715"/>
      <c r="AC36" s="715"/>
      <c r="AD36" s="716"/>
      <c r="AF36" s="629" t="str">
        <f>IF(COUNTBLANK(C36)=1,"未","")</f>
        <v>未</v>
      </c>
      <c r="AG36" s="629"/>
      <c r="AV36" s="676"/>
      <c r="AW36" s="677"/>
      <c r="AX36" s="677"/>
      <c r="AY36" s="677"/>
      <c r="AZ36" s="677"/>
      <c r="BA36" s="677"/>
      <c r="BB36" s="677"/>
      <c r="BC36" s="677"/>
      <c r="BD36" s="677"/>
      <c r="BE36" s="677"/>
      <c r="BF36" s="677"/>
      <c r="BG36" s="677"/>
      <c r="BH36" s="677"/>
      <c r="BI36" s="677"/>
      <c r="BJ36" s="677"/>
      <c r="BK36" s="677"/>
      <c r="BL36" s="677"/>
      <c r="BM36" s="677"/>
      <c r="BN36" s="677"/>
      <c r="BO36" s="677"/>
      <c r="BP36" s="677"/>
      <c r="BQ36" s="677"/>
      <c r="BR36" s="677"/>
      <c r="BS36" s="677"/>
      <c r="BT36" s="677"/>
      <c r="BU36" s="677"/>
      <c r="BV36" s="677"/>
      <c r="BW36" s="677"/>
      <c r="BX36" s="677"/>
      <c r="BY36" s="678"/>
    </row>
    <row r="37" spans="3:77" ht="15" customHeight="1" x14ac:dyDescent="0.4">
      <c r="C37" s="682" t="s">
        <v>448</v>
      </c>
      <c r="D37" s="683"/>
      <c r="E37" s="683"/>
      <c r="F37" s="683"/>
      <c r="G37" s="683"/>
      <c r="H37" s="683"/>
      <c r="I37" s="683"/>
      <c r="J37" s="683"/>
      <c r="K37" s="683"/>
      <c r="L37" s="683"/>
      <c r="M37" s="683"/>
      <c r="N37" s="683"/>
      <c r="O37" s="683"/>
      <c r="P37" s="683"/>
      <c r="Q37" s="683"/>
      <c r="R37" s="683"/>
      <c r="S37" s="683"/>
      <c r="T37" s="683"/>
      <c r="U37" s="683"/>
      <c r="V37" s="683"/>
      <c r="W37" s="683"/>
      <c r="X37" s="683"/>
      <c r="Y37" s="683"/>
      <c r="Z37" s="683"/>
      <c r="AA37" s="683"/>
      <c r="AB37" s="683"/>
      <c r="AC37" s="683"/>
      <c r="AD37" s="684"/>
      <c r="AV37" s="676"/>
      <c r="AW37" s="677"/>
      <c r="AX37" s="677"/>
      <c r="AY37" s="677"/>
      <c r="AZ37" s="677"/>
      <c r="BA37" s="677"/>
      <c r="BB37" s="677"/>
      <c r="BC37" s="677"/>
      <c r="BD37" s="677"/>
      <c r="BE37" s="677"/>
      <c r="BF37" s="677"/>
      <c r="BG37" s="677"/>
      <c r="BH37" s="677"/>
      <c r="BI37" s="677"/>
      <c r="BJ37" s="677"/>
      <c r="BK37" s="677"/>
      <c r="BL37" s="677"/>
      <c r="BM37" s="677"/>
      <c r="BN37" s="677"/>
      <c r="BO37" s="677"/>
      <c r="BP37" s="677"/>
      <c r="BQ37" s="677"/>
      <c r="BR37" s="677"/>
      <c r="BS37" s="677"/>
      <c r="BT37" s="677"/>
      <c r="BU37" s="677"/>
      <c r="BV37" s="677"/>
      <c r="BW37" s="677"/>
      <c r="BX37" s="677"/>
      <c r="BY37" s="678"/>
    </row>
    <row r="38" spans="3:77" ht="15" customHeight="1" x14ac:dyDescent="0.4">
      <c r="C38" s="708"/>
      <c r="D38" s="709"/>
      <c r="E38" s="709"/>
      <c r="F38" s="709"/>
      <c r="G38" s="709"/>
      <c r="H38" s="709"/>
      <c r="I38" s="709"/>
      <c r="J38" s="709"/>
      <c r="K38" s="709"/>
      <c r="L38" s="709"/>
      <c r="M38" s="709"/>
      <c r="N38" s="709"/>
      <c r="O38" s="709"/>
      <c r="P38" s="709"/>
      <c r="Q38" s="709"/>
      <c r="R38" s="709"/>
      <c r="S38" s="709"/>
      <c r="T38" s="709"/>
      <c r="U38" s="709"/>
      <c r="V38" s="709"/>
      <c r="W38" s="709"/>
      <c r="X38" s="709"/>
      <c r="Y38" s="709"/>
      <c r="Z38" s="709"/>
      <c r="AA38" s="709"/>
      <c r="AB38" s="709"/>
      <c r="AC38" s="709"/>
      <c r="AD38" s="710"/>
      <c r="AF38" s="629" t="str">
        <f>IF(AND(C36&lt;&gt;"その他",C36&lt;&gt;""),"",IF(COUNTBLANK(C38)=1,"未",""))</f>
        <v>未</v>
      </c>
      <c r="AG38" s="629"/>
      <c r="AV38" s="676"/>
      <c r="AW38" s="677"/>
      <c r="AX38" s="677"/>
      <c r="AY38" s="677"/>
      <c r="AZ38" s="677"/>
      <c r="BA38" s="677"/>
      <c r="BB38" s="677"/>
      <c r="BC38" s="677"/>
      <c r="BD38" s="677"/>
      <c r="BE38" s="677"/>
      <c r="BF38" s="677"/>
      <c r="BG38" s="677"/>
      <c r="BH38" s="677"/>
      <c r="BI38" s="677"/>
      <c r="BJ38" s="677"/>
      <c r="BK38" s="677"/>
      <c r="BL38" s="677"/>
      <c r="BM38" s="677"/>
      <c r="BN38" s="677"/>
      <c r="BO38" s="677"/>
      <c r="BP38" s="677"/>
      <c r="BQ38" s="677"/>
      <c r="BR38" s="677"/>
      <c r="BS38" s="677"/>
      <c r="BT38" s="677"/>
      <c r="BU38" s="677"/>
      <c r="BV38" s="677"/>
      <c r="BW38" s="677"/>
      <c r="BX38" s="677"/>
      <c r="BY38" s="678"/>
    </row>
    <row r="39" spans="3:77" ht="15" customHeight="1" x14ac:dyDescent="0.4">
      <c r="C39" s="711"/>
      <c r="D39" s="712"/>
      <c r="E39" s="712"/>
      <c r="F39" s="712"/>
      <c r="G39" s="712"/>
      <c r="H39" s="712"/>
      <c r="I39" s="712"/>
      <c r="J39" s="712"/>
      <c r="K39" s="712"/>
      <c r="L39" s="712"/>
      <c r="M39" s="712"/>
      <c r="N39" s="712"/>
      <c r="O39" s="712"/>
      <c r="P39" s="712"/>
      <c r="Q39" s="712"/>
      <c r="R39" s="712"/>
      <c r="S39" s="712"/>
      <c r="T39" s="712"/>
      <c r="U39" s="712"/>
      <c r="V39" s="712"/>
      <c r="W39" s="712"/>
      <c r="X39" s="712"/>
      <c r="Y39" s="712"/>
      <c r="Z39" s="712"/>
      <c r="AA39" s="712"/>
      <c r="AB39" s="712"/>
      <c r="AC39" s="712"/>
      <c r="AD39" s="713"/>
      <c r="AF39" s="629"/>
      <c r="AG39" s="629"/>
      <c r="AV39" s="676"/>
      <c r="AW39" s="677"/>
      <c r="AX39" s="677"/>
      <c r="AY39" s="677"/>
      <c r="AZ39" s="677"/>
      <c r="BA39" s="677"/>
      <c r="BB39" s="677"/>
      <c r="BC39" s="677"/>
      <c r="BD39" s="677"/>
      <c r="BE39" s="677"/>
      <c r="BF39" s="677"/>
      <c r="BG39" s="677"/>
      <c r="BH39" s="677"/>
      <c r="BI39" s="677"/>
      <c r="BJ39" s="677"/>
      <c r="BK39" s="677"/>
      <c r="BL39" s="677"/>
      <c r="BM39" s="677"/>
      <c r="BN39" s="677"/>
      <c r="BO39" s="677"/>
      <c r="BP39" s="677"/>
      <c r="BQ39" s="677"/>
      <c r="BR39" s="677"/>
      <c r="BS39" s="677"/>
      <c r="BT39" s="677"/>
      <c r="BU39" s="677"/>
      <c r="BV39" s="677"/>
      <c r="BW39" s="677"/>
      <c r="BX39" s="677"/>
      <c r="BY39" s="678"/>
    </row>
    <row r="40" spans="3:77" ht="15" customHeight="1" thickBot="1" x14ac:dyDescent="0.45">
      <c r="AP40" s="647" t="s">
        <v>290</v>
      </c>
      <c r="AQ40" s="647"/>
      <c r="AR40" s="4"/>
      <c r="AS40" s="4"/>
      <c r="AV40" s="676"/>
      <c r="AW40" s="677"/>
      <c r="AX40" s="677"/>
      <c r="AY40" s="677"/>
      <c r="AZ40" s="677"/>
      <c r="BA40" s="677"/>
      <c r="BB40" s="677"/>
      <c r="BC40" s="677"/>
      <c r="BD40" s="677"/>
      <c r="BE40" s="677"/>
      <c r="BF40" s="677"/>
      <c r="BG40" s="677"/>
      <c r="BH40" s="677"/>
      <c r="BI40" s="677"/>
      <c r="BJ40" s="677"/>
      <c r="BK40" s="677"/>
      <c r="BL40" s="677"/>
      <c r="BM40" s="677"/>
      <c r="BN40" s="677"/>
      <c r="BO40" s="677"/>
      <c r="BP40" s="677"/>
      <c r="BQ40" s="677"/>
      <c r="BR40" s="677"/>
      <c r="BS40" s="677"/>
      <c r="BT40" s="677"/>
      <c r="BU40" s="677"/>
      <c r="BV40" s="677"/>
      <c r="BW40" s="677"/>
      <c r="BX40" s="677"/>
      <c r="BY40" s="678"/>
    </row>
    <row r="41" spans="3:77" ht="15" customHeight="1" thickBot="1" x14ac:dyDescent="0.45">
      <c r="C41" s="138" t="s">
        <v>1817</v>
      </c>
      <c r="D41" s="139"/>
      <c r="E41" s="139"/>
      <c r="F41" s="139"/>
      <c r="G41" s="139"/>
      <c r="H41" s="139"/>
      <c r="I41" s="139"/>
      <c r="J41" s="139"/>
      <c r="K41" s="139"/>
      <c r="L41" s="139"/>
      <c r="M41" s="139"/>
      <c r="N41" s="139"/>
      <c r="O41" s="139"/>
      <c r="P41" s="139"/>
      <c r="Q41" s="139"/>
      <c r="R41" s="108"/>
      <c r="S41" s="108"/>
      <c r="T41" s="108"/>
      <c r="U41" s="108"/>
      <c r="V41" s="108"/>
      <c r="W41" s="108"/>
      <c r="X41" s="108"/>
      <c r="Y41" s="108"/>
      <c r="Z41" s="108"/>
      <c r="AA41" s="108"/>
      <c r="AB41" s="108"/>
      <c r="AC41" s="108"/>
      <c r="AD41" s="108"/>
      <c r="AE41" s="108"/>
      <c r="AF41" s="108"/>
      <c r="AG41" s="108"/>
      <c r="AH41" s="108"/>
      <c r="AI41" s="108"/>
      <c r="AJ41" s="108"/>
      <c r="AK41" s="781"/>
      <c r="AL41" s="782"/>
      <c r="AM41" s="782"/>
      <c r="AN41" s="783"/>
      <c r="AP41" s="629" t="str">
        <f>IF(COUNTBLANK(AK41)=1,"未","")</f>
        <v>未</v>
      </c>
      <c r="AQ41" s="629"/>
      <c r="AR41" s="4"/>
      <c r="AV41" s="676"/>
      <c r="AW41" s="677"/>
      <c r="AX41" s="677"/>
      <c r="AY41" s="677"/>
      <c r="AZ41" s="677"/>
      <c r="BA41" s="677"/>
      <c r="BB41" s="677"/>
      <c r="BC41" s="677"/>
      <c r="BD41" s="677"/>
      <c r="BE41" s="677"/>
      <c r="BF41" s="677"/>
      <c r="BG41" s="677"/>
      <c r="BH41" s="677"/>
      <c r="BI41" s="677"/>
      <c r="BJ41" s="677"/>
      <c r="BK41" s="677"/>
      <c r="BL41" s="677"/>
      <c r="BM41" s="677"/>
      <c r="BN41" s="677"/>
      <c r="BO41" s="677"/>
      <c r="BP41" s="677"/>
      <c r="BQ41" s="677"/>
      <c r="BR41" s="677"/>
      <c r="BS41" s="677"/>
      <c r="BT41" s="677"/>
      <c r="BU41" s="677"/>
      <c r="BV41" s="677"/>
      <c r="BW41" s="677"/>
      <c r="BX41" s="677"/>
      <c r="BY41" s="678"/>
    </row>
    <row r="42" spans="3:77" ht="15" customHeight="1" thickBot="1" x14ac:dyDescent="0.45">
      <c r="C42" s="138" t="s">
        <v>1816</v>
      </c>
      <c r="D42" s="139"/>
      <c r="E42" s="139"/>
      <c r="F42" s="139"/>
      <c r="G42" s="139"/>
      <c r="H42" s="139"/>
      <c r="I42" s="139"/>
      <c r="J42" s="139"/>
      <c r="K42" s="139"/>
      <c r="L42" s="139"/>
      <c r="M42" s="139"/>
      <c r="N42" s="139"/>
      <c r="O42" s="139"/>
      <c r="P42" s="139"/>
      <c r="Q42" s="139"/>
      <c r="R42" s="108"/>
      <c r="S42" s="108"/>
      <c r="T42" s="108"/>
      <c r="U42" s="108"/>
      <c r="V42" s="108"/>
      <c r="W42" s="108"/>
      <c r="X42" s="108"/>
      <c r="Y42" s="108"/>
      <c r="Z42" s="108"/>
      <c r="AA42" s="108"/>
      <c r="AB42" s="108"/>
      <c r="AC42" s="108"/>
      <c r="AD42" s="108"/>
      <c r="AE42" s="108"/>
      <c r="AF42" s="108"/>
      <c r="AG42" s="108"/>
      <c r="AH42" s="108"/>
      <c r="AI42" s="108"/>
      <c r="AJ42" s="108"/>
      <c r="AK42" s="781"/>
      <c r="AL42" s="782"/>
      <c r="AM42" s="782"/>
      <c r="AN42" s="140" t="s">
        <v>669</v>
      </c>
      <c r="AP42" s="629" t="str">
        <f>IF(AK41&lt;&gt;"無",IF(COUNTBLANK(AK42)=1,"未",""),"")</f>
        <v>未</v>
      </c>
      <c r="AQ42" s="629"/>
      <c r="AV42" s="676"/>
      <c r="AW42" s="677"/>
      <c r="AX42" s="677"/>
      <c r="AY42" s="677"/>
      <c r="AZ42" s="677"/>
      <c r="BA42" s="677"/>
      <c r="BB42" s="677"/>
      <c r="BC42" s="677"/>
      <c r="BD42" s="677"/>
      <c r="BE42" s="677"/>
      <c r="BF42" s="677"/>
      <c r="BG42" s="677"/>
      <c r="BH42" s="677"/>
      <c r="BI42" s="677"/>
      <c r="BJ42" s="677"/>
      <c r="BK42" s="677"/>
      <c r="BL42" s="677"/>
      <c r="BM42" s="677"/>
      <c r="BN42" s="677"/>
      <c r="BO42" s="677"/>
      <c r="BP42" s="677"/>
      <c r="BQ42" s="677"/>
      <c r="BR42" s="677"/>
      <c r="BS42" s="677"/>
      <c r="BT42" s="677"/>
      <c r="BU42" s="677"/>
      <c r="BV42" s="677"/>
      <c r="BW42" s="677"/>
      <c r="BX42" s="677"/>
      <c r="BY42" s="678"/>
    </row>
    <row r="43" spans="3:77" ht="15" customHeight="1" x14ac:dyDescent="0.4">
      <c r="C43" s="112" t="s">
        <v>668</v>
      </c>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4"/>
      <c r="AP43" s="647"/>
      <c r="AQ43" s="647"/>
      <c r="AV43" s="676"/>
      <c r="AW43" s="677"/>
      <c r="AX43" s="677"/>
      <c r="AY43" s="677"/>
      <c r="AZ43" s="677"/>
      <c r="BA43" s="677"/>
      <c r="BB43" s="677"/>
      <c r="BC43" s="677"/>
      <c r="BD43" s="677"/>
      <c r="BE43" s="677"/>
      <c r="BF43" s="677"/>
      <c r="BG43" s="677"/>
      <c r="BH43" s="677"/>
      <c r="BI43" s="677"/>
      <c r="BJ43" s="677"/>
      <c r="BK43" s="677"/>
      <c r="BL43" s="677"/>
      <c r="BM43" s="677"/>
      <c r="BN43" s="677"/>
      <c r="BO43" s="677"/>
      <c r="BP43" s="677"/>
      <c r="BQ43" s="677"/>
      <c r="BR43" s="677"/>
      <c r="BS43" s="677"/>
      <c r="BT43" s="677"/>
      <c r="BU43" s="677"/>
      <c r="BV43" s="677"/>
      <c r="BW43" s="677"/>
      <c r="BX43" s="677"/>
      <c r="BY43" s="678"/>
    </row>
    <row r="44" spans="3:77" ht="15" customHeight="1" x14ac:dyDescent="0.4">
      <c r="C44" s="77" t="s">
        <v>79</v>
      </c>
      <c r="D44" s="642" t="s">
        <v>666</v>
      </c>
      <c r="E44" s="632"/>
      <c r="F44" s="632"/>
      <c r="G44" s="632"/>
      <c r="H44" s="632"/>
      <c r="I44" s="632"/>
      <c r="J44" s="632"/>
      <c r="K44" s="632"/>
      <c r="L44" s="643"/>
      <c r="M44" s="703"/>
      <c r="N44" s="704"/>
      <c r="O44" s="704"/>
      <c r="P44" s="704"/>
      <c r="Q44" s="704"/>
      <c r="R44" s="705"/>
      <c r="S44" s="642" t="s">
        <v>452</v>
      </c>
      <c r="T44" s="632"/>
      <c r="U44" s="632"/>
      <c r="V44" s="643"/>
      <c r="W44" s="701"/>
      <c r="X44" s="631"/>
      <c r="Y44" s="702"/>
      <c r="Z44" s="642" t="s">
        <v>455</v>
      </c>
      <c r="AA44" s="632"/>
      <c r="AB44" s="632"/>
      <c r="AC44" s="632"/>
      <c r="AD44" s="643"/>
      <c r="AE44" s="701"/>
      <c r="AF44" s="631"/>
      <c r="AG44" s="631"/>
      <c r="AH44" s="702"/>
      <c r="AI44" s="642" t="s">
        <v>456</v>
      </c>
      <c r="AJ44" s="632"/>
      <c r="AK44" s="632"/>
      <c r="AL44" s="643"/>
      <c r="AM44" s="701"/>
      <c r="AN44" s="702"/>
      <c r="AP44" s="629" t="str">
        <f>IF(AND($AK$42&lt;&gt;"",$AK$42&lt;VALUE(C44)),"",IF($AK$41&lt;&gt;"無",IF(OR(COUNTBLANK(M44)=1,COUNTBLANK(W44)=1,COUNTBLANK(AE44)=1,COUNTBLANK(AM44)=1),"未",""),IF($AK$41="無","","未")))</f>
        <v>未</v>
      </c>
      <c r="AQ44" s="629"/>
      <c r="AV44" s="676"/>
      <c r="AW44" s="677"/>
      <c r="AX44" s="677"/>
      <c r="AY44" s="677"/>
      <c r="AZ44" s="677"/>
      <c r="BA44" s="677"/>
      <c r="BB44" s="677"/>
      <c r="BC44" s="677"/>
      <c r="BD44" s="677"/>
      <c r="BE44" s="677"/>
      <c r="BF44" s="677"/>
      <c r="BG44" s="677"/>
      <c r="BH44" s="677"/>
      <c r="BI44" s="677"/>
      <c r="BJ44" s="677"/>
      <c r="BK44" s="677"/>
      <c r="BL44" s="677"/>
      <c r="BM44" s="677"/>
      <c r="BN44" s="677"/>
      <c r="BO44" s="677"/>
      <c r="BP44" s="677"/>
      <c r="BQ44" s="677"/>
      <c r="BR44" s="677"/>
      <c r="BS44" s="677"/>
      <c r="BT44" s="677"/>
      <c r="BU44" s="677"/>
      <c r="BV44" s="677"/>
      <c r="BW44" s="677"/>
      <c r="BX44" s="677"/>
      <c r="BY44" s="678"/>
    </row>
    <row r="45" spans="3:77" ht="15" customHeight="1" x14ac:dyDescent="0.4">
      <c r="C45" s="77" t="s">
        <v>80</v>
      </c>
      <c r="D45" s="642" t="s">
        <v>666</v>
      </c>
      <c r="E45" s="632"/>
      <c r="F45" s="632"/>
      <c r="G45" s="632"/>
      <c r="H45" s="632"/>
      <c r="I45" s="632"/>
      <c r="J45" s="632"/>
      <c r="K45" s="632"/>
      <c r="L45" s="643"/>
      <c r="M45" s="703"/>
      <c r="N45" s="704"/>
      <c r="O45" s="704"/>
      <c r="P45" s="704"/>
      <c r="Q45" s="704"/>
      <c r="R45" s="705"/>
      <c r="S45" s="642" t="s">
        <v>452</v>
      </c>
      <c r="T45" s="632"/>
      <c r="U45" s="632"/>
      <c r="V45" s="643"/>
      <c r="W45" s="701"/>
      <c r="X45" s="631"/>
      <c r="Y45" s="702"/>
      <c r="Z45" s="642" t="s">
        <v>455</v>
      </c>
      <c r="AA45" s="632"/>
      <c r="AB45" s="632"/>
      <c r="AC45" s="632"/>
      <c r="AD45" s="643"/>
      <c r="AE45" s="701"/>
      <c r="AF45" s="631"/>
      <c r="AG45" s="631"/>
      <c r="AH45" s="702"/>
      <c r="AI45" s="642" t="s">
        <v>456</v>
      </c>
      <c r="AJ45" s="632"/>
      <c r="AK45" s="632"/>
      <c r="AL45" s="643"/>
      <c r="AM45" s="701"/>
      <c r="AN45" s="702"/>
      <c r="AP45" s="629" t="str">
        <f>IF(AND($AK$42&lt;&gt;"",$AK$42&lt;VALUE(C45)),"",IF($AK$41&lt;&gt;"無",IF(OR(COUNTBLANK(M45)=1,COUNTBLANK(W45)=1,COUNTBLANK(AE45)=1,COUNTBLANK(AM45)=1),"未",""),IF($AK$41="無","","未")))</f>
        <v>未</v>
      </c>
      <c r="AQ45" s="629"/>
      <c r="AV45" s="676"/>
      <c r="AW45" s="677"/>
      <c r="AX45" s="677"/>
      <c r="AY45" s="677"/>
      <c r="AZ45" s="677"/>
      <c r="BA45" s="677"/>
      <c r="BB45" s="677"/>
      <c r="BC45" s="677"/>
      <c r="BD45" s="677"/>
      <c r="BE45" s="677"/>
      <c r="BF45" s="677"/>
      <c r="BG45" s="677"/>
      <c r="BH45" s="677"/>
      <c r="BI45" s="677"/>
      <c r="BJ45" s="677"/>
      <c r="BK45" s="677"/>
      <c r="BL45" s="677"/>
      <c r="BM45" s="677"/>
      <c r="BN45" s="677"/>
      <c r="BO45" s="677"/>
      <c r="BP45" s="677"/>
      <c r="BQ45" s="677"/>
      <c r="BR45" s="677"/>
      <c r="BS45" s="677"/>
      <c r="BT45" s="677"/>
      <c r="BU45" s="677"/>
      <c r="BV45" s="677"/>
      <c r="BW45" s="677"/>
      <c r="BX45" s="677"/>
      <c r="BY45" s="678"/>
    </row>
    <row r="46" spans="3:77" ht="15" customHeight="1" x14ac:dyDescent="0.4">
      <c r="C46" s="77" t="s">
        <v>81</v>
      </c>
      <c r="D46" s="642" t="s">
        <v>666</v>
      </c>
      <c r="E46" s="632"/>
      <c r="F46" s="632"/>
      <c r="G46" s="632"/>
      <c r="H46" s="632"/>
      <c r="I46" s="632"/>
      <c r="J46" s="632"/>
      <c r="K46" s="632"/>
      <c r="L46" s="643"/>
      <c r="M46" s="703"/>
      <c r="N46" s="704"/>
      <c r="O46" s="704"/>
      <c r="P46" s="704"/>
      <c r="Q46" s="704"/>
      <c r="R46" s="705"/>
      <c r="S46" s="642" t="s">
        <v>452</v>
      </c>
      <c r="T46" s="632"/>
      <c r="U46" s="632"/>
      <c r="V46" s="643"/>
      <c r="W46" s="701"/>
      <c r="X46" s="631"/>
      <c r="Y46" s="702"/>
      <c r="Z46" s="642" t="s">
        <v>455</v>
      </c>
      <c r="AA46" s="632"/>
      <c r="AB46" s="632"/>
      <c r="AC46" s="632"/>
      <c r="AD46" s="643"/>
      <c r="AE46" s="701"/>
      <c r="AF46" s="631"/>
      <c r="AG46" s="631"/>
      <c r="AH46" s="702"/>
      <c r="AI46" s="642" t="s">
        <v>456</v>
      </c>
      <c r="AJ46" s="632"/>
      <c r="AK46" s="632"/>
      <c r="AL46" s="643"/>
      <c r="AM46" s="701"/>
      <c r="AN46" s="702"/>
      <c r="AP46" s="629" t="str">
        <f>IF(AND($AK$42&lt;&gt;"",$AK$42&lt;VALUE(C46)),"",IF($AK$41&lt;&gt;"無",IF(OR(COUNTBLANK(M46)=1,COUNTBLANK(W46)=1,COUNTBLANK(AE46)=1,COUNTBLANK(AM46)=1),"未",""),IF($AK$41="無","","未")))</f>
        <v>未</v>
      </c>
      <c r="AQ46" s="629"/>
      <c r="AV46" s="676"/>
      <c r="AW46" s="677"/>
      <c r="AX46" s="677"/>
      <c r="AY46" s="677"/>
      <c r="AZ46" s="677"/>
      <c r="BA46" s="677"/>
      <c r="BB46" s="677"/>
      <c r="BC46" s="677"/>
      <c r="BD46" s="677"/>
      <c r="BE46" s="677"/>
      <c r="BF46" s="677"/>
      <c r="BG46" s="677"/>
      <c r="BH46" s="677"/>
      <c r="BI46" s="677"/>
      <c r="BJ46" s="677"/>
      <c r="BK46" s="677"/>
      <c r="BL46" s="677"/>
      <c r="BM46" s="677"/>
      <c r="BN46" s="677"/>
      <c r="BO46" s="677"/>
      <c r="BP46" s="677"/>
      <c r="BQ46" s="677"/>
      <c r="BR46" s="677"/>
      <c r="BS46" s="677"/>
      <c r="BT46" s="677"/>
      <c r="BU46" s="677"/>
      <c r="BV46" s="677"/>
      <c r="BW46" s="677"/>
      <c r="BX46" s="677"/>
      <c r="BY46" s="678"/>
    </row>
    <row r="47" spans="3:77" ht="15" customHeight="1" x14ac:dyDescent="0.4">
      <c r="C47" s="77" t="s">
        <v>323</v>
      </c>
      <c r="D47" s="642" t="s">
        <v>666</v>
      </c>
      <c r="E47" s="632"/>
      <c r="F47" s="632"/>
      <c r="G47" s="632"/>
      <c r="H47" s="632"/>
      <c r="I47" s="632"/>
      <c r="J47" s="632"/>
      <c r="K47" s="632"/>
      <c r="L47" s="643"/>
      <c r="M47" s="703"/>
      <c r="N47" s="704"/>
      <c r="O47" s="704"/>
      <c r="P47" s="704"/>
      <c r="Q47" s="704"/>
      <c r="R47" s="705"/>
      <c r="S47" s="642" t="s">
        <v>452</v>
      </c>
      <c r="T47" s="632"/>
      <c r="U47" s="632"/>
      <c r="V47" s="643"/>
      <c r="W47" s="701"/>
      <c r="X47" s="631"/>
      <c r="Y47" s="702"/>
      <c r="Z47" s="642" t="s">
        <v>455</v>
      </c>
      <c r="AA47" s="632"/>
      <c r="AB47" s="632"/>
      <c r="AC47" s="632"/>
      <c r="AD47" s="643"/>
      <c r="AE47" s="701"/>
      <c r="AF47" s="631"/>
      <c r="AG47" s="631"/>
      <c r="AH47" s="702"/>
      <c r="AI47" s="642" t="s">
        <v>456</v>
      </c>
      <c r="AJ47" s="632"/>
      <c r="AK47" s="632"/>
      <c r="AL47" s="643"/>
      <c r="AM47" s="701"/>
      <c r="AN47" s="702"/>
      <c r="AP47" s="629" t="str">
        <f>IF(AND($AK$42&lt;&gt;"",$AK$42&lt;VALUE(C47)),"",IF($AK$41&lt;&gt;"無",IF(OR(COUNTBLANK(M47)=1,COUNTBLANK(W47)=1,COUNTBLANK(AE47)=1,COUNTBLANK(AM47)=1),"未",""),IF($AK$41="無","","未")))</f>
        <v>未</v>
      </c>
      <c r="AQ47" s="629"/>
      <c r="AV47" s="676"/>
      <c r="AW47" s="677"/>
      <c r="AX47" s="677"/>
      <c r="AY47" s="677"/>
      <c r="AZ47" s="677"/>
      <c r="BA47" s="677"/>
      <c r="BB47" s="677"/>
      <c r="BC47" s="677"/>
      <c r="BD47" s="677"/>
      <c r="BE47" s="677"/>
      <c r="BF47" s="677"/>
      <c r="BG47" s="677"/>
      <c r="BH47" s="677"/>
      <c r="BI47" s="677"/>
      <c r="BJ47" s="677"/>
      <c r="BK47" s="677"/>
      <c r="BL47" s="677"/>
      <c r="BM47" s="677"/>
      <c r="BN47" s="677"/>
      <c r="BO47" s="677"/>
      <c r="BP47" s="677"/>
      <c r="BQ47" s="677"/>
      <c r="BR47" s="677"/>
      <c r="BS47" s="677"/>
      <c r="BT47" s="677"/>
      <c r="BU47" s="677"/>
      <c r="BV47" s="677"/>
      <c r="BW47" s="677"/>
      <c r="BX47" s="677"/>
      <c r="BY47" s="678"/>
    </row>
    <row r="48" spans="3:77" ht="15" customHeight="1" x14ac:dyDescent="0.4">
      <c r="C48" s="77" t="s">
        <v>460</v>
      </c>
      <c r="D48" s="642" t="s">
        <v>666</v>
      </c>
      <c r="E48" s="632"/>
      <c r="F48" s="632"/>
      <c r="G48" s="632"/>
      <c r="H48" s="632"/>
      <c r="I48" s="632"/>
      <c r="J48" s="632"/>
      <c r="K48" s="632"/>
      <c r="L48" s="643"/>
      <c r="M48" s="703"/>
      <c r="N48" s="704"/>
      <c r="O48" s="704"/>
      <c r="P48" s="704"/>
      <c r="Q48" s="704"/>
      <c r="R48" s="705"/>
      <c r="S48" s="642" t="s">
        <v>452</v>
      </c>
      <c r="T48" s="632"/>
      <c r="U48" s="632"/>
      <c r="V48" s="643"/>
      <c r="W48" s="701"/>
      <c r="X48" s="631"/>
      <c r="Y48" s="702"/>
      <c r="Z48" s="642" t="s">
        <v>455</v>
      </c>
      <c r="AA48" s="632"/>
      <c r="AB48" s="632"/>
      <c r="AC48" s="632"/>
      <c r="AD48" s="643"/>
      <c r="AE48" s="701"/>
      <c r="AF48" s="631"/>
      <c r="AG48" s="631"/>
      <c r="AH48" s="702"/>
      <c r="AI48" s="642" t="s">
        <v>456</v>
      </c>
      <c r="AJ48" s="632"/>
      <c r="AK48" s="632"/>
      <c r="AL48" s="643"/>
      <c r="AM48" s="701"/>
      <c r="AN48" s="702"/>
      <c r="AP48" s="629" t="str">
        <f>IF(AND($AK$42&lt;&gt;"",$AK$42&lt;VALUE(C48)),"",IF($AK$41&lt;&gt;"無",IF(OR(COUNTBLANK(M48)=1,COUNTBLANK(W48)=1,COUNTBLANK(AE48)=1,COUNTBLANK(AM48)=1),"未",""),IF($AK$41="無","","未")))</f>
        <v>未</v>
      </c>
      <c r="AQ48" s="629"/>
      <c r="AV48" s="676"/>
      <c r="AW48" s="677"/>
      <c r="AX48" s="677"/>
      <c r="AY48" s="677"/>
      <c r="AZ48" s="677"/>
      <c r="BA48" s="677"/>
      <c r="BB48" s="677"/>
      <c r="BC48" s="677"/>
      <c r="BD48" s="677"/>
      <c r="BE48" s="677"/>
      <c r="BF48" s="677"/>
      <c r="BG48" s="677"/>
      <c r="BH48" s="677"/>
      <c r="BI48" s="677"/>
      <c r="BJ48" s="677"/>
      <c r="BK48" s="677"/>
      <c r="BL48" s="677"/>
      <c r="BM48" s="677"/>
      <c r="BN48" s="677"/>
      <c r="BO48" s="677"/>
      <c r="BP48" s="677"/>
      <c r="BQ48" s="677"/>
      <c r="BR48" s="677"/>
      <c r="BS48" s="677"/>
      <c r="BT48" s="677"/>
      <c r="BU48" s="677"/>
      <c r="BV48" s="677"/>
      <c r="BW48" s="677"/>
      <c r="BX48" s="677"/>
      <c r="BY48" s="678"/>
    </row>
    <row r="49" spans="2:77" ht="15" customHeight="1" x14ac:dyDescent="0.4">
      <c r="AV49" s="676"/>
      <c r="AW49" s="677"/>
      <c r="AX49" s="677"/>
      <c r="AY49" s="677"/>
      <c r="AZ49" s="677"/>
      <c r="BA49" s="677"/>
      <c r="BB49" s="677"/>
      <c r="BC49" s="677"/>
      <c r="BD49" s="677"/>
      <c r="BE49" s="677"/>
      <c r="BF49" s="677"/>
      <c r="BG49" s="677"/>
      <c r="BH49" s="677"/>
      <c r="BI49" s="677"/>
      <c r="BJ49" s="677"/>
      <c r="BK49" s="677"/>
      <c r="BL49" s="677"/>
      <c r="BM49" s="677"/>
      <c r="BN49" s="677"/>
      <c r="BO49" s="677"/>
      <c r="BP49" s="677"/>
      <c r="BQ49" s="677"/>
      <c r="BR49" s="677"/>
      <c r="BS49" s="677"/>
      <c r="BT49" s="677"/>
      <c r="BU49" s="677"/>
      <c r="BV49" s="677"/>
      <c r="BW49" s="677"/>
      <c r="BX49" s="677"/>
      <c r="BY49" s="678"/>
    </row>
    <row r="50" spans="2:77" ht="15" customHeight="1" thickBot="1" x14ac:dyDescent="0.45">
      <c r="B50" s="56" t="s">
        <v>307</v>
      </c>
      <c r="C50" s="2" t="s">
        <v>119</v>
      </c>
      <c r="AV50" s="676"/>
      <c r="AW50" s="677"/>
      <c r="AX50" s="677"/>
      <c r="AY50" s="677"/>
      <c r="AZ50" s="677"/>
      <c r="BA50" s="677"/>
      <c r="BB50" s="677"/>
      <c r="BC50" s="677"/>
      <c r="BD50" s="677"/>
      <c r="BE50" s="677"/>
      <c r="BF50" s="677"/>
      <c r="BG50" s="677"/>
      <c r="BH50" s="677"/>
      <c r="BI50" s="677"/>
      <c r="BJ50" s="677"/>
      <c r="BK50" s="677"/>
      <c r="BL50" s="677"/>
      <c r="BM50" s="677"/>
      <c r="BN50" s="677"/>
      <c r="BO50" s="677"/>
      <c r="BP50" s="677"/>
      <c r="BQ50" s="677"/>
      <c r="BR50" s="677"/>
      <c r="BS50" s="677"/>
      <c r="BT50" s="677"/>
      <c r="BU50" s="677"/>
      <c r="BV50" s="677"/>
      <c r="BW50" s="677"/>
      <c r="BX50" s="677"/>
      <c r="BY50" s="678"/>
    </row>
    <row r="51" spans="2:77" ht="15" customHeight="1" thickBot="1" x14ac:dyDescent="0.45">
      <c r="C51" s="58" t="s">
        <v>36</v>
      </c>
      <c r="D51" s="87" t="s">
        <v>670</v>
      </c>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639"/>
      <c r="AP51" s="640"/>
      <c r="AQ51" s="640"/>
      <c r="AR51" s="641"/>
      <c r="AV51" s="676"/>
      <c r="AW51" s="677"/>
      <c r="AX51" s="677"/>
      <c r="AY51" s="677"/>
      <c r="AZ51" s="677"/>
      <c r="BA51" s="677"/>
      <c r="BB51" s="677"/>
      <c r="BC51" s="677"/>
      <c r="BD51" s="677"/>
      <c r="BE51" s="677"/>
      <c r="BF51" s="677"/>
      <c r="BG51" s="677"/>
      <c r="BH51" s="677"/>
      <c r="BI51" s="677"/>
      <c r="BJ51" s="677"/>
      <c r="BK51" s="677"/>
      <c r="BL51" s="677"/>
      <c r="BM51" s="677"/>
      <c r="BN51" s="677"/>
      <c r="BO51" s="677"/>
      <c r="BP51" s="677"/>
      <c r="BQ51" s="677"/>
      <c r="BR51" s="677"/>
      <c r="BS51" s="677"/>
      <c r="BT51" s="677"/>
      <c r="BU51" s="677"/>
      <c r="BV51" s="677"/>
      <c r="BW51" s="677"/>
      <c r="BX51" s="677"/>
      <c r="BY51" s="678"/>
    </row>
    <row r="52" spans="2:77" ht="15" customHeight="1" thickBot="1" x14ac:dyDescent="0.45">
      <c r="C52" s="58" t="s">
        <v>37</v>
      </c>
      <c r="D52" s="87" t="s">
        <v>671</v>
      </c>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639"/>
      <c r="AP52" s="640"/>
      <c r="AQ52" s="640"/>
      <c r="AR52" s="641"/>
      <c r="AV52" s="676"/>
      <c r="AW52" s="677"/>
      <c r="AX52" s="677"/>
      <c r="AY52" s="677"/>
      <c r="AZ52" s="677"/>
      <c r="BA52" s="677"/>
      <c r="BB52" s="677"/>
      <c r="BC52" s="677"/>
      <c r="BD52" s="677"/>
      <c r="BE52" s="677"/>
      <c r="BF52" s="677"/>
      <c r="BG52" s="677"/>
      <c r="BH52" s="677"/>
      <c r="BI52" s="677"/>
      <c r="BJ52" s="677"/>
      <c r="BK52" s="677"/>
      <c r="BL52" s="677"/>
      <c r="BM52" s="677"/>
      <c r="BN52" s="677"/>
      <c r="BO52" s="677"/>
      <c r="BP52" s="677"/>
      <c r="BQ52" s="677"/>
      <c r="BR52" s="677"/>
      <c r="BS52" s="677"/>
      <c r="BT52" s="677"/>
      <c r="BU52" s="677"/>
      <c r="BV52" s="677"/>
      <c r="BW52" s="677"/>
      <c r="BX52" s="677"/>
      <c r="BY52" s="678"/>
    </row>
    <row r="53" spans="2:77" ht="15" customHeight="1" x14ac:dyDescent="0.4">
      <c r="AV53" s="676"/>
      <c r="AW53" s="677"/>
      <c r="AX53" s="677"/>
      <c r="AY53" s="677"/>
      <c r="AZ53" s="677"/>
      <c r="BA53" s="677"/>
      <c r="BB53" s="677"/>
      <c r="BC53" s="677"/>
      <c r="BD53" s="677"/>
      <c r="BE53" s="677"/>
      <c r="BF53" s="677"/>
      <c r="BG53" s="677"/>
      <c r="BH53" s="677"/>
      <c r="BI53" s="677"/>
      <c r="BJ53" s="677"/>
      <c r="BK53" s="677"/>
      <c r="BL53" s="677"/>
      <c r="BM53" s="677"/>
      <c r="BN53" s="677"/>
      <c r="BO53" s="677"/>
      <c r="BP53" s="677"/>
      <c r="BQ53" s="677"/>
      <c r="BR53" s="677"/>
      <c r="BS53" s="677"/>
      <c r="BT53" s="677"/>
      <c r="BU53" s="677"/>
      <c r="BV53" s="677"/>
      <c r="BW53" s="677"/>
      <c r="BX53" s="677"/>
      <c r="BY53" s="678"/>
    </row>
    <row r="54" spans="2:77" ht="15" customHeight="1" x14ac:dyDescent="0.4">
      <c r="C54" s="124" t="s">
        <v>678</v>
      </c>
      <c r="D54" s="113"/>
      <c r="E54" s="113"/>
      <c r="F54" s="113"/>
      <c r="G54" s="113"/>
      <c r="H54" s="113"/>
      <c r="I54" s="113"/>
      <c r="J54" s="113"/>
      <c r="K54" s="113"/>
      <c r="L54" s="113"/>
      <c r="M54" s="113"/>
      <c r="N54" s="113"/>
      <c r="O54" s="113"/>
      <c r="P54" s="113"/>
      <c r="Q54" s="113"/>
      <c r="R54" s="113"/>
      <c r="S54" s="125"/>
      <c r="T54" s="125"/>
      <c r="U54" s="125"/>
      <c r="V54" s="125"/>
      <c r="W54" s="125"/>
      <c r="X54" s="113"/>
      <c r="Y54" s="113"/>
      <c r="Z54" s="113"/>
      <c r="AA54" s="125"/>
      <c r="AB54" s="125"/>
      <c r="AC54" s="113"/>
      <c r="AD54" s="113"/>
      <c r="AE54" s="644" t="s">
        <v>676</v>
      </c>
      <c r="AF54" s="645"/>
      <c r="AG54" s="645"/>
      <c r="AH54" s="646"/>
      <c r="AI54" s="644" t="s">
        <v>677</v>
      </c>
      <c r="AJ54" s="645"/>
      <c r="AK54" s="645"/>
      <c r="AL54" s="645"/>
      <c r="AM54" s="645"/>
      <c r="AN54" s="646"/>
      <c r="AP54" s="647" t="s">
        <v>290</v>
      </c>
      <c r="AQ54" s="647"/>
      <c r="AV54" s="676"/>
      <c r="AW54" s="677"/>
      <c r="AX54" s="677"/>
      <c r="AY54" s="677"/>
      <c r="AZ54" s="677"/>
      <c r="BA54" s="677"/>
      <c r="BB54" s="677"/>
      <c r="BC54" s="677"/>
      <c r="BD54" s="677"/>
      <c r="BE54" s="677"/>
      <c r="BF54" s="677"/>
      <c r="BG54" s="677"/>
      <c r="BH54" s="677"/>
      <c r="BI54" s="677"/>
      <c r="BJ54" s="677"/>
      <c r="BK54" s="677"/>
      <c r="BL54" s="677"/>
      <c r="BM54" s="677"/>
      <c r="BN54" s="677"/>
      <c r="BO54" s="677"/>
      <c r="BP54" s="677"/>
      <c r="BQ54" s="677"/>
      <c r="BR54" s="677"/>
      <c r="BS54" s="677"/>
      <c r="BT54" s="677"/>
      <c r="BU54" s="677"/>
      <c r="BV54" s="677"/>
      <c r="BW54" s="677"/>
      <c r="BX54" s="677"/>
      <c r="BY54" s="678"/>
    </row>
    <row r="55" spans="2:77" ht="15" customHeight="1" x14ac:dyDescent="0.4">
      <c r="C55" s="77" t="s">
        <v>79</v>
      </c>
      <c r="D55" s="64" t="s">
        <v>672</v>
      </c>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701"/>
      <c r="AF55" s="631"/>
      <c r="AG55" s="631"/>
      <c r="AH55" s="702"/>
      <c r="AI55" s="701"/>
      <c r="AJ55" s="631"/>
      <c r="AK55" s="631"/>
      <c r="AL55" s="631"/>
      <c r="AM55" s="631"/>
      <c r="AN55" s="702"/>
      <c r="AP55" s="629" t="str">
        <f t="shared" ref="AP55:AP60" si="1">IF(AE55="有",IF(OR(COUNTBLANK(AE55)=1,COUNTBLANK(AI55)=1),"未",""),IF(AE55="","未",""))</f>
        <v>未</v>
      </c>
      <c r="AQ55" s="629"/>
      <c r="AV55" s="676"/>
      <c r="AW55" s="677"/>
      <c r="AX55" s="677"/>
      <c r="AY55" s="677"/>
      <c r="AZ55" s="677"/>
      <c r="BA55" s="677"/>
      <c r="BB55" s="677"/>
      <c r="BC55" s="677"/>
      <c r="BD55" s="677"/>
      <c r="BE55" s="677"/>
      <c r="BF55" s="677"/>
      <c r="BG55" s="677"/>
      <c r="BH55" s="677"/>
      <c r="BI55" s="677"/>
      <c r="BJ55" s="677"/>
      <c r="BK55" s="677"/>
      <c r="BL55" s="677"/>
      <c r="BM55" s="677"/>
      <c r="BN55" s="677"/>
      <c r="BO55" s="677"/>
      <c r="BP55" s="677"/>
      <c r="BQ55" s="677"/>
      <c r="BR55" s="677"/>
      <c r="BS55" s="677"/>
      <c r="BT55" s="677"/>
      <c r="BU55" s="677"/>
      <c r="BV55" s="677"/>
      <c r="BW55" s="677"/>
      <c r="BX55" s="677"/>
      <c r="BY55" s="678"/>
    </row>
    <row r="56" spans="2:77" ht="15" customHeight="1" x14ac:dyDescent="0.4">
      <c r="C56" s="77" t="s">
        <v>80</v>
      </c>
      <c r="D56" s="64" t="s">
        <v>673</v>
      </c>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701"/>
      <c r="AF56" s="631"/>
      <c r="AG56" s="631"/>
      <c r="AH56" s="702"/>
      <c r="AI56" s="701"/>
      <c r="AJ56" s="631"/>
      <c r="AK56" s="631"/>
      <c r="AL56" s="631"/>
      <c r="AM56" s="631"/>
      <c r="AN56" s="702"/>
      <c r="AP56" s="629" t="str">
        <f t="shared" si="1"/>
        <v>未</v>
      </c>
      <c r="AQ56" s="629"/>
      <c r="AV56" s="676"/>
      <c r="AW56" s="677"/>
      <c r="AX56" s="677"/>
      <c r="AY56" s="677"/>
      <c r="AZ56" s="677"/>
      <c r="BA56" s="677"/>
      <c r="BB56" s="677"/>
      <c r="BC56" s="677"/>
      <c r="BD56" s="677"/>
      <c r="BE56" s="677"/>
      <c r="BF56" s="677"/>
      <c r="BG56" s="677"/>
      <c r="BH56" s="677"/>
      <c r="BI56" s="677"/>
      <c r="BJ56" s="677"/>
      <c r="BK56" s="677"/>
      <c r="BL56" s="677"/>
      <c r="BM56" s="677"/>
      <c r="BN56" s="677"/>
      <c r="BO56" s="677"/>
      <c r="BP56" s="677"/>
      <c r="BQ56" s="677"/>
      <c r="BR56" s="677"/>
      <c r="BS56" s="677"/>
      <c r="BT56" s="677"/>
      <c r="BU56" s="677"/>
      <c r="BV56" s="677"/>
      <c r="BW56" s="677"/>
      <c r="BX56" s="677"/>
      <c r="BY56" s="678"/>
    </row>
    <row r="57" spans="2:77" ht="15" customHeight="1" x14ac:dyDescent="0.4">
      <c r="C57" s="77" t="s">
        <v>81</v>
      </c>
      <c r="D57" s="64" t="s">
        <v>658</v>
      </c>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701"/>
      <c r="AF57" s="631"/>
      <c r="AG57" s="631"/>
      <c r="AH57" s="702"/>
      <c r="AI57" s="701"/>
      <c r="AJ57" s="631"/>
      <c r="AK57" s="631"/>
      <c r="AL57" s="631"/>
      <c r="AM57" s="631"/>
      <c r="AN57" s="702"/>
      <c r="AP57" s="629" t="str">
        <f t="shared" si="1"/>
        <v>未</v>
      </c>
      <c r="AQ57" s="629"/>
      <c r="AV57" s="676"/>
      <c r="AW57" s="677"/>
      <c r="AX57" s="677"/>
      <c r="AY57" s="677"/>
      <c r="AZ57" s="677"/>
      <c r="BA57" s="677"/>
      <c r="BB57" s="677"/>
      <c r="BC57" s="677"/>
      <c r="BD57" s="677"/>
      <c r="BE57" s="677"/>
      <c r="BF57" s="677"/>
      <c r="BG57" s="677"/>
      <c r="BH57" s="677"/>
      <c r="BI57" s="677"/>
      <c r="BJ57" s="677"/>
      <c r="BK57" s="677"/>
      <c r="BL57" s="677"/>
      <c r="BM57" s="677"/>
      <c r="BN57" s="677"/>
      <c r="BO57" s="677"/>
      <c r="BP57" s="677"/>
      <c r="BQ57" s="677"/>
      <c r="BR57" s="677"/>
      <c r="BS57" s="677"/>
      <c r="BT57" s="677"/>
      <c r="BU57" s="677"/>
      <c r="BV57" s="677"/>
      <c r="BW57" s="677"/>
      <c r="BX57" s="677"/>
      <c r="BY57" s="678"/>
    </row>
    <row r="58" spans="2:77" ht="15" customHeight="1" x14ac:dyDescent="0.4">
      <c r="C58" s="77" t="s">
        <v>323</v>
      </c>
      <c r="D58" s="64" t="s">
        <v>659</v>
      </c>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701"/>
      <c r="AF58" s="631"/>
      <c r="AG58" s="631"/>
      <c r="AH58" s="702"/>
      <c r="AI58" s="701"/>
      <c r="AJ58" s="631"/>
      <c r="AK58" s="631"/>
      <c r="AL58" s="631"/>
      <c r="AM58" s="631"/>
      <c r="AN58" s="702"/>
      <c r="AP58" s="629" t="str">
        <f t="shared" si="1"/>
        <v>未</v>
      </c>
      <c r="AQ58" s="629"/>
      <c r="AV58" s="676"/>
      <c r="AW58" s="677"/>
      <c r="AX58" s="677"/>
      <c r="AY58" s="677"/>
      <c r="AZ58" s="677"/>
      <c r="BA58" s="677"/>
      <c r="BB58" s="677"/>
      <c r="BC58" s="677"/>
      <c r="BD58" s="677"/>
      <c r="BE58" s="677"/>
      <c r="BF58" s="677"/>
      <c r="BG58" s="677"/>
      <c r="BH58" s="677"/>
      <c r="BI58" s="677"/>
      <c r="BJ58" s="677"/>
      <c r="BK58" s="677"/>
      <c r="BL58" s="677"/>
      <c r="BM58" s="677"/>
      <c r="BN58" s="677"/>
      <c r="BO58" s="677"/>
      <c r="BP58" s="677"/>
      <c r="BQ58" s="677"/>
      <c r="BR58" s="677"/>
      <c r="BS58" s="677"/>
      <c r="BT58" s="677"/>
      <c r="BU58" s="677"/>
      <c r="BV58" s="677"/>
      <c r="BW58" s="677"/>
      <c r="BX58" s="677"/>
      <c r="BY58" s="678"/>
    </row>
    <row r="59" spans="2:77" ht="15" customHeight="1" x14ac:dyDescent="0.4">
      <c r="C59" s="77" t="s">
        <v>460</v>
      </c>
      <c r="D59" s="64" t="s">
        <v>674</v>
      </c>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701"/>
      <c r="AF59" s="631"/>
      <c r="AG59" s="631"/>
      <c r="AH59" s="702"/>
      <c r="AI59" s="701"/>
      <c r="AJ59" s="631"/>
      <c r="AK59" s="631"/>
      <c r="AL59" s="631"/>
      <c r="AM59" s="631"/>
      <c r="AN59" s="702"/>
      <c r="AP59" s="629" t="str">
        <f t="shared" si="1"/>
        <v>未</v>
      </c>
      <c r="AQ59" s="629"/>
      <c r="AV59" s="676"/>
      <c r="AW59" s="677"/>
      <c r="AX59" s="677"/>
      <c r="AY59" s="677"/>
      <c r="AZ59" s="677"/>
      <c r="BA59" s="677"/>
      <c r="BB59" s="677"/>
      <c r="BC59" s="677"/>
      <c r="BD59" s="677"/>
      <c r="BE59" s="677"/>
      <c r="BF59" s="677"/>
      <c r="BG59" s="677"/>
      <c r="BH59" s="677"/>
      <c r="BI59" s="677"/>
      <c r="BJ59" s="677"/>
      <c r="BK59" s="677"/>
      <c r="BL59" s="677"/>
      <c r="BM59" s="677"/>
      <c r="BN59" s="677"/>
      <c r="BO59" s="677"/>
      <c r="BP59" s="677"/>
      <c r="BQ59" s="677"/>
      <c r="BR59" s="677"/>
      <c r="BS59" s="677"/>
      <c r="BT59" s="677"/>
      <c r="BU59" s="677"/>
      <c r="BV59" s="677"/>
      <c r="BW59" s="677"/>
      <c r="BX59" s="677"/>
      <c r="BY59" s="678"/>
    </row>
    <row r="60" spans="2:77" ht="15" customHeight="1" x14ac:dyDescent="0.4">
      <c r="C60" s="77" t="s">
        <v>182</v>
      </c>
      <c r="D60" s="64" t="s">
        <v>675</v>
      </c>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701"/>
      <c r="AF60" s="631"/>
      <c r="AG60" s="631"/>
      <c r="AH60" s="702"/>
      <c r="AI60" s="701"/>
      <c r="AJ60" s="631"/>
      <c r="AK60" s="631"/>
      <c r="AL60" s="631"/>
      <c r="AM60" s="631"/>
      <c r="AN60" s="702"/>
      <c r="AP60" s="629" t="str">
        <f t="shared" si="1"/>
        <v>未</v>
      </c>
      <c r="AQ60" s="629"/>
      <c r="AV60" s="676"/>
      <c r="AW60" s="677"/>
      <c r="AX60" s="677"/>
      <c r="AY60" s="677"/>
      <c r="AZ60" s="677"/>
      <c r="BA60" s="677"/>
      <c r="BB60" s="677"/>
      <c r="BC60" s="677"/>
      <c r="BD60" s="677"/>
      <c r="BE60" s="677"/>
      <c r="BF60" s="677"/>
      <c r="BG60" s="677"/>
      <c r="BH60" s="677"/>
      <c r="BI60" s="677"/>
      <c r="BJ60" s="677"/>
      <c r="BK60" s="677"/>
      <c r="BL60" s="677"/>
      <c r="BM60" s="677"/>
      <c r="BN60" s="677"/>
      <c r="BO60" s="677"/>
      <c r="BP60" s="677"/>
      <c r="BQ60" s="677"/>
      <c r="BR60" s="677"/>
      <c r="BS60" s="677"/>
      <c r="BT60" s="677"/>
      <c r="BU60" s="677"/>
      <c r="BV60" s="677"/>
      <c r="BW60" s="677"/>
      <c r="BX60" s="677"/>
      <c r="BY60" s="678"/>
    </row>
    <row r="61" spans="2:77" ht="15" customHeight="1" x14ac:dyDescent="0.4">
      <c r="AV61" s="676"/>
      <c r="AW61" s="677"/>
      <c r="AX61" s="677"/>
      <c r="AY61" s="677"/>
      <c r="AZ61" s="677"/>
      <c r="BA61" s="677"/>
      <c r="BB61" s="677"/>
      <c r="BC61" s="677"/>
      <c r="BD61" s="677"/>
      <c r="BE61" s="677"/>
      <c r="BF61" s="677"/>
      <c r="BG61" s="677"/>
      <c r="BH61" s="677"/>
      <c r="BI61" s="677"/>
      <c r="BJ61" s="677"/>
      <c r="BK61" s="677"/>
      <c r="BL61" s="677"/>
      <c r="BM61" s="677"/>
      <c r="BN61" s="677"/>
      <c r="BO61" s="677"/>
      <c r="BP61" s="677"/>
      <c r="BQ61" s="677"/>
      <c r="BR61" s="677"/>
      <c r="BS61" s="677"/>
      <c r="BT61" s="677"/>
      <c r="BU61" s="677"/>
      <c r="BV61" s="677"/>
      <c r="BW61" s="677"/>
      <c r="BX61" s="677"/>
      <c r="BY61" s="678"/>
    </row>
    <row r="62" spans="2:77" ht="15" customHeight="1" thickBot="1" x14ac:dyDescent="0.45">
      <c r="C62" s="112" t="s">
        <v>679</v>
      </c>
      <c r="D62" s="113"/>
      <c r="E62" s="113"/>
      <c r="F62" s="113"/>
      <c r="G62" s="113"/>
      <c r="H62" s="113"/>
      <c r="I62" s="113"/>
      <c r="J62" s="113"/>
      <c r="K62" s="113"/>
      <c r="L62" s="113"/>
      <c r="M62" s="113"/>
      <c r="N62" s="113"/>
      <c r="O62" s="113"/>
      <c r="P62" s="113"/>
      <c r="Q62" s="113"/>
      <c r="R62" s="113"/>
      <c r="S62" s="125"/>
      <c r="T62" s="125"/>
      <c r="U62" s="125"/>
      <c r="V62" s="125"/>
      <c r="W62" s="125"/>
      <c r="X62" s="113"/>
      <c r="Y62" s="113"/>
      <c r="Z62" s="113"/>
      <c r="AA62" s="125"/>
      <c r="AB62" s="125"/>
      <c r="AC62" s="113"/>
      <c r="AD62" s="113"/>
      <c r="AE62" s="125"/>
      <c r="AF62" s="125"/>
      <c r="AG62" s="125"/>
      <c r="AH62" s="125"/>
      <c r="AI62" s="125"/>
      <c r="AJ62" s="125"/>
      <c r="AK62" s="125"/>
      <c r="AL62" s="125"/>
      <c r="AM62" s="125"/>
      <c r="AN62" s="126"/>
      <c r="AP62" s="647" t="s">
        <v>290</v>
      </c>
      <c r="AQ62" s="647"/>
      <c r="AV62" s="679"/>
      <c r="AW62" s="680"/>
      <c r="AX62" s="680"/>
      <c r="AY62" s="680"/>
      <c r="AZ62" s="680"/>
      <c r="BA62" s="680"/>
      <c r="BB62" s="680"/>
      <c r="BC62" s="680"/>
      <c r="BD62" s="680"/>
      <c r="BE62" s="680"/>
      <c r="BF62" s="680"/>
      <c r="BG62" s="680"/>
      <c r="BH62" s="680"/>
      <c r="BI62" s="680"/>
      <c r="BJ62" s="680"/>
      <c r="BK62" s="680"/>
      <c r="BL62" s="680"/>
      <c r="BM62" s="680"/>
      <c r="BN62" s="680"/>
      <c r="BO62" s="680"/>
      <c r="BP62" s="680"/>
      <c r="BQ62" s="680"/>
      <c r="BR62" s="680"/>
      <c r="BS62" s="680"/>
      <c r="BT62" s="680"/>
      <c r="BU62" s="680"/>
      <c r="BV62" s="680"/>
      <c r="BW62" s="680"/>
      <c r="BX62" s="680"/>
      <c r="BY62" s="681"/>
    </row>
    <row r="63" spans="2:77" ht="15" customHeight="1" x14ac:dyDescent="0.4">
      <c r="C63" s="77" t="s">
        <v>79</v>
      </c>
      <c r="D63" s="8" t="s">
        <v>680</v>
      </c>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701"/>
      <c r="AJ63" s="631"/>
      <c r="AK63" s="631"/>
      <c r="AL63" s="631"/>
      <c r="AM63" s="631"/>
      <c r="AN63" s="702"/>
      <c r="AP63" s="629" t="str">
        <f>IF(COUNTBLANK(AI63)=1,"未","")</f>
        <v>未</v>
      </c>
      <c r="AQ63" s="629"/>
      <c r="AV63" s="673" t="s">
        <v>796</v>
      </c>
      <c r="AW63" s="673"/>
      <c r="AX63" s="673"/>
      <c r="AY63" s="673"/>
      <c r="AZ63" s="673"/>
      <c r="BA63" s="673"/>
      <c r="BB63" s="673"/>
      <c r="BC63" s="673"/>
      <c r="BD63" s="673"/>
      <c r="BE63" s="673"/>
      <c r="BF63" s="673"/>
      <c r="BG63" s="673"/>
      <c r="BH63" s="673"/>
      <c r="BI63" s="673"/>
      <c r="BJ63" s="673"/>
      <c r="BK63" s="673"/>
      <c r="BL63" s="673"/>
      <c r="BM63" s="673"/>
      <c r="BN63" s="673"/>
      <c r="BO63" s="673"/>
      <c r="BP63" s="673"/>
      <c r="BQ63" s="673"/>
      <c r="BR63" s="673"/>
      <c r="BS63" s="673"/>
      <c r="BT63" s="673"/>
      <c r="BU63" s="673"/>
      <c r="BV63" s="673"/>
      <c r="BW63" s="673"/>
      <c r="BX63" s="673"/>
      <c r="BY63" s="673"/>
    </row>
    <row r="64" spans="2:77" ht="15" customHeight="1" thickBot="1" x14ac:dyDescent="0.45">
      <c r="C64" s="77" t="s">
        <v>80</v>
      </c>
      <c r="D64" s="8" t="s">
        <v>681</v>
      </c>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701"/>
      <c r="AJ64" s="631"/>
      <c r="AK64" s="631"/>
      <c r="AL64" s="631"/>
      <c r="AM64" s="631"/>
      <c r="AN64" s="702"/>
      <c r="AP64" s="629" t="str">
        <f>IF(AND(AI63&lt;&gt;"定めている",AI63&lt;&gt;""),"",IF(COUNTBLANK(AI64)=1,"未",""))</f>
        <v>未</v>
      </c>
      <c r="AQ64" s="629"/>
      <c r="AV64" s="73" t="s">
        <v>797</v>
      </c>
    </row>
    <row r="65" spans="3:77" ht="15" customHeight="1" x14ac:dyDescent="0.4">
      <c r="AV65" s="674" t="s">
        <v>802</v>
      </c>
      <c r="AW65" s="673"/>
      <c r="AX65" s="673"/>
      <c r="AY65" s="673"/>
      <c r="AZ65" s="673"/>
      <c r="BA65" s="673"/>
      <c r="BB65" s="673"/>
      <c r="BC65" s="673"/>
      <c r="BD65" s="673"/>
      <c r="BE65" s="673"/>
      <c r="BF65" s="673"/>
      <c r="BG65" s="673"/>
      <c r="BH65" s="673"/>
      <c r="BI65" s="673"/>
      <c r="BJ65" s="673"/>
      <c r="BK65" s="673"/>
      <c r="BL65" s="673"/>
      <c r="BM65" s="673"/>
      <c r="BN65" s="673"/>
      <c r="BO65" s="673"/>
      <c r="BP65" s="673"/>
      <c r="BQ65" s="673"/>
      <c r="BR65" s="673"/>
      <c r="BS65" s="673"/>
      <c r="BT65" s="673"/>
      <c r="BU65" s="673"/>
      <c r="BV65" s="673"/>
      <c r="BW65" s="673"/>
      <c r="BX65" s="673"/>
      <c r="BY65" s="675"/>
    </row>
    <row r="66" spans="3:77" ht="15" customHeight="1" x14ac:dyDescent="0.4">
      <c r="C66" s="124" t="s">
        <v>682</v>
      </c>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644" t="s">
        <v>683</v>
      </c>
      <c r="AJ66" s="645"/>
      <c r="AK66" s="645"/>
      <c r="AL66" s="645"/>
      <c r="AM66" s="645"/>
      <c r="AN66" s="646"/>
      <c r="AP66" s="647" t="s">
        <v>290</v>
      </c>
      <c r="AQ66" s="647"/>
      <c r="AV66" s="676"/>
      <c r="AW66" s="677"/>
      <c r="AX66" s="677"/>
      <c r="AY66" s="677"/>
      <c r="AZ66" s="677"/>
      <c r="BA66" s="677"/>
      <c r="BB66" s="677"/>
      <c r="BC66" s="677"/>
      <c r="BD66" s="677"/>
      <c r="BE66" s="677"/>
      <c r="BF66" s="677"/>
      <c r="BG66" s="677"/>
      <c r="BH66" s="677"/>
      <c r="BI66" s="677"/>
      <c r="BJ66" s="677"/>
      <c r="BK66" s="677"/>
      <c r="BL66" s="677"/>
      <c r="BM66" s="677"/>
      <c r="BN66" s="677"/>
      <c r="BO66" s="677"/>
      <c r="BP66" s="677"/>
      <c r="BQ66" s="677"/>
      <c r="BR66" s="677"/>
      <c r="BS66" s="677"/>
      <c r="BT66" s="677"/>
      <c r="BU66" s="677"/>
      <c r="BV66" s="677"/>
      <c r="BW66" s="677"/>
      <c r="BX66" s="677"/>
      <c r="BY66" s="678"/>
    </row>
    <row r="67" spans="3:77" ht="15" customHeight="1" x14ac:dyDescent="0.4">
      <c r="C67" s="77" t="s">
        <v>79</v>
      </c>
      <c r="D67" s="8" t="s">
        <v>687</v>
      </c>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701"/>
      <c r="AJ67" s="631"/>
      <c r="AK67" s="631"/>
      <c r="AL67" s="631"/>
      <c r="AM67" s="631"/>
      <c r="AN67" s="702"/>
      <c r="AP67" s="629" t="str">
        <f>IF(AND($AI$63&lt;&gt;"定めている",$AI$63&lt;&gt;""),"",IF(COUNTBLANK(AI67)=1,"未",""))</f>
        <v>未</v>
      </c>
      <c r="AQ67" s="629"/>
      <c r="AV67" s="676"/>
      <c r="AW67" s="677"/>
      <c r="AX67" s="677"/>
      <c r="AY67" s="677"/>
      <c r="AZ67" s="677"/>
      <c r="BA67" s="677"/>
      <c r="BB67" s="677"/>
      <c r="BC67" s="677"/>
      <c r="BD67" s="677"/>
      <c r="BE67" s="677"/>
      <c r="BF67" s="677"/>
      <c r="BG67" s="677"/>
      <c r="BH67" s="677"/>
      <c r="BI67" s="677"/>
      <c r="BJ67" s="677"/>
      <c r="BK67" s="677"/>
      <c r="BL67" s="677"/>
      <c r="BM67" s="677"/>
      <c r="BN67" s="677"/>
      <c r="BO67" s="677"/>
      <c r="BP67" s="677"/>
      <c r="BQ67" s="677"/>
      <c r="BR67" s="677"/>
      <c r="BS67" s="677"/>
      <c r="BT67" s="677"/>
      <c r="BU67" s="677"/>
      <c r="BV67" s="677"/>
      <c r="BW67" s="677"/>
      <c r="BX67" s="677"/>
      <c r="BY67" s="678"/>
    </row>
    <row r="68" spans="3:77" ht="15" customHeight="1" x14ac:dyDescent="0.4">
      <c r="C68" s="77" t="s">
        <v>80</v>
      </c>
      <c r="D68" s="8" t="s">
        <v>688</v>
      </c>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701"/>
      <c r="AJ68" s="631"/>
      <c r="AK68" s="631"/>
      <c r="AL68" s="631"/>
      <c r="AM68" s="631"/>
      <c r="AN68" s="702"/>
      <c r="AP68" s="629" t="str">
        <f>IF(AND($AI$63&lt;&gt;"定めている",$AI$63&lt;&gt;""),"",IF(COUNTBLANK(AI68)=1,"未",""))</f>
        <v>未</v>
      </c>
      <c r="AQ68" s="629"/>
      <c r="AV68" s="676"/>
      <c r="AW68" s="677"/>
      <c r="AX68" s="677"/>
      <c r="AY68" s="677"/>
      <c r="AZ68" s="677"/>
      <c r="BA68" s="677"/>
      <c r="BB68" s="677"/>
      <c r="BC68" s="677"/>
      <c r="BD68" s="677"/>
      <c r="BE68" s="677"/>
      <c r="BF68" s="677"/>
      <c r="BG68" s="677"/>
      <c r="BH68" s="677"/>
      <c r="BI68" s="677"/>
      <c r="BJ68" s="677"/>
      <c r="BK68" s="677"/>
      <c r="BL68" s="677"/>
      <c r="BM68" s="677"/>
      <c r="BN68" s="677"/>
      <c r="BO68" s="677"/>
      <c r="BP68" s="677"/>
      <c r="BQ68" s="677"/>
      <c r="BR68" s="677"/>
      <c r="BS68" s="677"/>
      <c r="BT68" s="677"/>
      <c r="BU68" s="677"/>
      <c r="BV68" s="677"/>
      <c r="BW68" s="677"/>
      <c r="BX68" s="677"/>
      <c r="BY68" s="678"/>
    </row>
    <row r="69" spans="3:77" ht="15" customHeight="1" x14ac:dyDescent="0.4">
      <c r="C69" s="77" t="s">
        <v>81</v>
      </c>
      <c r="D69" s="8" t="s">
        <v>689</v>
      </c>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701"/>
      <c r="AJ69" s="631"/>
      <c r="AK69" s="631"/>
      <c r="AL69" s="631"/>
      <c r="AM69" s="631"/>
      <c r="AN69" s="702"/>
      <c r="AP69" s="629" t="str">
        <f>IF(AND($AI$63&lt;&gt;"定めている",$AI$63&lt;&gt;""),"",IF(COUNTBLANK(AI69)=1,"未",""))</f>
        <v>未</v>
      </c>
      <c r="AQ69" s="629"/>
      <c r="AV69" s="676"/>
      <c r="AW69" s="677"/>
      <c r="AX69" s="677"/>
      <c r="AY69" s="677"/>
      <c r="AZ69" s="677"/>
      <c r="BA69" s="677"/>
      <c r="BB69" s="677"/>
      <c r="BC69" s="677"/>
      <c r="BD69" s="677"/>
      <c r="BE69" s="677"/>
      <c r="BF69" s="677"/>
      <c r="BG69" s="677"/>
      <c r="BH69" s="677"/>
      <c r="BI69" s="677"/>
      <c r="BJ69" s="677"/>
      <c r="BK69" s="677"/>
      <c r="BL69" s="677"/>
      <c r="BM69" s="677"/>
      <c r="BN69" s="677"/>
      <c r="BO69" s="677"/>
      <c r="BP69" s="677"/>
      <c r="BQ69" s="677"/>
      <c r="BR69" s="677"/>
      <c r="BS69" s="677"/>
      <c r="BT69" s="677"/>
      <c r="BU69" s="677"/>
      <c r="BV69" s="677"/>
      <c r="BW69" s="677"/>
      <c r="BX69" s="677"/>
      <c r="BY69" s="678"/>
    </row>
    <row r="70" spans="3:77" ht="15" customHeight="1" x14ac:dyDescent="0.4">
      <c r="C70" s="77" t="s">
        <v>83</v>
      </c>
      <c r="D70" s="8" t="s">
        <v>690</v>
      </c>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701"/>
      <c r="AJ70" s="631"/>
      <c r="AK70" s="631"/>
      <c r="AL70" s="631"/>
      <c r="AM70" s="631"/>
      <c r="AN70" s="702"/>
      <c r="AP70" s="629" t="str">
        <f>IF(AND($AI$63&lt;&gt;"定めている",$AI$63&lt;&gt;""),"",IF(COUNTBLANK(AI70)=1,"未",""))</f>
        <v>未</v>
      </c>
      <c r="AQ70" s="629"/>
      <c r="AV70" s="676"/>
      <c r="AW70" s="677"/>
      <c r="AX70" s="677"/>
      <c r="AY70" s="677"/>
      <c r="AZ70" s="677"/>
      <c r="BA70" s="677"/>
      <c r="BB70" s="677"/>
      <c r="BC70" s="677"/>
      <c r="BD70" s="677"/>
      <c r="BE70" s="677"/>
      <c r="BF70" s="677"/>
      <c r="BG70" s="677"/>
      <c r="BH70" s="677"/>
      <c r="BI70" s="677"/>
      <c r="BJ70" s="677"/>
      <c r="BK70" s="677"/>
      <c r="BL70" s="677"/>
      <c r="BM70" s="677"/>
      <c r="BN70" s="677"/>
      <c r="BO70" s="677"/>
      <c r="BP70" s="677"/>
      <c r="BQ70" s="677"/>
      <c r="BR70" s="677"/>
      <c r="BS70" s="677"/>
      <c r="BT70" s="677"/>
      <c r="BU70" s="677"/>
      <c r="BV70" s="677"/>
      <c r="BW70" s="677"/>
      <c r="BX70" s="677"/>
      <c r="BY70" s="678"/>
    </row>
    <row r="71" spans="3:77" ht="15" customHeight="1" x14ac:dyDescent="0.4">
      <c r="C71" s="787" t="s">
        <v>181</v>
      </c>
      <c r="D71" s="147" t="s">
        <v>691</v>
      </c>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148"/>
      <c r="AI71" s="691"/>
      <c r="AJ71" s="692"/>
      <c r="AK71" s="692"/>
      <c r="AL71" s="692"/>
      <c r="AM71" s="692"/>
      <c r="AN71" s="693"/>
      <c r="AP71" s="629" t="str">
        <f>IF(AND($AI$63&lt;&gt;"定めている",$AI$63&lt;&gt;""),"",IF(COUNTBLANK(AI71)=1,"未",""))</f>
        <v>未</v>
      </c>
      <c r="AQ71" s="629"/>
      <c r="AV71" s="676"/>
      <c r="AW71" s="677"/>
      <c r="AX71" s="677"/>
      <c r="AY71" s="677"/>
      <c r="AZ71" s="677"/>
      <c r="BA71" s="677"/>
      <c r="BB71" s="677"/>
      <c r="BC71" s="677"/>
      <c r="BD71" s="677"/>
      <c r="BE71" s="677"/>
      <c r="BF71" s="677"/>
      <c r="BG71" s="677"/>
      <c r="BH71" s="677"/>
      <c r="BI71" s="677"/>
      <c r="BJ71" s="677"/>
      <c r="BK71" s="677"/>
      <c r="BL71" s="677"/>
      <c r="BM71" s="677"/>
      <c r="BN71" s="677"/>
      <c r="BO71" s="677"/>
      <c r="BP71" s="677"/>
      <c r="BQ71" s="677"/>
      <c r="BR71" s="677"/>
      <c r="BS71" s="677"/>
      <c r="BT71" s="677"/>
      <c r="BU71" s="677"/>
      <c r="BV71" s="677"/>
      <c r="BW71" s="677"/>
      <c r="BX71" s="677"/>
      <c r="BY71" s="678"/>
    </row>
    <row r="72" spans="3:77" ht="15" customHeight="1" x14ac:dyDescent="0.4">
      <c r="C72" s="788"/>
      <c r="D72" s="149" t="s">
        <v>685</v>
      </c>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150"/>
      <c r="AI72" s="501"/>
      <c r="AJ72" s="502"/>
      <c r="AK72" s="502"/>
      <c r="AL72" s="502"/>
      <c r="AM72" s="502"/>
      <c r="AN72" s="694"/>
      <c r="AP72" s="629"/>
      <c r="AQ72" s="629"/>
      <c r="AV72" s="676"/>
      <c r="AW72" s="677"/>
      <c r="AX72" s="677"/>
      <c r="AY72" s="677"/>
      <c r="AZ72" s="677"/>
      <c r="BA72" s="677"/>
      <c r="BB72" s="677"/>
      <c r="BC72" s="677"/>
      <c r="BD72" s="677"/>
      <c r="BE72" s="677"/>
      <c r="BF72" s="677"/>
      <c r="BG72" s="677"/>
      <c r="BH72" s="677"/>
      <c r="BI72" s="677"/>
      <c r="BJ72" s="677"/>
      <c r="BK72" s="677"/>
      <c r="BL72" s="677"/>
      <c r="BM72" s="677"/>
      <c r="BN72" s="677"/>
      <c r="BO72" s="677"/>
      <c r="BP72" s="677"/>
      <c r="BQ72" s="677"/>
      <c r="BR72" s="677"/>
      <c r="BS72" s="677"/>
      <c r="BT72" s="677"/>
      <c r="BU72" s="677"/>
      <c r="BV72" s="677"/>
      <c r="BW72" s="677"/>
      <c r="BX72" s="677"/>
      <c r="BY72" s="678"/>
    </row>
    <row r="73" spans="3:77" ht="15" customHeight="1" x14ac:dyDescent="0.4">
      <c r="C73" s="77" t="s">
        <v>182</v>
      </c>
      <c r="D73" s="8" t="s">
        <v>697</v>
      </c>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701"/>
      <c r="AJ73" s="631"/>
      <c r="AK73" s="631"/>
      <c r="AL73" s="631"/>
      <c r="AM73" s="631"/>
      <c r="AN73" s="702"/>
      <c r="AP73" s="629" t="str">
        <f t="shared" ref="AP73:AP79" si="2">IF(AND($AI$63&lt;&gt;"定めている",$AI$63&lt;&gt;""),"",IF(COUNTBLANK(AI73)=1,"未",""))</f>
        <v>未</v>
      </c>
      <c r="AQ73" s="629"/>
      <c r="AV73" s="676"/>
      <c r="AW73" s="677"/>
      <c r="AX73" s="677"/>
      <c r="AY73" s="677"/>
      <c r="AZ73" s="677"/>
      <c r="BA73" s="677"/>
      <c r="BB73" s="677"/>
      <c r="BC73" s="677"/>
      <c r="BD73" s="677"/>
      <c r="BE73" s="677"/>
      <c r="BF73" s="677"/>
      <c r="BG73" s="677"/>
      <c r="BH73" s="677"/>
      <c r="BI73" s="677"/>
      <c r="BJ73" s="677"/>
      <c r="BK73" s="677"/>
      <c r="BL73" s="677"/>
      <c r="BM73" s="677"/>
      <c r="BN73" s="677"/>
      <c r="BO73" s="677"/>
      <c r="BP73" s="677"/>
      <c r="BQ73" s="677"/>
      <c r="BR73" s="677"/>
      <c r="BS73" s="677"/>
      <c r="BT73" s="677"/>
      <c r="BU73" s="677"/>
      <c r="BV73" s="677"/>
      <c r="BW73" s="677"/>
      <c r="BX73" s="677"/>
      <c r="BY73" s="678"/>
    </row>
    <row r="74" spans="3:77" ht="15" customHeight="1" x14ac:dyDescent="0.4">
      <c r="C74" s="77" t="s">
        <v>206</v>
      </c>
      <c r="D74" s="8" t="s">
        <v>692</v>
      </c>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701"/>
      <c r="AJ74" s="631"/>
      <c r="AK74" s="631"/>
      <c r="AL74" s="631"/>
      <c r="AM74" s="631"/>
      <c r="AN74" s="702"/>
      <c r="AP74" s="629" t="str">
        <f t="shared" si="2"/>
        <v>未</v>
      </c>
      <c r="AQ74" s="629"/>
      <c r="AV74" s="676"/>
      <c r="AW74" s="677"/>
      <c r="AX74" s="677"/>
      <c r="AY74" s="677"/>
      <c r="AZ74" s="677"/>
      <c r="BA74" s="677"/>
      <c r="BB74" s="677"/>
      <c r="BC74" s="677"/>
      <c r="BD74" s="677"/>
      <c r="BE74" s="677"/>
      <c r="BF74" s="677"/>
      <c r="BG74" s="677"/>
      <c r="BH74" s="677"/>
      <c r="BI74" s="677"/>
      <c r="BJ74" s="677"/>
      <c r="BK74" s="677"/>
      <c r="BL74" s="677"/>
      <c r="BM74" s="677"/>
      <c r="BN74" s="677"/>
      <c r="BO74" s="677"/>
      <c r="BP74" s="677"/>
      <c r="BQ74" s="677"/>
      <c r="BR74" s="677"/>
      <c r="BS74" s="677"/>
      <c r="BT74" s="677"/>
      <c r="BU74" s="677"/>
      <c r="BV74" s="677"/>
      <c r="BW74" s="677"/>
      <c r="BX74" s="677"/>
      <c r="BY74" s="678"/>
    </row>
    <row r="75" spans="3:77" ht="15" customHeight="1" x14ac:dyDescent="0.4">
      <c r="C75" s="77" t="s">
        <v>207</v>
      </c>
      <c r="D75" s="8" t="s">
        <v>693</v>
      </c>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701"/>
      <c r="AJ75" s="631"/>
      <c r="AK75" s="631"/>
      <c r="AL75" s="631"/>
      <c r="AM75" s="631"/>
      <c r="AN75" s="702"/>
      <c r="AP75" s="629" t="str">
        <f t="shared" si="2"/>
        <v>未</v>
      </c>
      <c r="AQ75" s="629"/>
      <c r="AV75" s="676"/>
      <c r="AW75" s="677"/>
      <c r="AX75" s="677"/>
      <c r="AY75" s="677"/>
      <c r="AZ75" s="677"/>
      <c r="BA75" s="677"/>
      <c r="BB75" s="677"/>
      <c r="BC75" s="677"/>
      <c r="BD75" s="677"/>
      <c r="BE75" s="677"/>
      <c r="BF75" s="677"/>
      <c r="BG75" s="677"/>
      <c r="BH75" s="677"/>
      <c r="BI75" s="677"/>
      <c r="BJ75" s="677"/>
      <c r="BK75" s="677"/>
      <c r="BL75" s="677"/>
      <c r="BM75" s="677"/>
      <c r="BN75" s="677"/>
      <c r="BO75" s="677"/>
      <c r="BP75" s="677"/>
      <c r="BQ75" s="677"/>
      <c r="BR75" s="677"/>
      <c r="BS75" s="677"/>
      <c r="BT75" s="677"/>
      <c r="BU75" s="677"/>
      <c r="BV75" s="677"/>
      <c r="BW75" s="677"/>
      <c r="BX75" s="677"/>
      <c r="BY75" s="678"/>
    </row>
    <row r="76" spans="3:77" ht="15" customHeight="1" x14ac:dyDescent="0.4">
      <c r="C76" s="77" t="s">
        <v>208</v>
      </c>
      <c r="D76" s="8" t="s">
        <v>694</v>
      </c>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701"/>
      <c r="AJ76" s="631"/>
      <c r="AK76" s="631"/>
      <c r="AL76" s="631"/>
      <c r="AM76" s="631"/>
      <c r="AN76" s="702"/>
      <c r="AP76" s="629" t="str">
        <f t="shared" si="2"/>
        <v>未</v>
      </c>
      <c r="AQ76" s="629"/>
      <c r="AV76" s="676"/>
      <c r="AW76" s="677"/>
      <c r="AX76" s="677"/>
      <c r="AY76" s="677"/>
      <c r="AZ76" s="677"/>
      <c r="BA76" s="677"/>
      <c r="BB76" s="677"/>
      <c r="BC76" s="677"/>
      <c r="BD76" s="677"/>
      <c r="BE76" s="677"/>
      <c r="BF76" s="677"/>
      <c r="BG76" s="677"/>
      <c r="BH76" s="677"/>
      <c r="BI76" s="677"/>
      <c r="BJ76" s="677"/>
      <c r="BK76" s="677"/>
      <c r="BL76" s="677"/>
      <c r="BM76" s="677"/>
      <c r="BN76" s="677"/>
      <c r="BO76" s="677"/>
      <c r="BP76" s="677"/>
      <c r="BQ76" s="677"/>
      <c r="BR76" s="677"/>
      <c r="BS76" s="677"/>
      <c r="BT76" s="677"/>
      <c r="BU76" s="677"/>
      <c r="BV76" s="677"/>
      <c r="BW76" s="677"/>
      <c r="BX76" s="677"/>
      <c r="BY76" s="678"/>
    </row>
    <row r="77" spans="3:77" ht="15" customHeight="1" x14ac:dyDescent="0.4">
      <c r="C77" s="77" t="s">
        <v>684</v>
      </c>
      <c r="D77" s="8" t="s">
        <v>695</v>
      </c>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701"/>
      <c r="AJ77" s="631"/>
      <c r="AK77" s="631"/>
      <c r="AL77" s="631"/>
      <c r="AM77" s="631"/>
      <c r="AN77" s="702"/>
      <c r="AP77" s="629" t="str">
        <f t="shared" si="2"/>
        <v>未</v>
      </c>
      <c r="AQ77" s="629"/>
      <c r="AV77" s="676"/>
      <c r="AW77" s="677"/>
      <c r="AX77" s="677"/>
      <c r="AY77" s="677"/>
      <c r="AZ77" s="677"/>
      <c r="BA77" s="677"/>
      <c r="BB77" s="677"/>
      <c r="BC77" s="677"/>
      <c r="BD77" s="677"/>
      <c r="BE77" s="677"/>
      <c r="BF77" s="677"/>
      <c r="BG77" s="677"/>
      <c r="BH77" s="677"/>
      <c r="BI77" s="677"/>
      <c r="BJ77" s="677"/>
      <c r="BK77" s="677"/>
      <c r="BL77" s="677"/>
      <c r="BM77" s="677"/>
      <c r="BN77" s="677"/>
      <c r="BO77" s="677"/>
      <c r="BP77" s="677"/>
      <c r="BQ77" s="677"/>
      <c r="BR77" s="677"/>
      <c r="BS77" s="677"/>
      <c r="BT77" s="677"/>
      <c r="BU77" s="677"/>
      <c r="BV77" s="677"/>
      <c r="BW77" s="677"/>
      <c r="BX77" s="677"/>
      <c r="BY77" s="678"/>
    </row>
    <row r="78" spans="3:77" ht="15" customHeight="1" x14ac:dyDescent="0.4">
      <c r="C78" s="77" t="s">
        <v>210</v>
      </c>
      <c r="D78" s="8" t="s">
        <v>696</v>
      </c>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701"/>
      <c r="AJ78" s="631"/>
      <c r="AK78" s="631"/>
      <c r="AL78" s="631"/>
      <c r="AM78" s="631"/>
      <c r="AN78" s="702"/>
      <c r="AP78" s="629" t="str">
        <f t="shared" si="2"/>
        <v>未</v>
      </c>
      <c r="AQ78" s="629"/>
      <c r="AV78" s="676"/>
      <c r="AW78" s="677"/>
      <c r="AX78" s="677"/>
      <c r="AY78" s="677"/>
      <c r="AZ78" s="677"/>
      <c r="BA78" s="677"/>
      <c r="BB78" s="677"/>
      <c r="BC78" s="677"/>
      <c r="BD78" s="677"/>
      <c r="BE78" s="677"/>
      <c r="BF78" s="677"/>
      <c r="BG78" s="677"/>
      <c r="BH78" s="677"/>
      <c r="BI78" s="677"/>
      <c r="BJ78" s="677"/>
      <c r="BK78" s="677"/>
      <c r="BL78" s="677"/>
      <c r="BM78" s="677"/>
      <c r="BN78" s="677"/>
      <c r="BO78" s="677"/>
      <c r="BP78" s="677"/>
      <c r="BQ78" s="677"/>
      <c r="BR78" s="677"/>
      <c r="BS78" s="677"/>
      <c r="BT78" s="677"/>
      <c r="BU78" s="677"/>
      <c r="BV78" s="677"/>
      <c r="BW78" s="677"/>
      <c r="BX78" s="677"/>
      <c r="BY78" s="678"/>
    </row>
    <row r="79" spans="3:77" ht="15" customHeight="1" x14ac:dyDescent="0.4">
      <c r="C79" s="77" t="s">
        <v>211</v>
      </c>
      <c r="D79" s="8" t="s">
        <v>686</v>
      </c>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701"/>
      <c r="AJ79" s="631"/>
      <c r="AK79" s="631"/>
      <c r="AL79" s="631"/>
      <c r="AM79" s="631"/>
      <c r="AN79" s="702"/>
      <c r="AP79" s="629" t="str">
        <f t="shared" si="2"/>
        <v>未</v>
      </c>
      <c r="AQ79" s="629"/>
      <c r="AV79" s="676"/>
      <c r="AW79" s="677"/>
      <c r="AX79" s="677"/>
      <c r="AY79" s="677"/>
      <c r="AZ79" s="677"/>
      <c r="BA79" s="677"/>
      <c r="BB79" s="677"/>
      <c r="BC79" s="677"/>
      <c r="BD79" s="677"/>
      <c r="BE79" s="677"/>
      <c r="BF79" s="677"/>
      <c r="BG79" s="677"/>
      <c r="BH79" s="677"/>
      <c r="BI79" s="677"/>
      <c r="BJ79" s="677"/>
      <c r="BK79" s="677"/>
      <c r="BL79" s="677"/>
      <c r="BM79" s="677"/>
      <c r="BN79" s="677"/>
      <c r="BO79" s="677"/>
      <c r="BP79" s="677"/>
      <c r="BQ79" s="677"/>
      <c r="BR79" s="677"/>
      <c r="BS79" s="677"/>
      <c r="BT79" s="677"/>
      <c r="BU79" s="677"/>
      <c r="BV79" s="677"/>
      <c r="BW79" s="677"/>
      <c r="BX79" s="677"/>
      <c r="BY79" s="678"/>
    </row>
    <row r="80" spans="3:77" ht="15" customHeight="1" x14ac:dyDescent="0.4">
      <c r="AV80" s="676"/>
      <c r="AW80" s="677"/>
      <c r="AX80" s="677"/>
      <c r="AY80" s="677"/>
      <c r="AZ80" s="677"/>
      <c r="BA80" s="677"/>
      <c r="BB80" s="677"/>
      <c r="BC80" s="677"/>
      <c r="BD80" s="677"/>
      <c r="BE80" s="677"/>
      <c r="BF80" s="677"/>
      <c r="BG80" s="677"/>
      <c r="BH80" s="677"/>
      <c r="BI80" s="677"/>
      <c r="BJ80" s="677"/>
      <c r="BK80" s="677"/>
      <c r="BL80" s="677"/>
      <c r="BM80" s="677"/>
      <c r="BN80" s="677"/>
      <c r="BO80" s="677"/>
      <c r="BP80" s="677"/>
      <c r="BQ80" s="677"/>
      <c r="BR80" s="677"/>
      <c r="BS80" s="677"/>
      <c r="BT80" s="677"/>
      <c r="BU80" s="677"/>
      <c r="BV80" s="677"/>
      <c r="BW80" s="677"/>
      <c r="BX80" s="677"/>
      <c r="BY80" s="678"/>
    </row>
    <row r="81" spans="2:77" ht="15" customHeight="1" thickBot="1" x14ac:dyDescent="0.45">
      <c r="C81" s="682" t="s">
        <v>698</v>
      </c>
      <c r="D81" s="683"/>
      <c r="E81" s="683"/>
      <c r="F81" s="683"/>
      <c r="G81" s="683"/>
      <c r="H81" s="683"/>
      <c r="I81" s="683"/>
      <c r="J81" s="683"/>
      <c r="K81" s="683"/>
      <c r="L81" s="683"/>
      <c r="M81" s="683"/>
      <c r="N81" s="683"/>
      <c r="O81" s="683"/>
      <c r="P81" s="683"/>
      <c r="Q81" s="683"/>
      <c r="R81" s="683"/>
      <c r="S81" s="683"/>
      <c r="T81" s="683"/>
      <c r="U81" s="683"/>
      <c r="V81" s="683"/>
      <c r="W81" s="683"/>
      <c r="X81" s="683"/>
      <c r="Y81" s="683"/>
      <c r="Z81" s="683"/>
      <c r="AA81" s="683"/>
      <c r="AB81" s="683"/>
      <c r="AC81" s="683"/>
      <c r="AD81" s="683"/>
      <c r="AE81" s="683"/>
      <c r="AF81" s="683"/>
      <c r="AG81" s="683"/>
      <c r="AH81" s="683"/>
      <c r="AI81" s="683"/>
      <c r="AJ81" s="683"/>
      <c r="AK81" s="683"/>
      <c r="AL81" s="683"/>
      <c r="AM81" s="683"/>
      <c r="AN81" s="684"/>
      <c r="AP81" s="647" t="s">
        <v>290</v>
      </c>
      <c r="AQ81" s="647"/>
      <c r="AV81" s="679"/>
      <c r="AW81" s="680"/>
      <c r="AX81" s="680"/>
      <c r="AY81" s="680"/>
      <c r="AZ81" s="680"/>
      <c r="BA81" s="680"/>
      <c r="BB81" s="680"/>
      <c r="BC81" s="680"/>
      <c r="BD81" s="680"/>
      <c r="BE81" s="680"/>
      <c r="BF81" s="680"/>
      <c r="BG81" s="680"/>
      <c r="BH81" s="680"/>
      <c r="BI81" s="680"/>
      <c r="BJ81" s="680"/>
      <c r="BK81" s="680"/>
      <c r="BL81" s="680"/>
      <c r="BM81" s="680"/>
      <c r="BN81" s="680"/>
      <c r="BO81" s="680"/>
      <c r="BP81" s="680"/>
      <c r="BQ81" s="680"/>
      <c r="BR81" s="680"/>
      <c r="BS81" s="680"/>
      <c r="BT81" s="680"/>
      <c r="BU81" s="680"/>
      <c r="BV81" s="680"/>
      <c r="BW81" s="680"/>
      <c r="BX81" s="680"/>
      <c r="BY81" s="681"/>
    </row>
    <row r="82" spans="2:77" ht="15" customHeight="1" x14ac:dyDescent="0.4">
      <c r="C82" s="775"/>
      <c r="D82" s="776"/>
      <c r="E82" s="776"/>
      <c r="F82" s="776"/>
      <c r="G82" s="776"/>
      <c r="H82" s="776"/>
      <c r="I82" s="776"/>
      <c r="J82" s="776"/>
      <c r="K82" s="776"/>
      <c r="L82" s="776"/>
      <c r="M82" s="776"/>
      <c r="N82" s="776"/>
      <c r="O82" s="776"/>
      <c r="P82" s="776"/>
      <c r="Q82" s="776"/>
      <c r="R82" s="776"/>
      <c r="S82" s="776"/>
      <c r="T82" s="776"/>
      <c r="U82" s="776"/>
      <c r="V82" s="776"/>
      <c r="W82" s="776"/>
      <c r="X82" s="776"/>
      <c r="Y82" s="776"/>
      <c r="Z82" s="776"/>
      <c r="AA82" s="776"/>
      <c r="AB82" s="776"/>
      <c r="AC82" s="776"/>
      <c r="AD82" s="776"/>
      <c r="AE82" s="776"/>
      <c r="AF82" s="776"/>
      <c r="AG82" s="776"/>
      <c r="AH82" s="776"/>
      <c r="AI82" s="776"/>
      <c r="AJ82" s="776"/>
      <c r="AK82" s="776"/>
      <c r="AL82" s="776"/>
      <c r="AM82" s="776"/>
      <c r="AN82" s="777"/>
      <c r="AP82" s="629" t="str">
        <f>IF(AND($AI$63&lt;&gt;"定めている",$AI$63&lt;&gt;""),"",IF(AND($AI$79&lt;&gt;"有",$AI$79&lt;&gt;""),"",IF(COUNTBLANK(C82)=1,"未","")))</f>
        <v>未</v>
      </c>
      <c r="AQ82" s="629"/>
      <c r="AV82" s="673" t="s">
        <v>798</v>
      </c>
      <c r="AW82" s="673"/>
      <c r="AX82" s="673"/>
      <c r="AY82" s="673"/>
      <c r="AZ82" s="673"/>
      <c r="BA82" s="673"/>
      <c r="BB82" s="673"/>
      <c r="BC82" s="673"/>
      <c r="BD82" s="673"/>
      <c r="BE82" s="673"/>
      <c r="BF82" s="673"/>
      <c r="BG82" s="673"/>
      <c r="BH82" s="673"/>
      <c r="BI82" s="673"/>
      <c r="BJ82" s="673"/>
      <c r="BK82" s="673"/>
      <c r="BL82" s="673"/>
      <c r="BM82" s="673"/>
      <c r="BN82" s="673"/>
      <c r="BO82" s="673"/>
      <c r="BP82" s="673"/>
      <c r="BQ82" s="673"/>
      <c r="BR82" s="673"/>
      <c r="BS82" s="673"/>
      <c r="BT82" s="673"/>
      <c r="BU82" s="673"/>
      <c r="BV82" s="673"/>
      <c r="BW82" s="673"/>
      <c r="BX82" s="673"/>
      <c r="BY82" s="673"/>
    </row>
    <row r="83" spans="2:77" ht="15" customHeight="1" thickBot="1" x14ac:dyDescent="0.45">
      <c r="C83" s="778"/>
      <c r="D83" s="779"/>
      <c r="E83" s="779"/>
      <c r="F83" s="779"/>
      <c r="G83" s="779"/>
      <c r="H83" s="779"/>
      <c r="I83" s="779"/>
      <c r="J83" s="779"/>
      <c r="K83" s="779"/>
      <c r="L83" s="779"/>
      <c r="M83" s="779"/>
      <c r="N83" s="779"/>
      <c r="O83" s="779"/>
      <c r="P83" s="779"/>
      <c r="Q83" s="779"/>
      <c r="R83" s="779"/>
      <c r="S83" s="779"/>
      <c r="T83" s="779"/>
      <c r="U83" s="779"/>
      <c r="V83" s="779"/>
      <c r="W83" s="779"/>
      <c r="X83" s="779"/>
      <c r="Y83" s="779"/>
      <c r="Z83" s="779"/>
      <c r="AA83" s="779"/>
      <c r="AB83" s="779"/>
      <c r="AC83" s="779"/>
      <c r="AD83" s="779"/>
      <c r="AE83" s="779"/>
      <c r="AF83" s="779"/>
      <c r="AG83" s="779"/>
      <c r="AH83" s="779"/>
      <c r="AI83" s="779"/>
      <c r="AJ83" s="779"/>
      <c r="AK83" s="779"/>
      <c r="AL83" s="779"/>
      <c r="AM83" s="779"/>
      <c r="AN83" s="780"/>
      <c r="AP83" s="629"/>
      <c r="AQ83" s="629"/>
      <c r="AV83" s="73" t="s">
        <v>799</v>
      </c>
    </row>
    <row r="84" spans="2:77" ht="15" customHeight="1" x14ac:dyDescent="0.4">
      <c r="AV84" s="674" t="s">
        <v>800</v>
      </c>
      <c r="AW84" s="673"/>
      <c r="AX84" s="673"/>
      <c r="AY84" s="673"/>
      <c r="AZ84" s="673"/>
      <c r="BA84" s="673"/>
      <c r="BB84" s="673"/>
      <c r="BC84" s="673"/>
      <c r="BD84" s="673"/>
      <c r="BE84" s="673"/>
      <c r="BF84" s="673"/>
      <c r="BG84" s="673"/>
      <c r="BH84" s="673"/>
      <c r="BI84" s="673"/>
      <c r="BJ84" s="673"/>
      <c r="BK84" s="673"/>
      <c r="BL84" s="673"/>
      <c r="BM84" s="673"/>
      <c r="BN84" s="673"/>
      <c r="BO84" s="673"/>
      <c r="BP84" s="673"/>
      <c r="BQ84" s="673"/>
      <c r="BR84" s="673"/>
      <c r="BS84" s="673"/>
      <c r="BT84" s="673"/>
      <c r="BU84" s="673"/>
      <c r="BV84" s="673"/>
      <c r="BW84" s="673"/>
      <c r="BX84" s="673"/>
      <c r="BY84" s="675"/>
    </row>
    <row r="85" spans="2:77" ht="15" customHeight="1" thickBot="1" x14ac:dyDescent="0.45">
      <c r="B85" s="56" t="s">
        <v>323</v>
      </c>
      <c r="C85" s="2" t="s">
        <v>120</v>
      </c>
      <c r="AV85" s="676"/>
      <c r="AW85" s="677"/>
      <c r="AX85" s="677"/>
      <c r="AY85" s="677"/>
      <c r="AZ85" s="677"/>
      <c r="BA85" s="677"/>
      <c r="BB85" s="677"/>
      <c r="BC85" s="677"/>
      <c r="BD85" s="677"/>
      <c r="BE85" s="677"/>
      <c r="BF85" s="677"/>
      <c r="BG85" s="677"/>
      <c r="BH85" s="677"/>
      <c r="BI85" s="677"/>
      <c r="BJ85" s="677"/>
      <c r="BK85" s="677"/>
      <c r="BL85" s="677"/>
      <c r="BM85" s="677"/>
      <c r="BN85" s="677"/>
      <c r="BO85" s="677"/>
      <c r="BP85" s="677"/>
      <c r="BQ85" s="677"/>
      <c r="BR85" s="677"/>
      <c r="BS85" s="677"/>
      <c r="BT85" s="677"/>
      <c r="BU85" s="677"/>
      <c r="BV85" s="677"/>
      <c r="BW85" s="677"/>
      <c r="BX85" s="677"/>
      <c r="BY85" s="678"/>
    </row>
    <row r="86" spans="2:77" ht="15" customHeight="1" thickBot="1" x14ac:dyDescent="0.45">
      <c r="C86" s="58" t="s">
        <v>36</v>
      </c>
      <c r="D86" s="87" t="s">
        <v>1920</v>
      </c>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AJ86" s="137"/>
      <c r="AK86" s="137"/>
      <c r="AL86" s="137"/>
      <c r="AM86" s="137"/>
      <c r="AN86" s="137"/>
      <c r="AO86" s="639"/>
      <c r="AP86" s="640"/>
      <c r="AQ86" s="640"/>
      <c r="AR86" s="641"/>
      <c r="AV86" s="676"/>
      <c r="AW86" s="677"/>
      <c r="AX86" s="677"/>
      <c r="AY86" s="677"/>
      <c r="AZ86" s="677"/>
      <c r="BA86" s="677"/>
      <c r="BB86" s="677"/>
      <c r="BC86" s="677"/>
      <c r="BD86" s="677"/>
      <c r="BE86" s="677"/>
      <c r="BF86" s="677"/>
      <c r="BG86" s="677"/>
      <c r="BH86" s="677"/>
      <c r="BI86" s="677"/>
      <c r="BJ86" s="677"/>
      <c r="BK86" s="677"/>
      <c r="BL86" s="677"/>
      <c r="BM86" s="677"/>
      <c r="BN86" s="677"/>
      <c r="BO86" s="677"/>
      <c r="BP86" s="677"/>
      <c r="BQ86" s="677"/>
      <c r="BR86" s="677"/>
      <c r="BS86" s="677"/>
      <c r="BT86" s="677"/>
      <c r="BU86" s="677"/>
      <c r="BV86" s="677"/>
      <c r="BW86" s="677"/>
      <c r="BX86" s="677"/>
      <c r="BY86" s="678"/>
    </row>
    <row r="87" spans="2:77" ht="15" customHeight="1" x14ac:dyDescent="0.4">
      <c r="AV87" s="676"/>
      <c r="AW87" s="677"/>
      <c r="AX87" s="677"/>
      <c r="AY87" s="677"/>
      <c r="AZ87" s="677"/>
      <c r="BA87" s="677"/>
      <c r="BB87" s="677"/>
      <c r="BC87" s="677"/>
      <c r="BD87" s="677"/>
      <c r="BE87" s="677"/>
      <c r="BF87" s="677"/>
      <c r="BG87" s="677"/>
      <c r="BH87" s="677"/>
      <c r="BI87" s="677"/>
      <c r="BJ87" s="677"/>
      <c r="BK87" s="677"/>
      <c r="BL87" s="677"/>
      <c r="BM87" s="677"/>
      <c r="BN87" s="677"/>
      <c r="BO87" s="677"/>
      <c r="BP87" s="677"/>
      <c r="BQ87" s="677"/>
      <c r="BR87" s="677"/>
      <c r="BS87" s="677"/>
      <c r="BT87" s="677"/>
      <c r="BU87" s="677"/>
      <c r="BV87" s="677"/>
      <c r="BW87" s="677"/>
      <c r="BX87" s="677"/>
      <c r="BY87" s="678"/>
    </row>
    <row r="88" spans="2:77" ht="15" customHeight="1" x14ac:dyDescent="0.4">
      <c r="C88" s="682" t="s">
        <v>700</v>
      </c>
      <c r="D88" s="683"/>
      <c r="E88" s="683"/>
      <c r="F88" s="683"/>
      <c r="G88" s="683"/>
      <c r="H88" s="683"/>
      <c r="I88" s="683"/>
      <c r="J88" s="683"/>
      <c r="K88" s="683"/>
      <c r="L88" s="683"/>
      <c r="M88" s="683"/>
      <c r="N88" s="683"/>
      <c r="O88" s="683"/>
      <c r="P88" s="683"/>
      <c r="Q88" s="683"/>
      <c r="R88" s="683"/>
      <c r="S88" s="683"/>
      <c r="T88" s="684"/>
      <c r="V88" s="647" t="s">
        <v>290</v>
      </c>
      <c r="W88" s="647"/>
      <c r="AV88" s="676"/>
      <c r="AW88" s="677"/>
      <c r="AX88" s="677"/>
      <c r="AY88" s="677"/>
      <c r="AZ88" s="677"/>
      <c r="BA88" s="677"/>
      <c r="BB88" s="677"/>
      <c r="BC88" s="677"/>
      <c r="BD88" s="677"/>
      <c r="BE88" s="677"/>
      <c r="BF88" s="677"/>
      <c r="BG88" s="677"/>
      <c r="BH88" s="677"/>
      <c r="BI88" s="677"/>
      <c r="BJ88" s="677"/>
      <c r="BK88" s="677"/>
      <c r="BL88" s="677"/>
      <c r="BM88" s="677"/>
      <c r="BN88" s="677"/>
      <c r="BO88" s="677"/>
      <c r="BP88" s="677"/>
      <c r="BQ88" s="677"/>
      <c r="BR88" s="677"/>
      <c r="BS88" s="677"/>
      <c r="BT88" s="677"/>
      <c r="BU88" s="677"/>
      <c r="BV88" s="677"/>
      <c r="BW88" s="677"/>
      <c r="BX88" s="677"/>
      <c r="BY88" s="678"/>
    </row>
    <row r="89" spans="2:77" ht="15" customHeight="1" thickBot="1" x14ac:dyDescent="0.45">
      <c r="C89" s="792"/>
      <c r="D89" s="793"/>
      <c r="E89" s="793"/>
      <c r="F89" s="793"/>
      <c r="G89" s="793"/>
      <c r="H89" s="793"/>
      <c r="I89" s="793"/>
      <c r="J89" s="793"/>
      <c r="K89" s="793"/>
      <c r="L89" s="793"/>
      <c r="M89" s="793"/>
      <c r="N89" s="793"/>
      <c r="O89" s="793"/>
      <c r="P89" s="793"/>
      <c r="Q89" s="793"/>
      <c r="R89" s="793"/>
      <c r="S89" s="793"/>
      <c r="T89" s="794"/>
      <c r="V89" s="629" t="str">
        <f>IF(COUNTBLANK(C89)=1,"未","")</f>
        <v>未</v>
      </c>
      <c r="W89" s="629"/>
      <c r="AV89" s="676"/>
      <c r="AW89" s="677"/>
      <c r="AX89" s="677"/>
      <c r="AY89" s="677"/>
      <c r="AZ89" s="677"/>
      <c r="BA89" s="677"/>
      <c r="BB89" s="677"/>
      <c r="BC89" s="677"/>
      <c r="BD89" s="677"/>
      <c r="BE89" s="677"/>
      <c r="BF89" s="677"/>
      <c r="BG89" s="677"/>
      <c r="BH89" s="677"/>
      <c r="BI89" s="677"/>
      <c r="BJ89" s="677"/>
      <c r="BK89" s="677"/>
      <c r="BL89" s="677"/>
      <c r="BM89" s="677"/>
      <c r="BN89" s="677"/>
      <c r="BO89" s="677"/>
      <c r="BP89" s="677"/>
      <c r="BQ89" s="677"/>
      <c r="BR89" s="677"/>
      <c r="BS89" s="677"/>
      <c r="BT89" s="677"/>
      <c r="BU89" s="677"/>
      <c r="BV89" s="677"/>
      <c r="BW89" s="677"/>
      <c r="BX89" s="677"/>
      <c r="BY89" s="678"/>
    </row>
    <row r="90" spans="2:77" ht="15" customHeight="1" thickBot="1" x14ac:dyDescent="0.45">
      <c r="C90" s="152" t="s">
        <v>1818</v>
      </c>
      <c r="D90" s="153"/>
      <c r="E90" s="153"/>
      <c r="F90" s="153"/>
      <c r="G90" s="153"/>
      <c r="H90" s="153"/>
      <c r="I90" s="153"/>
      <c r="J90" s="153"/>
      <c r="K90" s="153"/>
      <c r="L90" s="153"/>
      <c r="M90" s="153"/>
      <c r="N90" s="153"/>
      <c r="O90" s="153"/>
      <c r="P90" s="154"/>
      <c r="Q90" s="798"/>
      <c r="R90" s="799"/>
      <c r="S90" s="799"/>
      <c r="T90" s="151" t="s">
        <v>701</v>
      </c>
      <c r="V90" s="629" t="str">
        <f>IF(COUNTBLANK(Q90)=1,"未","")</f>
        <v>未</v>
      </c>
      <c r="W90" s="629"/>
      <c r="AV90" s="676"/>
      <c r="AW90" s="677"/>
      <c r="AX90" s="677"/>
      <c r="AY90" s="677"/>
      <c r="AZ90" s="677"/>
      <c r="BA90" s="677"/>
      <c r="BB90" s="677"/>
      <c r="BC90" s="677"/>
      <c r="BD90" s="677"/>
      <c r="BE90" s="677"/>
      <c r="BF90" s="677"/>
      <c r="BG90" s="677"/>
      <c r="BH90" s="677"/>
      <c r="BI90" s="677"/>
      <c r="BJ90" s="677"/>
      <c r="BK90" s="677"/>
      <c r="BL90" s="677"/>
      <c r="BM90" s="677"/>
      <c r="BN90" s="677"/>
      <c r="BO90" s="677"/>
      <c r="BP90" s="677"/>
      <c r="BQ90" s="677"/>
      <c r="BR90" s="677"/>
      <c r="BS90" s="677"/>
      <c r="BT90" s="677"/>
      <c r="BU90" s="677"/>
      <c r="BV90" s="677"/>
      <c r="BW90" s="677"/>
      <c r="BX90" s="677"/>
      <c r="BY90" s="678"/>
    </row>
    <row r="91" spans="2:77" ht="15" customHeight="1" x14ac:dyDescent="0.4">
      <c r="C91" s="795" t="s">
        <v>699</v>
      </c>
      <c r="D91" s="796"/>
      <c r="E91" s="796"/>
      <c r="F91" s="796"/>
      <c r="G91" s="796"/>
      <c r="H91" s="796"/>
      <c r="I91" s="796"/>
      <c r="J91" s="796"/>
      <c r="K91" s="796"/>
      <c r="L91" s="796"/>
      <c r="M91" s="796"/>
      <c r="N91" s="796"/>
      <c r="O91" s="796"/>
      <c r="P91" s="796"/>
      <c r="Q91" s="796"/>
      <c r="R91" s="796"/>
      <c r="S91" s="796"/>
      <c r="T91" s="797"/>
      <c r="AV91" s="676"/>
      <c r="AW91" s="677"/>
      <c r="AX91" s="677"/>
      <c r="AY91" s="677"/>
      <c r="AZ91" s="677"/>
      <c r="BA91" s="677"/>
      <c r="BB91" s="677"/>
      <c r="BC91" s="677"/>
      <c r="BD91" s="677"/>
      <c r="BE91" s="677"/>
      <c r="BF91" s="677"/>
      <c r="BG91" s="677"/>
      <c r="BH91" s="677"/>
      <c r="BI91" s="677"/>
      <c r="BJ91" s="677"/>
      <c r="BK91" s="677"/>
      <c r="BL91" s="677"/>
      <c r="BM91" s="677"/>
      <c r="BN91" s="677"/>
      <c r="BO91" s="677"/>
      <c r="BP91" s="677"/>
      <c r="BQ91" s="677"/>
      <c r="BR91" s="677"/>
      <c r="BS91" s="677"/>
      <c r="BT91" s="677"/>
      <c r="BU91" s="677"/>
      <c r="BV91" s="677"/>
      <c r="BW91" s="677"/>
      <c r="BX91" s="677"/>
      <c r="BY91" s="678"/>
    </row>
    <row r="92" spans="2:77" ht="15" customHeight="1" x14ac:dyDescent="0.4">
      <c r="C92" s="77" t="s">
        <v>79</v>
      </c>
      <c r="D92" s="789"/>
      <c r="E92" s="790"/>
      <c r="F92" s="790"/>
      <c r="G92" s="790"/>
      <c r="H92" s="790"/>
      <c r="I92" s="790"/>
      <c r="J92" s="790"/>
      <c r="K92" s="791"/>
      <c r="L92" s="77" t="s">
        <v>460</v>
      </c>
      <c r="M92" s="789"/>
      <c r="N92" s="790"/>
      <c r="O92" s="790"/>
      <c r="P92" s="790"/>
      <c r="Q92" s="790"/>
      <c r="R92" s="790"/>
      <c r="S92" s="790"/>
      <c r="T92" s="791"/>
      <c r="V92" s="629" t="str">
        <f>IF($Q$90&gt;4,IF(VALUE(L92)&lt;=$Q$90,IF(COUNTBLANK(D92)+COUNTBLANK(M92)&gt;0,"未",""),IF(COUNTBLANK(D92)=1,"未","")),IF(VALUE(C92)&lt;=$Q$90,IF(COUNTBLANK(D92)=1,"未",""),""))</f>
        <v/>
      </c>
      <c r="W92" s="629"/>
      <c r="AV92" s="676"/>
      <c r="AW92" s="677"/>
      <c r="AX92" s="677"/>
      <c r="AY92" s="677"/>
      <c r="AZ92" s="677"/>
      <c r="BA92" s="677"/>
      <c r="BB92" s="677"/>
      <c r="BC92" s="677"/>
      <c r="BD92" s="677"/>
      <c r="BE92" s="677"/>
      <c r="BF92" s="677"/>
      <c r="BG92" s="677"/>
      <c r="BH92" s="677"/>
      <c r="BI92" s="677"/>
      <c r="BJ92" s="677"/>
      <c r="BK92" s="677"/>
      <c r="BL92" s="677"/>
      <c r="BM92" s="677"/>
      <c r="BN92" s="677"/>
      <c r="BO92" s="677"/>
      <c r="BP92" s="677"/>
      <c r="BQ92" s="677"/>
      <c r="BR92" s="677"/>
      <c r="BS92" s="677"/>
      <c r="BT92" s="677"/>
      <c r="BU92" s="677"/>
      <c r="BV92" s="677"/>
      <c r="BW92" s="677"/>
      <c r="BX92" s="677"/>
      <c r="BY92" s="678"/>
    </row>
    <row r="93" spans="2:77" ht="15" customHeight="1" x14ac:dyDescent="0.4">
      <c r="C93" s="77" t="s">
        <v>80</v>
      </c>
      <c r="D93" s="789"/>
      <c r="E93" s="790"/>
      <c r="F93" s="790"/>
      <c r="G93" s="790"/>
      <c r="H93" s="790"/>
      <c r="I93" s="790"/>
      <c r="J93" s="790"/>
      <c r="K93" s="791"/>
      <c r="L93" s="77" t="s">
        <v>182</v>
      </c>
      <c r="M93" s="789"/>
      <c r="N93" s="790"/>
      <c r="O93" s="790"/>
      <c r="P93" s="790"/>
      <c r="Q93" s="790"/>
      <c r="R93" s="790"/>
      <c r="S93" s="790"/>
      <c r="T93" s="791"/>
      <c r="V93" s="629" t="str">
        <f>IF($Q$90&gt;4,IF(VALUE(L93)&lt;=$Q$90,IF(COUNTBLANK(D93)+COUNTBLANK(M93)&gt;0,"未",""),IF(COUNTBLANK(D93)=1,"未","")),IF(VALUE(C93)&lt;=$Q$90,IF(COUNTBLANK(D93)=1,"未",""),""))</f>
        <v/>
      </c>
      <c r="W93" s="629"/>
      <c r="AV93" s="676"/>
      <c r="AW93" s="677"/>
      <c r="AX93" s="677"/>
      <c r="AY93" s="677"/>
      <c r="AZ93" s="677"/>
      <c r="BA93" s="677"/>
      <c r="BB93" s="677"/>
      <c r="BC93" s="677"/>
      <c r="BD93" s="677"/>
      <c r="BE93" s="677"/>
      <c r="BF93" s="677"/>
      <c r="BG93" s="677"/>
      <c r="BH93" s="677"/>
      <c r="BI93" s="677"/>
      <c r="BJ93" s="677"/>
      <c r="BK93" s="677"/>
      <c r="BL93" s="677"/>
      <c r="BM93" s="677"/>
      <c r="BN93" s="677"/>
      <c r="BO93" s="677"/>
      <c r="BP93" s="677"/>
      <c r="BQ93" s="677"/>
      <c r="BR93" s="677"/>
      <c r="BS93" s="677"/>
      <c r="BT93" s="677"/>
      <c r="BU93" s="677"/>
      <c r="BV93" s="677"/>
      <c r="BW93" s="677"/>
      <c r="BX93" s="677"/>
      <c r="BY93" s="678"/>
    </row>
    <row r="94" spans="2:77" ht="15" customHeight="1" x14ac:dyDescent="0.4">
      <c r="C94" s="77" t="s">
        <v>81</v>
      </c>
      <c r="D94" s="789"/>
      <c r="E94" s="790"/>
      <c r="F94" s="790"/>
      <c r="G94" s="790"/>
      <c r="H94" s="790"/>
      <c r="I94" s="790"/>
      <c r="J94" s="790"/>
      <c r="K94" s="791"/>
      <c r="L94" s="77" t="s">
        <v>206</v>
      </c>
      <c r="M94" s="789"/>
      <c r="N94" s="790"/>
      <c r="O94" s="790"/>
      <c r="P94" s="790"/>
      <c r="Q94" s="790"/>
      <c r="R94" s="790"/>
      <c r="S94" s="790"/>
      <c r="T94" s="791"/>
      <c r="V94" s="629" t="str">
        <f>IF($Q$90&gt;4,IF(VALUE(L94)&lt;=$Q$90,IF(COUNTBLANK(D94)+COUNTBLANK(M94)&gt;0,"未",""),IF(COUNTBLANK(D94)=1,"未","")),IF(VALUE(C94)&lt;=$Q$90,IF(COUNTBLANK(D94)=1,"未",""),""))</f>
        <v/>
      </c>
      <c r="W94" s="629"/>
      <c r="AV94" s="676"/>
      <c r="AW94" s="677"/>
      <c r="AX94" s="677"/>
      <c r="AY94" s="677"/>
      <c r="AZ94" s="677"/>
      <c r="BA94" s="677"/>
      <c r="BB94" s="677"/>
      <c r="BC94" s="677"/>
      <c r="BD94" s="677"/>
      <c r="BE94" s="677"/>
      <c r="BF94" s="677"/>
      <c r="BG94" s="677"/>
      <c r="BH94" s="677"/>
      <c r="BI94" s="677"/>
      <c r="BJ94" s="677"/>
      <c r="BK94" s="677"/>
      <c r="BL94" s="677"/>
      <c r="BM94" s="677"/>
      <c r="BN94" s="677"/>
      <c r="BO94" s="677"/>
      <c r="BP94" s="677"/>
      <c r="BQ94" s="677"/>
      <c r="BR94" s="677"/>
      <c r="BS94" s="677"/>
      <c r="BT94" s="677"/>
      <c r="BU94" s="677"/>
      <c r="BV94" s="677"/>
      <c r="BW94" s="677"/>
      <c r="BX94" s="677"/>
      <c r="BY94" s="678"/>
    </row>
    <row r="95" spans="2:77" ht="15" customHeight="1" x14ac:dyDescent="0.4">
      <c r="C95" s="77" t="s">
        <v>83</v>
      </c>
      <c r="D95" s="789"/>
      <c r="E95" s="790"/>
      <c r="F95" s="790"/>
      <c r="G95" s="790"/>
      <c r="H95" s="790"/>
      <c r="I95" s="790"/>
      <c r="J95" s="790"/>
      <c r="K95" s="791"/>
      <c r="L95" s="77" t="s">
        <v>207</v>
      </c>
      <c r="M95" s="789"/>
      <c r="N95" s="790"/>
      <c r="O95" s="790"/>
      <c r="P95" s="790"/>
      <c r="Q95" s="790"/>
      <c r="R95" s="790"/>
      <c r="S95" s="790"/>
      <c r="T95" s="791"/>
      <c r="V95" s="629" t="str">
        <f>IF($Q$90&gt;4,IF(VALUE(L95)&lt;=$Q$90,IF(COUNTBLANK(D95)+COUNTBLANK(M95)&gt;0,"未",""),IF(COUNTBLANK(D95)=1,"未","")),IF(VALUE(C95)&lt;=$Q$90,IF(COUNTBLANK(D95)=1,"未",""),""))</f>
        <v/>
      </c>
      <c r="W95" s="629"/>
      <c r="AV95" s="676"/>
      <c r="AW95" s="677"/>
      <c r="AX95" s="677"/>
      <c r="AY95" s="677"/>
      <c r="AZ95" s="677"/>
      <c r="BA95" s="677"/>
      <c r="BB95" s="677"/>
      <c r="BC95" s="677"/>
      <c r="BD95" s="677"/>
      <c r="BE95" s="677"/>
      <c r="BF95" s="677"/>
      <c r="BG95" s="677"/>
      <c r="BH95" s="677"/>
      <c r="BI95" s="677"/>
      <c r="BJ95" s="677"/>
      <c r="BK95" s="677"/>
      <c r="BL95" s="677"/>
      <c r="BM95" s="677"/>
      <c r="BN95" s="677"/>
      <c r="BO95" s="677"/>
      <c r="BP95" s="677"/>
      <c r="BQ95" s="677"/>
      <c r="BR95" s="677"/>
      <c r="BS95" s="677"/>
      <c r="BT95" s="677"/>
      <c r="BU95" s="677"/>
      <c r="BV95" s="677"/>
      <c r="BW95" s="677"/>
      <c r="BX95" s="677"/>
      <c r="BY95" s="678"/>
    </row>
    <row r="96" spans="2:77" ht="15" customHeight="1" x14ac:dyDescent="0.4">
      <c r="AV96" s="676"/>
      <c r="AW96" s="677"/>
      <c r="AX96" s="677"/>
      <c r="AY96" s="677"/>
      <c r="AZ96" s="677"/>
      <c r="BA96" s="677"/>
      <c r="BB96" s="677"/>
      <c r="BC96" s="677"/>
      <c r="BD96" s="677"/>
      <c r="BE96" s="677"/>
      <c r="BF96" s="677"/>
      <c r="BG96" s="677"/>
      <c r="BH96" s="677"/>
      <c r="BI96" s="677"/>
      <c r="BJ96" s="677"/>
      <c r="BK96" s="677"/>
      <c r="BL96" s="677"/>
      <c r="BM96" s="677"/>
      <c r="BN96" s="677"/>
      <c r="BO96" s="677"/>
      <c r="BP96" s="677"/>
      <c r="BQ96" s="677"/>
      <c r="BR96" s="677"/>
      <c r="BS96" s="677"/>
      <c r="BT96" s="677"/>
      <c r="BU96" s="677"/>
      <c r="BV96" s="677"/>
      <c r="BW96" s="677"/>
      <c r="BX96" s="677"/>
      <c r="BY96" s="678"/>
    </row>
    <row r="97" spans="1:77" ht="15" customHeight="1" x14ac:dyDescent="0.4">
      <c r="A97" s="74" t="s">
        <v>87</v>
      </c>
      <c r="C97" s="2" t="s">
        <v>121</v>
      </c>
      <c r="AV97" s="676"/>
      <c r="AW97" s="677"/>
      <c r="AX97" s="677"/>
      <c r="AY97" s="677"/>
      <c r="AZ97" s="677"/>
      <c r="BA97" s="677"/>
      <c r="BB97" s="677"/>
      <c r="BC97" s="677"/>
      <c r="BD97" s="677"/>
      <c r="BE97" s="677"/>
      <c r="BF97" s="677"/>
      <c r="BG97" s="677"/>
      <c r="BH97" s="677"/>
      <c r="BI97" s="677"/>
      <c r="BJ97" s="677"/>
      <c r="BK97" s="677"/>
      <c r="BL97" s="677"/>
      <c r="BM97" s="677"/>
      <c r="BN97" s="677"/>
      <c r="BO97" s="677"/>
      <c r="BP97" s="677"/>
      <c r="BQ97" s="677"/>
      <c r="BR97" s="677"/>
      <c r="BS97" s="677"/>
      <c r="BT97" s="677"/>
      <c r="BU97" s="677"/>
      <c r="BV97" s="677"/>
      <c r="BW97" s="677"/>
      <c r="BX97" s="677"/>
      <c r="BY97" s="678"/>
    </row>
    <row r="98" spans="1:77" ht="15" customHeight="1" thickBot="1" x14ac:dyDescent="0.45">
      <c r="B98" s="56" t="s">
        <v>79</v>
      </c>
      <c r="C98" s="2" t="s">
        <v>122</v>
      </c>
      <c r="AV98" s="676"/>
      <c r="AW98" s="677"/>
      <c r="AX98" s="677"/>
      <c r="AY98" s="677"/>
      <c r="AZ98" s="677"/>
      <c r="BA98" s="677"/>
      <c r="BB98" s="677"/>
      <c r="BC98" s="677"/>
      <c r="BD98" s="677"/>
      <c r="BE98" s="677"/>
      <c r="BF98" s="677"/>
      <c r="BG98" s="677"/>
      <c r="BH98" s="677"/>
      <c r="BI98" s="677"/>
      <c r="BJ98" s="677"/>
      <c r="BK98" s="677"/>
      <c r="BL98" s="677"/>
      <c r="BM98" s="677"/>
      <c r="BN98" s="677"/>
      <c r="BO98" s="677"/>
      <c r="BP98" s="677"/>
      <c r="BQ98" s="677"/>
      <c r="BR98" s="677"/>
      <c r="BS98" s="677"/>
      <c r="BT98" s="677"/>
      <c r="BU98" s="677"/>
      <c r="BV98" s="677"/>
      <c r="BW98" s="677"/>
      <c r="BX98" s="677"/>
      <c r="BY98" s="678"/>
    </row>
    <row r="99" spans="1:77" ht="15" customHeight="1" thickBot="1" x14ac:dyDescent="0.45">
      <c r="C99" s="58" t="s">
        <v>36</v>
      </c>
      <c r="D99" s="87" t="s">
        <v>702</v>
      </c>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639"/>
      <c r="AP99" s="640"/>
      <c r="AQ99" s="640"/>
      <c r="AR99" s="641"/>
      <c r="AV99" s="676"/>
      <c r="AW99" s="677"/>
      <c r="AX99" s="677"/>
      <c r="AY99" s="677"/>
      <c r="AZ99" s="677"/>
      <c r="BA99" s="677"/>
      <c r="BB99" s="677"/>
      <c r="BC99" s="677"/>
      <c r="BD99" s="677"/>
      <c r="BE99" s="677"/>
      <c r="BF99" s="677"/>
      <c r="BG99" s="677"/>
      <c r="BH99" s="677"/>
      <c r="BI99" s="677"/>
      <c r="BJ99" s="677"/>
      <c r="BK99" s="677"/>
      <c r="BL99" s="677"/>
      <c r="BM99" s="677"/>
      <c r="BN99" s="677"/>
      <c r="BO99" s="677"/>
      <c r="BP99" s="677"/>
      <c r="BQ99" s="677"/>
      <c r="BR99" s="677"/>
      <c r="BS99" s="677"/>
      <c r="BT99" s="677"/>
      <c r="BU99" s="677"/>
      <c r="BV99" s="677"/>
      <c r="BW99" s="677"/>
      <c r="BX99" s="677"/>
      <c r="BY99" s="678"/>
    </row>
    <row r="100" spans="1:77" ht="15" customHeight="1" thickBot="1" x14ac:dyDescent="0.45">
      <c r="C100" s="58" t="s">
        <v>37</v>
      </c>
      <c r="D100" s="87" t="s">
        <v>703</v>
      </c>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639"/>
      <c r="AP100" s="640"/>
      <c r="AQ100" s="640"/>
      <c r="AR100" s="641"/>
      <c r="AV100" s="676"/>
      <c r="AW100" s="677"/>
      <c r="AX100" s="677"/>
      <c r="AY100" s="677"/>
      <c r="AZ100" s="677"/>
      <c r="BA100" s="677"/>
      <c r="BB100" s="677"/>
      <c r="BC100" s="677"/>
      <c r="BD100" s="677"/>
      <c r="BE100" s="677"/>
      <c r="BF100" s="677"/>
      <c r="BG100" s="677"/>
      <c r="BH100" s="677"/>
      <c r="BI100" s="677"/>
      <c r="BJ100" s="677"/>
      <c r="BK100" s="677"/>
      <c r="BL100" s="677"/>
      <c r="BM100" s="677"/>
      <c r="BN100" s="677"/>
      <c r="BO100" s="677"/>
      <c r="BP100" s="677"/>
      <c r="BQ100" s="677"/>
      <c r="BR100" s="677"/>
      <c r="BS100" s="677"/>
      <c r="BT100" s="677"/>
      <c r="BU100" s="677"/>
      <c r="BV100" s="677"/>
      <c r="BW100" s="677"/>
      <c r="BX100" s="677"/>
      <c r="BY100" s="678"/>
    </row>
    <row r="101" spans="1:77" ht="15" customHeight="1" thickBot="1" x14ac:dyDescent="0.45">
      <c r="C101" s="58" t="s">
        <v>38</v>
      </c>
      <c r="D101" s="87" t="s">
        <v>704</v>
      </c>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639"/>
      <c r="AP101" s="640"/>
      <c r="AQ101" s="640"/>
      <c r="AR101" s="641"/>
      <c r="AV101" s="679"/>
      <c r="AW101" s="680"/>
      <c r="AX101" s="680"/>
      <c r="AY101" s="680"/>
      <c r="AZ101" s="680"/>
      <c r="BA101" s="680"/>
      <c r="BB101" s="680"/>
      <c r="BC101" s="680"/>
      <c r="BD101" s="680"/>
      <c r="BE101" s="680"/>
      <c r="BF101" s="680"/>
      <c r="BG101" s="680"/>
      <c r="BH101" s="680"/>
      <c r="BI101" s="680"/>
      <c r="BJ101" s="680"/>
      <c r="BK101" s="680"/>
      <c r="BL101" s="680"/>
      <c r="BM101" s="680"/>
      <c r="BN101" s="680"/>
      <c r="BO101" s="680"/>
      <c r="BP101" s="680"/>
      <c r="BQ101" s="680"/>
      <c r="BR101" s="680"/>
      <c r="BS101" s="680"/>
      <c r="BT101" s="680"/>
      <c r="BU101" s="680"/>
      <c r="BV101" s="680"/>
      <c r="BW101" s="680"/>
      <c r="BX101" s="680"/>
      <c r="BY101" s="681"/>
    </row>
    <row r="102" spans="1:77" ht="15" customHeight="1" thickBot="1" x14ac:dyDescent="0.45">
      <c r="C102" s="58" t="s">
        <v>331</v>
      </c>
      <c r="D102" s="87" t="s">
        <v>705</v>
      </c>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639"/>
      <c r="AP102" s="640"/>
      <c r="AQ102" s="640"/>
      <c r="AR102" s="641"/>
      <c r="AV102" s="673" t="s">
        <v>803</v>
      </c>
      <c r="AW102" s="673"/>
      <c r="AX102" s="673"/>
      <c r="AY102" s="673"/>
      <c r="AZ102" s="673"/>
      <c r="BA102" s="673"/>
      <c r="BB102" s="673"/>
      <c r="BC102" s="673"/>
      <c r="BD102" s="673"/>
      <c r="BE102" s="673"/>
      <c r="BF102" s="673"/>
      <c r="BG102" s="673"/>
      <c r="BH102" s="673"/>
      <c r="BI102" s="673"/>
      <c r="BJ102" s="673"/>
      <c r="BK102" s="673"/>
      <c r="BL102" s="673"/>
      <c r="BM102" s="673"/>
      <c r="BN102" s="673"/>
      <c r="BO102" s="673"/>
      <c r="BP102" s="673"/>
      <c r="BQ102" s="673"/>
      <c r="BR102" s="673"/>
      <c r="BS102" s="673"/>
      <c r="BT102" s="673"/>
      <c r="BU102" s="673"/>
      <c r="BV102" s="673"/>
      <c r="BW102" s="673"/>
      <c r="BX102" s="673"/>
      <c r="BY102" s="673"/>
    </row>
    <row r="103" spans="1:77" ht="15" customHeight="1" thickBot="1" x14ac:dyDescent="0.45">
      <c r="AV103" s="73" t="s">
        <v>804</v>
      </c>
    </row>
    <row r="104" spans="1:77" ht="15" customHeight="1" x14ac:dyDescent="0.4">
      <c r="C104" s="124" t="s">
        <v>706</v>
      </c>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6"/>
      <c r="AJ104" s="644" t="s">
        <v>417</v>
      </c>
      <c r="AK104" s="645"/>
      <c r="AL104" s="645"/>
      <c r="AM104" s="646"/>
      <c r="AO104" s="647" t="s">
        <v>290</v>
      </c>
      <c r="AP104" s="647"/>
      <c r="AV104" s="674" t="s">
        <v>805</v>
      </c>
      <c r="AW104" s="673"/>
      <c r="AX104" s="673"/>
      <c r="AY104" s="673"/>
      <c r="AZ104" s="673"/>
      <c r="BA104" s="673"/>
      <c r="BB104" s="673"/>
      <c r="BC104" s="673"/>
      <c r="BD104" s="673"/>
      <c r="BE104" s="673"/>
      <c r="BF104" s="673"/>
      <c r="BG104" s="673"/>
      <c r="BH104" s="673"/>
      <c r="BI104" s="673"/>
      <c r="BJ104" s="673"/>
      <c r="BK104" s="673"/>
      <c r="BL104" s="673"/>
      <c r="BM104" s="673"/>
      <c r="BN104" s="673"/>
      <c r="BO104" s="673"/>
      <c r="BP104" s="673"/>
      <c r="BQ104" s="673"/>
      <c r="BR104" s="673"/>
      <c r="BS104" s="673"/>
      <c r="BT104" s="673"/>
      <c r="BU104" s="673"/>
      <c r="BV104" s="673"/>
      <c r="BW104" s="673"/>
      <c r="BX104" s="673"/>
      <c r="BY104" s="675"/>
    </row>
    <row r="105" spans="1:77" ht="15" customHeight="1" x14ac:dyDescent="0.4">
      <c r="C105" s="77" t="s">
        <v>79</v>
      </c>
      <c r="D105" s="64" t="s">
        <v>707</v>
      </c>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6"/>
      <c r="AJ105" s="698"/>
      <c r="AK105" s="699"/>
      <c r="AL105" s="699"/>
      <c r="AM105" s="700"/>
      <c r="AO105" s="629" t="str">
        <f t="shared" ref="AO105:AO107" si="3">IF(COUNTBLANK(AJ105)=1,"未","")</f>
        <v>未</v>
      </c>
      <c r="AP105" s="629"/>
      <c r="AV105" s="676"/>
      <c r="AW105" s="677"/>
      <c r="AX105" s="677"/>
      <c r="AY105" s="677"/>
      <c r="AZ105" s="677"/>
      <c r="BA105" s="677"/>
      <c r="BB105" s="677"/>
      <c r="BC105" s="677"/>
      <c r="BD105" s="677"/>
      <c r="BE105" s="677"/>
      <c r="BF105" s="677"/>
      <c r="BG105" s="677"/>
      <c r="BH105" s="677"/>
      <c r="BI105" s="677"/>
      <c r="BJ105" s="677"/>
      <c r="BK105" s="677"/>
      <c r="BL105" s="677"/>
      <c r="BM105" s="677"/>
      <c r="BN105" s="677"/>
      <c r="BO105" s="677"/>
      <c r="BP105" s="677"/>
      <c r="BQ105" s="677"/>
      <c r="BR105" s="677"/>
      <c r="BS105" s="677"/>
      <c r="BT105" s="677"/>
      <c r="BU105" s="677"/>
      <c r="BV105" s="677"/>
      <c r="BW105" s="677"/>
      <c r="BX105" s="677"/>
      <c r="BY105" s="678"/>
    </row>
    <row r="106" spans="1:77" ht="15" customHeight="1" x14ac:dyDescent="0.4">
      <c r="C106" s="135" t="s">
        <v>80</v>
      </c>
      <c r="D106" s="64" t="s">
        <v>724</v>
      </c>
      <c r="E106" s="65"/>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57"/>
      <c r="AJ106" s="698"/>
      <c r="AK106" s="699"/>
      <c r="AL106" s="699"/>
      <c r="AM106" s="700"/>
      <c r="AO106" s="629" t="str">
        <f t="shared" si="3"/>
        <v>未</v>
      </c>
      <c r="AP106" s="629"/>
      <c r="AV106" s="676"/>
      <c r="AW106" s="677"/>
      <c r="AX106" s="677"/>
      <c r="AY106" s="677"/>
      <c r="AZ106" s="677"/>
      <c r="BA106" s="677"/>
      <c r="BB106" s="677"/>
      <c r="BC106" s="677"/>
      <c r="BD106" s="677"/>
      <c r="BE106" s="677"/>
      <c r="BF106" s="677"/>
      <c r="BG106" s="677"/>
      <c r="BH106" s="677"/>
      <c r="BI106" s="677"/>
      <c r="BJ106" s="677"/>
      <c r="BK106" s="677"/>
      <c r="BL106" s="677"/>
      <c r="BM106" s="677"/>
      <c r="BN106" s="677"/>
      <c r="BO106" s="677"/>
      <c r="BP106" s="677"/>
      <c r="BQ106" s="677"/>
      <c r="BR106" s="677"/>
      <c r="BS106" s="677"/>
      <c r="BT106" s="677"/>
      <c r="BU106" s="677"/>
      <c r="BV106" s="677"/>
      <c r="BW106" s="677"/>
      <c r="BX106" s="677"/>
      <c r="BY106" s="678"/>
    </row>
    <row r="107" spans="1:77" ht="15" customHeight="1" x14ac:dyDescent="0.4">
      <c r="C107" s="77" t="s">
        <v>81</v>
      </c>
      <c r="D107" s="64" t="s">
        <v>711</v>
      </c>
      <c r="E107" s="65"/>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57"/>
      <c r="AJ107" s="698"/>
      <c r="AK107" s="699"/>
      <c r="AL107" s="699"/>
      <c r="AM107" s="700"/>
      <c r="AO107" s="629" t="str">
        <f t="shared" si="3"/>
        <v>未</v>
      </c>
      <c r="AP107" s="629"/>
      <c r="AV107" s="676"/>
      <c r="AW107" s="677"/>
      <c r="AX107" s="677"/>
      <c r="AY107" s="677"/>
      <c r="AZ107" s="677"/>
      <c r="BA107" s="677"/>
      <c r="BB107" s="677"/>
      <c r="BC107" s="677"/>
      <c r="BD107" s="677"/>
      <c r="BE107" s="677"/>
      <c r="BF107" s="677"/>
      <c r="BG107" s="677"/>
      <c r="BH107" s="677"/>
      <c r="BI107" s="677"/>
      <c r="BJ107" s="677"/>
      <c r="BK107" s="677"/>
      <c r="BL107" s="677"/>
      <c r="BM107" s="677"/>
      <c r="BN107" s="677"/>
      <c r="BO107" s="677"/>
      <c r="BP107" s="677"/>
      <c r="BQ107" s="677"/>
      <c r="BR107" s="677"/>
      <c r="BS107" s="677"/>
      <c r="BT107" s="677"/>
      <c r="BU107" s="677"/>
      <c r="BV107" s="677"/>
      <c r="BW107" s="677"/>
      <c r="BX107" s="677"/>
      <c r="BY107" s="678"/>
    </row>
    <row r="108" spans="1:77" ht="15" customHeight="1" x14ac:dyDescent="0.4">
      <c r="C108" s="77" t="s">
        <v>83</v>
      </c>
      <c r="D108" s="64" t="s">
        <v>712</v>
      </c>
      <c r="E108" s="65"/>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57"/>
      <c r="AJ108" s="698"/>
      <c r="AK108" s="699"/>
      <c r="AL108" s="699"/>
      <c r="AM108" s="700"/>
      <c r="AO108" s="629" t="str">
        <f>IF(COUNTBLANK(AJ108)=1,"未","")</f>
        <v>未</v>
      </c>
      <c r="AP108" s="629"/>
      <c r="AV108" s="676"/>
      <c r="AW108" s="677"/>
      <c r="AX108" s="677"/>
      <c r="AY108" s="677"/>
      <c r="AZ108" s="677"/>
      <c r="BA108" s="677"/>
      <c r="BB108" s="677"/>
      <c r="BC108" s="677"/>
      <c r="BD108" s="677"/>
      <c r="BE108" s="677"/>
      <c r="BF108" s="677"/>
      <c r="BG108" s="677"/>
      <c r="BH108" s="677"/>
      <c r="BI108" s="677"/>
      <c r="BJ108" s="677"/>
      <c r="BK108" s="677"/>
      <c r="BL108" s="677"/>
      <c r="BM108" s="677"/>
      <c r="BN108" s="677"/>
      <c r="BO108" s="677"/>
      <c r="BP108" s="677"/>
      <c r="BQ108" s="677"/>
      <c r="BR108" s="677"/>
      <c r="BS108" s="677"/>
      <c r="BT108" s="677"/>
      <c r="BU108" s="677"/>
      <c r="BV108" s="677"/>
      <c r="BW108" s="677"/>
      <c r="BX108" s="677"/>
      <c r="BY108" s="678"/>
    </row>
    <row r="109" spans="1:77" ht="15" customHeight="1" x14ac:dyDescent="0.4">
      <c r="C109" s="135" t="s">
        <v>181</v>
      </c>
      <c r="D109" s="64" t="s">
        <v>719</v>
      </c>
      <c r="E109" s="65"/>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57"/>
      <c r="AJ109" s="698"/>
      <c r="AK109" s="699"/>
      <c r="AL109" s="699"/>
      <c r="AM109" s="700"/>
      <c r="AO109" s="629" t="str">
        <f>IF(COUNTBLANK(AJ109)=1,"未","")</f>
        <v>未</v>
      </c>
      <c r="AP109" s="629"/>
      <c r="AV109" s="676"/>
      <c r="AW109" s="677"/>
      <c r="AX109" s="677"/>
      <c r="AY109" s="677"/>
      <c r="AZ109" s="677"/>
      <c r="BA109" s="677"/>
      <c r="BB109" s="677"/>
      <c r="BC109" s="677"/>
      <c r="BD109" s="677"/>
      <c r="BE109" s="677"/>
      <c r="BF109" s="677"/>
      <c r="BG109" s="677"/>
      <c r="BH109" s="677"/>
      <c r="BI109" s="677"/>
      <c r="BJ109" s="677"/>
      <c r="BK109" s="677"/>
      <c r="BL109" s="677"/>
      <c r="BM109" s="677"/>
      <c r="BN109" s="677"/>
      <c r="BO109" s="677"/>
      <c r="BP109" s="677"/>
      <c r="BQ109" s="677"/>
      <c r="BR109" s="677"/>
      <c r="BS109" s="677"/>
      <c r="BT109" s="677"/>
      <c r="BU109" s="677"/>
      <c r="BV109" s="677"/>
      <c r="BW109" s="677"/>
      <c r="BX109" s="677"/>
      <c r="BY109" s="678"/>
    </row>
    <row r="110" spans="1:77" ht="15" customHeight="1" x14ac:dyDescent="0.4">
      <c r="C110" s="135" t="s">
        <v>182</v>
      </c>
      <c r="D110" s="64" t="s">
        <v>715</v>
      </c>
      <c r="E110" s="65"/>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57"/>
      <c r="AJ110" s="698"/>
      <c r="AK110" s="699"/>
      <c r="AL110" s="699"/>
      <c r="AM110" s="700"/>
      <c r="AO110" s="629" t="str">
        <f>IF(COUNTBLANK(AJ110)=1,"未","")</f>
        <v>未</v>
      </c>
      <c r="AP110" s="629"/>
      <c r="AV110" s="676"/>
      <c r="AW110" s="677"/>
      <c r="AX110" s="677"/>
      <c r="AY110" s="677"/>
      <c r="AZ110" s="677"/>
      <c r="BA110" s="677"/>
      <c r="BB110" s="677"/>
      <c r="BC110" s="677"/>
      <c r="BD110" s="677"/>
      <c r="BE110" s="677"/>
      <c r="BF110" s="677"/>
      <c r="BG110" s="677"/>
      <c r="BH110" s="677"/>
      <c r="BI110" s="677"/>
      <c r="BJ110" s="677"/>
      <c r="BK110" s="677"/>
      <c r="BL110" s="677"/>
      <c r="BM110" s="677"/>
      <c r="BN110" s="677"/>
      <c r="BO110" s="677"/>
      <c r="BP110" s="677"/>
      <c r="BQ110" s="677"/>
      <c r="BR110" s="677"/>
      <c r="BS110" s="677"/>
      <c r="BT110" s="677"/>
      <c r="BU110" s="677"/>
      <c r="BV110" s="677"/>
      <c r="BW110" s="677"/>
      <c r="BX110" s="677"/>
      <c r="BY110" s="678"/>
    </row>
    <row r="111" spans="1:77" ht="15" customHeight="1" x14ac:dyDescent="0.4">
      <c r="C111" s="135" t="s">
        <v>206</v>
      </c>
      <c r="D111" s="64" t="s">
        <v>716</v>
      </c>
      <c r="E111" s="65"/>
      <c r="F111" s="8"/>
      <c r="G111" s="8"/>
      <c r="H111" s="8"/>
      <c r="I111" s="8"/>
      <c r="J111" s="8"/>
      <c r="K111" s="8"/>
      <c r="L111" s="8"/>
      <c r="M111" s="8"/>
      <c r="N111" s="8"/>
      <c r="O111" s="8"/>
      <c r="P111" s="8"/>
      <c r="Q111" s="8"/>
      <c r="R111" s="8" t="s">
        <v>717</v>
      </c>
      <c r="S111" s="8"/>
      <c r="T111" s="8"/>
      <c r="U111" s="8"/>
      <c r="V111" s="8"/>
      <c r="W111" s="8"/>
      <c r="X111" s="8"/>
      <c r="Y111" s="8"/>
      <c r="Z111" s="8"/>
      <c r="AA111" s="8"/>
      <c r="AB111" s="8"/>
      <c r="AC111" s="8"/>
      <c r="AD111" s="8"/>
      <c r="AE111" s="8"/>
      <c r="AF111" s="8"/>
      <c r="AG111" s="8"/>
      <c r="AH111" s="8"/>
      <c r="AI111" s="57"/>
      <c r="AJ111" s="698"/>
      <c r="AK111" s="699"/>
      <c r="AL111" s="699"/>
      <c r="AM111" s="700"/>
      <c r="AO111" s="629" t="str">
        <f>IF(COUNTBLANK(AJ111)=1,"未","")</f>
        <v>未</v>
      </c>
      <c r="AP111" s="629"/>
      <c r="AV111" s="676"/>
      <c r="AW111" s="677"/>
      <c r="AX111" s="677"/>
      <c r="AY111" s="677"/>
      <c r="AZ111" s="677"/>
      <c r="BA111" s="677"/>
      <c r="BB111" s="677"/>
      <c r="BC111" s="677"/>
      <c r="BD111" s="677"/>
      <c r="BE111" s="677"/>
      <c r="BF111" s="677"/>
      <c r="BG111" s="677"/>
      <c r="BH111" s="677"/>
      <c r="BI111" s="677"/>
      <c r="BJ111" s="677"/>
      <c r="BK111" s="677"/>
      <c r="BL111" s="677"/>
      <c r="BM111" s="677"/>
      <c r="BN111" s="677"/>
      <c r="BO111" s="677"/>
      <c r="BP111" s="677"/>
      <c r="BQ111" s="677"/>
      <c r="BR111" s="677"/>
      <c r="BS111" s="677"/>
      <c r="BT111" s="677"/>
      <c r="BU111" s="677"/>
      <c r="BV111" s="677"/>
      <c r="BW111" s="677"/>
      <c r="BX111" s="677"/>
      <c r="BY111" s="678"/>
    </row>
    <row r="112" spans="1:77" ht="15" customHeight="1" x14ac:dyDescent="0.4">
      <c r="C112" s="77" t="s">
        <v>207</v>
      </c>
      <c r="D112" s="64" t="s">
        <v>718</v>
      </c>
      <c r="E112" s="65"/>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57"/>
      <c r="AJ112" s="698"/>
      <c r="AK112" s="699"/>
      <c r="AL112" s="699"/>
      <c r="AM112" s="700"/>
      <c r="AO112" s="629" t="str">
        <f>IF(COUNTBLANK(AJ112)=1,"未","")</f>
        <v>未</v>
      </c>
      <c r="AP112" s="629"/>
      <c r="AV112" s="676"/>
      <c r="AW112" s="677"/>
      <c r="AX112" s="677"/>
      <c r="AY112" s="677"/>
      <c r="AZ112" s="677"/>
      <c r="BA112" s="677"/>
      <c r="BB112" s="677"/>
      <c r="BC112" s="677"/>
      <c r="BD112" s="677"/>
      <c r="BE112" s="677"/>
      <c r="BF112" s="677"/>
      <c r="BG112" s="677"/>
      <c r="BH112" s="677"/>
      <c r="BI112" s="677"/>
      <c r="BJ112" s="677"/>
      <c r="BK112" s="677"/>
      <c r="BL112" s="677"/>
      <c r="BM112" s="677"/>
      <c r="BN112" s="677"/>
      <c r="BO112" s="677"/>
      <c r="BP112" s="677"/>
      <c r="BQ112" s="677"/>
      <c r="BR112" s="677"/>
      <c r="BS112" s="677"/>
      <c r="BT112" s="677"/>
      <c r="BU112" s="677"/>
      <c r="BV112" s="677"/>
      <c r="BW112" s="677"/>
      <c r="BX112" s="677"/>
      <c r="BY112" s="678"/>
    </row>
    <row r="113" spans="1:77" ht="15" customHeight="1" x14ac:dyDescent="0.4">
      <c r="AV113" s="676"/>
      <c r="AW113" s="677"/>
      <c r="AX113" s="677"/>
      <c r="AY113" s="677"/>
      <c r="AZ113" s="677"/>
      <c r="BA113" s="677"/>
      <c r="BB113" s="677"/>
      <c r="BC113" s="677"/>
      <c r="BD113" s="677"/>
      <c r="BE113" s="677"/>
      <c r="BF113" s="677"/>
      <c r="BG113" s="677"/>
      <c r="BH113" s="677"/>
      <c r="BI113" s="677"/>
      <c r="BJ113" s="677"/>
      <c r="BK113" s="677"/>
      <c r="BL113" s="677"/>
      <c r="BM113" s="677"/>
      <c r="BN113" s="677"/>
      <c r="BO113" s="677"/>
      <c r="BP113" s="677"/>
      <c r="BQ113" s="677"/>
      <c r="BR113" s="677"/>
      <c r="BS113" s="677"/>
      <c r="BT113" s="677"/>
      <c r="BU113" s="677"/>
      <c r="BV113" s="677"/>
      <c r="BW113" s="677"/>
      <c r="BX113" s="677"/>
      <c r="BY113" s="678"/>
    </row>
    <row r="114" spans="1:77" ht="15" customHeight="1" x14ac:dyDescent="0.4">
      <c r="B114" s="2" t="s">
        <v>370</v>
      </c>
      <c r="AV114" s="676"/>
      <c r="AW114" s="677"/>
      <c r="AX114" s="677"/>
      <c r="AY114" s="677"/>
      <c r="AZ114" s="677"/>
      <c r="BA114" s="677"/>
      <c r="BB114" s="677"/>
      <c r="BC114" s="677"/>
      <c r="BD114" s="677"/>
      <c r="BE114" s="677"/>
      <c r="BF114" s="677"/>
      <c r="BG114" s="677"/>
      <c r="BH114" s="677"/>
      <c r="BI114" s="677"/>
      <c r="BJ114" s="677"/>
      <c r="BK114" s="677"/>
      <c r="BL114" s="677"/>
      <c r="BM114" s="677"/>
      <c r="BN114" s="677"/>
      <c r="BO114" s="677"/>
      <c r="BP114" s="677"/>
      <c r="BQ114" s="677"/>
      <c r="BR114" s="677"/>
      <c r="BS114" s="677"/>
      <c r="BT114" s="677"/>
      <c r="BU114" s="677"/>
      <c r="BV114" s="677"/>
      <c r="BW114" s="677"/>
      <c r="BX114" s="677"/>
      <c r="BY114" s="678"/>
    </row>
    <row r="115" spans="1:77" ht="15" customHeight="1" x14ac:dyDescent="0.4">
      <c r="B115" s="123" t="s">
        <v>371</v>
      </c>
      <c r="C115" s="15" t="s">
        <v>725</v>
      </c>
      <c r="AV115" s="676"/>
      <c r="AW115" s="677"/>
      <c r="AX115" s="677"/>
      <c r="AY115" s="677"/>
      <c r="AZ115" s="677"/>
      <c r="BA115" s="677"/>
      <c r="BB115" s="677"/>
      <c r="BC115" s="677"/>
      <c r="BD115" s="677"/>
      <c r="BE115" s="677"/>
      <c r="BF115" s="677"/>
      <c r="BG115" s="677"/>
      <c r="BH115" s="677"/>
      <c r="BI115" s="677"/>
      <c r="BJ115" s="677"/>
      <c r="BK115" s="677"/>
      <c r="BL115" s="677"/>
      <c r="BM115" s="677"/>
      <c r="BN115" s="677"/>
      <c r="BO115" s="677"/>
      <c r="BP115" s="677"/>
      <c r="BQ115" s="677"/>
      <c r="BR115" s="677"/>
      <c r="BS115" s="677"/>
      <c r="BT115" s="677"/>
      <c r="BU115" s="677"/>
      <c r="BV115" s="677"/>
      <c r="BW115" s="677"/>
      <c r="BX115" s="677"/>
      <c r="BY115" s="678"/>
    </row>
    <row r="116" spans="1:77" ht="15" customHeight="1" x14ac:dyDescent="0.4">
      <c r="C116" s="123" t="s">
        <v>318</v>
      </c>
      <c r="D116" s="99" t="s">
        <v>726</v>
      </c>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V116" s="676"/>
      <c r="AW116" s="677"/>
      <c r="AX116" s="677"/>
      <c r="AY116" s="677"/>
      <c r="AZ116" s="677"/>
      <c r="BA116" s="677"/>
      <c r="BB116" s="677"/>
      <c r="BC116" s="677"/>
      <c r="BD116" s="677"/>
      <c r="BE116" s="677"/>
      <c r="BF116" s="677"/>
      <c r="BG116" s="677"/>
      <c r="BH116" s="677"/>
      <c r="BI116" s="677"/>
      <c r="BJ116" s="677"/>
      <c r="BK116" s="677"/>
      <c r="BL116" s="677"/>
      <c r="BM116" s="677"/>
      <c r="BN116" s="677"/>
      <c r="BO116" s="677"/>
      <c r="BP116" s="677"/>
      <c r="BQ116" s="677"/>
      <c r="BR116" s="677"/>
      <c r="BS116" s="677"/>
      <c r="BT116" s="677"/>
      <c r="BU116" s="677"/>
      <c r="BV116" s="677"/>
      <c r="BW116" s="677"/>
      <c r="BX116" s="677"/>
      <c r="BY116" s="678"/>
    </row>
    <row r="117" spans="1:77" ht="15" customHeight="1" x14ac:dyDescent="0.4">
      <c r="C117" s="123" t="s">
        <v>319</v>
      </c>
      <c r="D117" s="99" t="s">
        <v>708</v>
      </c>
      <c r="AV117" s="676"/>
      <c r="AW117" s="677"/>
      <c r="AX117" s="677"/>
      <c r="AY117" s="677"/>
      <c r="AZ117" s="677"/>
      <c r="BA117" s="677"/>
      <c r="BB117" s="677"/>
      <c r="BC117" s="677"/>
      <c r="BD117" s="677"/>
      <c r="BE117" s="677"/>
      <c r="BF117" s="677"/>
      <c r="BG117" s="677"/>
      <c r="BH117" s="677"/>
      <c r="BI117" s="677"/>
      <c r="BJ117" s="677"/>
      <c r="BK117" s="677"/>
      <c r="BL117" s="677"/>
      <c r="BM117" s="677"/>
      <c r="BN117" s="677"/>
      <c r="BO117" s="677"/>
      <c r="BP117" s="677"/>
      <c r="BQ117" s="677"/>
      <c r="BR117" s="677"/>
      <c r="BS117" s="677"/>
      <c r="BT117" s="677"/>
      <c r="BU117" s="677"/>
      <c r="BV117" s="677"/>
      <c r="BW117" s="677"/>
      <c r="BX117" s="677"/>
      <c r="BY117" s="678"/>
    </row>
    <row r="118" spans="1:77" ht="15" customHeight="1" x14ac:dyDescent="0.4">
      <c r="C118" s="123" t="s">
        <v>320</v>
      </c>
      <c r="D118" s="99" t="s">
        <v>709</v>
      </c>
      <c r="AV118" s="676"/>
      <c r="AW118" s="677"/>
      <c r="AX118" s="677"/>
      <c r="AY118" s="677"/>
      <c r="AZ118" s="677"/>
      <c r="BA118" s="677"/>
      <c r="BB118" s="677"/>
      <c r="BC118" s="677"/>
      <c r="BD118" s="677"/>
      <c r="BE118" s="677"/>
      <c r="BF118" s="677"/>
      <c r="BG118" s="677"/>
      <c r="BH118" s="677"/>
      <c r="BI118" s="677"/>
      <c r="BJ118" s="677"/>
      <c r="BK118" s="677"/>
      <c r="BL118" s="677"/>
      <c r="BM118" s="677"/>
      <c r="BN118" s="677"/>
      <c r="BO118" s="677"/>
      <c r="BP118" s="677"/>
      <c r="BQ118" s="677"/>
      <c r="BR118" s="677"/>
      <c r="BS118" s="677"/>
      <c r="BT118" s="677"/>
      <c r="BU118" s="677"/>
      <c r="BV118" s="677"/>
      <c r="BW118" s="677"/>
      <c r="BX118" s="677"/>
      <c r="BY118" s="678"/>
    </row>
    <row r="119" spans="1:77" ht="15" customHeight="1" x14ac:dyDescent="0.4">
      <c r="C119" s="123" t="s">
        <v>321</v>
      </c>
      <c r="D119" s="99" t="s">
        <v>710</v>
      </c>
      <c r="AV119" s="676"/>
      <c r="AW119" s="677"/>
      <c r="AX119" s="677"/>
      <c r="AY119" s="677"/>
      <c r="AZ119" s="677"/>
      <c r="BA119" s="677"/>
      <c r="BB119" s="677"/>
      <c r="BC119" s="677"/>
      <c r="BD119" s="677"/>
      <c r="BE119" s="677"/>
      <c r="BF119" s="677"/>
      <c r="BG119" s="677"/>
      <c r="BH119" s="677"/>
      <c r="BI119" s="677"/>
      <c r="BJ119" s="677"/>
      <c r="BK119" s="677"/>
      <c r="BL119" s="677"/>
      <c r="BM119" s="677"/>
      <c r="BN119" s="677"/>
      <c r="BO119" s="677"/>
      <c r="BP119" s="677"/>
      <c r="BQ119" s="677"/>
      <c r="BR119" s="677"/>
      <c r="BS119" s="677"/>
      <c r="BT119" s="677"/>
      <c r="BU119" s="677"/>
      <c r="BV119" s="677"/>
      <c r="BW119" s="677"/>
      <c r="BX119" s="677"/>
      <c r="BY119" s="678"/>
    </row>
    <row r="120" spans="1:77" ht="15" customHeight="1" x14ac:dyDescent="0.4">
      <c r="AV120" s="676"/>
      <c r="AW120" s="677"/>
      <c r="AX120" s="677"/>
      <c r="AY120" s="677"/>
      <c r="AZ120" s="677"/>
      <c r="BA120" s="677"/>
      <c r="BB120" s="677"/>
      <c r="BC120" s="677"/>
      <c r="BD120" s="677"/>
      <c r="BE120" s="677"/>
      <c r="BF120" s="677"/>
      <c r="BG120" s="677"/>
      <c r="BH120" s="677"/>
      <c r="BI120" s="677"/>
      <c r="BJ120" s="677"/>
      <c r="BK120" s="677"/>
      <c r="BL120" s="677"/>
      <c r="BM120" s="677"/>
      <c r="BN120" s="677"/>
      <c r="BO120" s="677"/>
      <c r="BP120" s="677"/>
      <c r="BQ120" s="677"/>
      <c r="BR120" s="677"/>
      <c r="BS120" s="677"/>
      <c r="BT120" s="677"/>
      <c r="BU120" s="677"/>
      <c r="BV120" s="677"/>
      <c r="BW120" s="677"/>
      <c r="BX120" s="677"/>
      <c r="BY120" s="678"/>
    </row>
    <row r="121" spans="1:77" ht="15" customHeight="1" x14ac:dyDescent="0.4">
      <c r="B121" s="123" t="s">
        <v>371</v>
      </c>
      <c r="C121" s="15" t="s">
        <v>720</v>
      </c>
      <c r="AV121" s="676"/>
      <c r="AW121" s="677"/>
      <c r="AX121" s="677"/>
      <c r="AY121" s="677"/>
      <c r="AZ121" s="677"/>
      <c r="BA121" s="677"/>
      <c r="BB121" s="677"/>
      <c r="BC121" s="677"/>
      <c r="BD121" s="677"/>
      <c r="BE121" s="677"/>
      <c r="BF121" s="677"/>
      <c r="BG121" s="677"/>
      <c r="BH121" s="677"/>
      <c r="BI121" s="677"/>
      <c r="BJ121" s="677"/>
      <c r="BK121" s="677"/>
      <c r="BL121" s="677"/>
      <c r="BM121" s="677"/>
      <c r="BN121" s="677"/>
      <c r="BO121" s="677"/>
      <c r="BP121" s="677"/>
      <c r="BQ121" s="677"/>
      <c r="BR121" s="677"/>
      <c r="BS121" s="677"/>
      <c r="BT121" s="677"/>
      <c r="BU121" s="677"/>
      <c r="BV121" s="677"/>
      <c r="BW121" s="677"/>
      <c r="BX121" s="677"/>
      <c r="BY121" s="678"/>
    </row>
    <row r="122" spans="1:77" ht="15" customHeight="1" x14ac:dyDescent="0.4">
      <c r="C122" s="123" t="s">
        <v>318</v>
      </c>
      <c r="D122" s="99" t="s">
        <v>721</v>
      </c>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V122" s="676"/>
      <c r="AW122" s="677"/>
      <c r="AX122" s="677"/>
      <c r="AY122" s="677"/>
      <c r="AZ122" s="677"/>
      <c r="BA122" s="677"/>
      <c r="BB122" s="677"/>
      <c r="BC122" s="677"/>
      <c r="BD122" s="677"/>
      <c r="BE122" s="677"/>
      <c r="BF122" s="677"/>
      <c r="BG122" s="677"/>
      <c r="BH122" s="677"/>
      <c r="BI122" s="677"/>
      <c r="BJ122" s="677"/>
      <c r="BK122" s="677"/>
      <c r="BL122" s="677"/>
      <c r="BM122" s="677"/>
      <c r="BN122" s="677"/>
      <c r="BO122" s="677"/>
      <c r="BP122" s="677"/>
      <c r="BQ122" s="677"/>
      <c r="BR122" s="677"/>
      <c r="BS122" s="677"/>
      <c r="BT122" s="677"/>
      <c r="BU122" s="677"/>
      <c r="BV122" s="677"/>
      <c r="BW122" s="677"/>
      <c r="BX122" s="677"/>
      <c r="BY122" s="678"/>
    </row>
    <row r="123" spans="1:77" ht="15" customHeight="1" x14ac:dyDescent="0.4">
      <c r="C123" s="123" t="s">
        <v>319</v>
      </c>
      <c r="D123" s="99" t="s">
        <v>722</v>
      </c>
      <c r="AV123" s="676"/>
      <c r="AW123" s="677"/>
      <c r="AX123" s="677"/>
      <c r="AY123" s="677"/>
      <c r="AZ123" s="677"/>
      <c r="BA123" s="677"/>
      <c r="BB123" s="677"/>
      <c r="BC123" s="677"/>
      <c r="BD123" s="677"/>
      <c r="BE123" s="677"/>
      <c r="BF123" s="677"/>
      <c r="BG123" s="677"/>
      <c r="BH123" s="677"/>
      <c r="BI123" s="677"/>
      <c r="BJ123" s="677"/>
      <c r="BK123" s="677"/>
      <c r="BL123" s="677"/>
      <c r="BM123" s="677"/>
      <c r="BN123" s="677"/>
      <c r="BO123" s="677"/>
      <c r="BP123" s="677"/>
      <c r="BQ123" s="677"/>
      <c r="BR123" s="677"/>
      <c r="BS123" s="677"/>
      <c r="BT123" s="677"/>
      <c r="BU123" s="677"/>
      <c r="BV123" s="677"/>
      <c r="BW123" s="677"/>
      <c r="BX123" s="677"/>
      <c r="BY123" s="678"/>
    </row>
    <row r="124" spans="1:77" ht="15" customHeight="1" x14ac:dyDescent="0.4">
      <c r="C124" s="123"/>
      <c r="D124" s="99" t="s">
        <v>723</v>
      </c>
      <c r="AV124" s="676"/>
      <c r="AW124" s="677"/>
      <c r="AX124" s="677"/>
      <c r="AY124" s="677"/>
      <c r="AZ124" s="677"/>
      <c r="BA124" s="677"/>
      <c r="BB124" s="677"/>
      <c r="BC124" s="677"/>
      <c r="BD124" s="677"/>
      <c r="BE124" s="677"/>
      <c r="BF124" s="677"/>
      <c r="BG124" s="677"/>
      <c r="BH124" s="677"/>
      <c r="BI124" s="677"/>
      <c r="BJ124" s="677"/>
      <c r="BK124" s="677"/>
      <c r="BL124" s="677"/>
      <c r="BM124" s="677"/>
      <c r="BN124" s="677"/>
      <c r="BO124" s="677"/>
      <c r="BP124" s="677"/>
      <c r="BQ124" s="677"/>
      <c r="BR124" s="677"/>
      <c r="BS124" s="677"/>
      <c r="BT124" s="677"/>
      <c r="BU124" s="677"/>
      <c r="BV124" s="677"/>
      <c r="BW124" s="677"/>
      <c r="BX124" s="677"/>
      <c r="BY124" s="678"/>
    </row>
    <row r="125" spans="1:77" ht="15" customHeight="1" x14ac:dyDescent="0.4">
      <c r="C125" s="123" t="s">
        <v>320</v>
      </c>
      <c r="D125" s="99" t="s">
        <v>713</v>
      </c>
      <c r="AV125" s="676"/>
      <c r="AW125" s="677"/>
      <c r="AX125" s="677"/>
      <c r="AY125" s="677"/>
      <c r="AZ125" s="677"/>
      <c r="BA125" s="677"/>
      <c r="BB125" s="677"/>
      <c r="BC125" s="677"/>
      <c r="BD125" s="677"/>
      <c r="BE125" s="677"/>
      <c r="BF125" s="677"/>
      <c r="BG125" s="677"/>
      <c r="BH125" s="677"/>
      <c r="BI125" s="677"/>
      <c r="BJ125" s="677"/>
      <c r="BK125" s="677"/>
      <c r="BL125" s="677"/>
      <c r="BM125" s="677"/>
      <c r="BN125" s="677"/>
      <c r="BO125" s="677"/>
      <c r="BP125" s="677"/>
      <c r="BQ125" s="677"/>
      <c r="BR125" s="677"/>
      <c r="BS125" s="677"/>
      <c r="BT125" s="677"/>
      <c r="BU125" s="677"/>
      <c r="BV125" s="677"/>
      <c r="BW125" s="677"/>
      <c r="BX125" s="677"/>
      <c r="BY125" s="678"/>
    </row>
    <row r="126" spans="1:77" ht="15" customHeight="1" x14ac:dyDescent="0.4">
      <c r="C126" s="123" t="s">
        <v>321</v>
      </c>
      <c r="D126" s="99" t="s">
        <v>714</v>
      </c>
      <c r="AV126" s="676"/>
      <c r="AW126" s="677"/>
      <c r="AX126" s="677"/>
      <c r="AY126" s="677"/>
      <c r="AZ126" s="677"/>
      <c r="BA126" s="677"/>
      <c r="BB126" s="677"/>
      <c r="BC126" s="677"/>
      <c r="BD126" s="677"/>
      <c r="BE126" s="677"/>
      <c r="BF126" s="677"/>
      <c r="BG126" s="677"/>
      <c r="BH126" s="677"/>
      <c r="BI126" s="677"/>
      <c r="BJ126" s="677"/>
      <c r="BK126" s="677"/>
      <c r="BL126" s="677"/>
      <c r="BM126" s="677"/>
      <c r="BN126" s="677"/>
      <c r="BO126" s="677"/>
      <c r="BP126" s="677"/>
      <c r="BQ126" s="677"/>
      <c r="BR126" s="677"/>
      <c r="BS126" s="677"/>
      <c r="BT126" s="677"/>
      <c r="BU126" s="677"/>
      <c r="BV126" s="677"/>
      <c r="BW126" s="677"/>
      <c r="BX126" s="677"/>
      <c r="BY126" s="678"/>
    </row>
    <row r="127" spans="1:77" ht="15" customHeight="1" x14ac:dyDescent="0.4">
      <c r="AV127" s="676"/>
      <c r="AW127" s="677"/>
      <c r="AX127" s="677"/>
      <c r="AY127" s="677"/>
      <c r="AZ127" s="677"/>
      <c r="BA127" s="677"/>
      <c r="BB127" s="677"/>
      <c r="BC127" s="677"/>
      <c r="BD127" s="677"/>
      <c r="BE127" s="677"/>
      <c r="BF127" s="677"/>
      <c r="BG127" s="677"/>
      <c r="BH127" s="677"/>
      <c r="BI127" s="677"/>
      <c r="BJ127" s="677"/>
      <c r="BK127" s="677"/>
      <c r="BL127" s="677"/>
      <c r="BM127" s="677"/>
      <c r="BN127" s="677"/>
      <c r="BO127" s="677"/>
      <c r="BP127" s="677"/>
      <c r="BQ127" s="677"/>
      <c r="BR127" s="677"/>
      <c r="BS127" s="677"/>
      <c r="BT127" s="677"/>
      <c r="BU127" s="677"/>
      <c r="BV127" s="677"/>
      <c r="BW127" s="677"/>
      <c r="BX127" s="677"/>
      <c r="BY127" s="678"/>
    </row>
    <row r="128" spans="1:77" ht="15" customHeight="1" x14ac:dyDescent="0.4">
      <c r="A128" s="74" t="s">
        <v>106</v>
      </c>
      <c r="C128" s="2" t="s">
        <v>727</v>
      </c>
      <c r="AV128" s="676"/>
      <c r="AW128" s="677"/>
      <c r="AX128" s="677"/>
      <c r="AY128" s="677"/>
      <c r="AZ128" s="677"/>
      <c r="BA128" s="677"/>
      <c r="BB128" s="677"/>
      <c r="BC128" s="677"/>
      <c r="BD128" s="677"/>
      <c r="BE128" s="677"/>
      <c r="BF128" s="677"/>
      <c r="BG128" s="677"/>
      <c r="BH128" s="677"/>
      <c r="BI128" s="677"/>
      <c r="BJ128" s="677"/>
      <c r="BK128" s="677"/>
      <c r="BL128" s="677"/>
      <c r="BM128" s="677"/>
      <c r="BN128" s="677"/>
      <c r="BO128" s="677"/>
      <c r="BP128" s="677"/>
      <c r="BQ128" s="677"/>
      <c r="BR128" s="677"/>
      <c r="BS128" s="677"/>
      <c r="BT128" s="677"/>
      <c r="BU128" s="677"/>
      <c r="BV128" s="677"/>
      <c r="BW128" s="677"/>
      <c r="BX128" s="677"/>
      <c r="BY128" s="678"/>
    </row>
    <row r="129" spans="2:77" ht="15" customHeight="1" thickBot="1" x14ac:dyDescent="0.45">
      <c r="B129" s="56" t="s">
        <v>79</v>
      </c>
      <c r="C129" s="2" t="s">
        <v>728</v>
      </c>
      <c r="AV129" s="676"/>
      <c r="AW129" s="677"/>
      <c r="AX129" s="677"/>
      <c r="AY129" s="677"/>
      <c r="AZ129" s="677"/>
      <c r="BA129" s="677"/>
      <c r="BB129" s="677"/>
      <c r="BC129" s="677"/>
      <c r="BD129" s="677"/>
      <c r="BE129" s="677"/>
      <c r="BF129" s="677"/>
      <c r="BG129" s="677"/>
      <c r="BH129" s="677"/>
      <c r="BI129" s="677"/>
      <c r="BJ129" s="677"/>
      <c r="BK129" s="677"/>
      <c r="BL129" s="677"/>
      <c r="BM129" s="677"/>
      <c r="BN129" s="677"/>
      <c r="BO129" s="677"/>
      <c r="BP129" s="677"/>
      <c r="BQ129" s="677"/>
      <c r="BR129" s="677"/>
      <c r="BS129" s="677"/>
      <c r="BT129" s="677"/>
      <c r="BU129" s="677"/>
      <c r="BV129" s="677"/>
      <c r="BW129" s="677"/>
      <c r="BX129" s="677"/>
      <c r="BY129" s="678"/>
    </row>
    <row r="130" spans="2:77" ht="15" customHeight="1" thickBot="1" x14ac:dyDescent="0.45">
      <c r="C130" s="58" t="s">
        <v>36</v>
      </c>
      <c r="D130" s="87" t="s">
        <v>729</v>
      </c>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639"/>
      <c r="AP130" s="640"/>
      <c r="AQ130" s="640"/>
      <c r="AR130" s="641"/>
      <c r="AV130" s="676"/>
      <c r="AW130" s="677"/>
      <c r="AX130" s="677"/>
      <c r="AY130" s="677"/>
      <c r="AZ130" s="677"/>
      <c r="BA130" s="677"/>
      <c r="BB130" s="677"/>
      <c r="BC130" s="677"/>
      <c r="BD130" s="677"/>
      <c r="BE130" s="677"/>
      <c r="BF130" s="677"/>
      <c r="BG130" s="677"/>
      <c r="BH130" s="677"/>
      <c r="BI130" s="677"/>
      <c r="BJ130" s="677"/>
      <c r="BK130" s="677"/>
      <c r="BL130" s="677"/>
      <c r="BM130" s="677"/>
      <c r="BN130" s="677"/>
      <c r="BO130" s="677"/>
      <c r="BP130" s="677"/>
      <c r="BQ130" s="677"/>
      <c r="BR130" s="677"/>
      <c r="BS130" s="677"/>
      <c r="BT130" s="677"/>
      <c r="BU130" s="677"/>
      <c r="BV130" s="677"/>
      <c r="BW130" s="677"/>
      <c r="BX130" s="677"/>
      <c r="BY130" s="678"/>
    </row>
    <row r="131" spans="2:77" ht="15" customHeight="1" x14ac:dyDescent="0.4">
      <c r="AV131" s="676"/>
      <c r="AW131" s="677"/>
      <c r="AX131" s="677"/>
      <c r="AY131" s="677"/>
      <c r="AZ131" s="677"/>
      <c r="BA131" s="677"/>
      <c r="BB131" s="677"/>
      <c r="BC131" s="677"/>
      <c r="BD131" s="677"/>
      <c r="BE131" s="677"/>
      <c r="BF131" s="677"/>
      <c r="BG131" s="677"/>
      <c r="BH131" s="677"/>
      <c r="BI131" s="677"/>
      <c r="BJ131" s="677"/>
      <c r="BK131" s="677"/>
      <c r="BL131" s="677"/>
      <c r="BM131" s="677"/>
      <c r="BN131" s="677"/>
      <c r="BO131" s="677"/>
      <c r="BP131" s="677"/>
      <c r="BQ131" s="677"/>
      <c r="BR131" s="677"/>
      <c r="BS131" s="677"/>
      <c r="BT131" s="677"/>
      <c r="BU131" s="677"/>
      <c r="BV131" s="677"/>
      <c r="BW131" s="677"/>
      <c r="BX131" s="677"/>
      <c r="BY131" s="678"/>
    </row>
    <row r="132" spans="2:77" ht="15" customHeight="1" x14ac:dyDescent="0.4">
      <c r="C132" s="124" t="s">
        <v>733</v>
      </c>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6"/>
      <c r="AQ132" s="647" t="s">
        <v>290</v>
      </c>
      <c r="AR132" s="647"/>
      <c r="AV132" s="676"/>
      <c r="AW132" s="677"/>
      <c r="AX132" s="677"/>
      <c r="AY132" s="677"/>
      <c r="AZ132" s="677"/>
      <c r="BA132" s="677"/>
      <c r="BB132" s="677"/>
      <c r="BC132" s="677"/>
      <c r="BD132" s="677"/>
      <c r="BE132" s="677"/>
      <c r="BF132" s="677"/>
      <c r="BG132" s="677"/>
      <c r="BH132" s="677"/>
      <c r="BI132" s="677"/>
      <c r="BJ132" s="677"/>
      <c r="BK132" s="677"/>
      <c r="BL132" s="677"/>
      <c r="BM132" s="677"/>
      <c r="BN132" s="677"/>
      <c r="BO132" s="677"/>
      <c r="BP132" s="677"/>
      <c r="BQ132" s="677"/>
      <c r="BR132" s="677"/>
      <c r="BS132" s="677"/>
      <c r="BT132" s="677"/>
      <c r="BU132" s="677"/>
      <c r="BV132" s="677"/>
      <c r="BW132" s="677"/>
      <c r="BX132" s="677"/>
      <c r="BY132" s="678"/>
    </row>
    <row r="133" spans="2:77" ht="15" customHeight="1" thickBot="1" x14ac:dyDescent="0.45">
      <c r="C133" s="77" t="s">
        <v>79</v>
      </c>
      <c r="D133" s="8" t="s">
        <v>762</v>
      </c>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701"/>
      <c r="AJ133" s="631"/>
      <c r="AK133" s="631"/>
      <c r="AL133" s="631"/>
      <c r="AM133" s="631"/>
      <c r="AN133" s="631"/>
      <c r="AO133" s="702"/>
      <c r="AQ133" s="629" t="str">
        <f>IF(COUNTBLANK(AI133)=1,"未","")</f>
        <v>未</v>
      </c>
      <c r="AR133" s="629"/>
      <c r="AV133" s="679"/>
      <c r="AW133" s="680"/>
      <c r="AX133" s="680"/>
      <c r="AY133" s="680"/>
      <c r="AZ133" s="680"/>
      <c r="BA133" s="680"/>
      <c r="BB133" s="680"/>
      <c r="BC133" s="680"/>
      <c r="BD133" s="680"/>
      <c r="BE133" s="680"/>
      <c r="BF133" s="680"/>
      <c r="BG133" s="680"/>
      <c r="BH133" s="680"/>
      <c r="BI133" s="680"/>
      <c r="BJ133" s="680"/>
      <c r="BK133" s="680"/>
      <c r="BL133" s="680"/>
      <c r="BM133" s="680"/>
      <c r="BN133" s="680"/>
      <c r="BO133" s="680"/>
      <c r="BP133" s="680"/>
      <c r="BQ133" s="680"/>
      <c r="BR133" s="680"/>
      <c r="BS133" s="680"/>
      <c r="BT133" s="680"/>
      <c r="BU133" s="680"/>
      <c r="BV133" s="680"/>
      <c r="BW133" s="680"/>
      <c r="BX133" s="680"/>
      <c r="BY133" s="681"/>
    </row>
    <row r="134" spans="2:77" ht="15" customHeight="1" x14ac:dyDescent="0.4">
      <c r="C134" s="77" t="s">
        <v>80</v>
      </c>
      <c r="D134" s="8" t="s">
        <v>730</v>
      </c>
      <c r="E134" s="8"/>
      <c r="F134" s="8"/>
      <c r="G134" s="8"/>
      <c r="H134" s="8"/>
      <c r="I134" s="8"/>
      <c r="J134" s="8"/>
      <c r="K134" s="8"/>
      <c r="L134" s="8"/>
      <c r="M134" s="8"/>
      <c r="N134" s="8"/>
      <c r="O134" s="8"/>
      <c r="P134" s="8"/>
      <c r="Q134" s="8"/>
      <c r="R134" s="8"/>
      <c r="S134" s="8"/>
      <c r="T134" s="8"/>
      <c r="U134" s="8"/>
      <c r="V134" s="8"/>
      <c r="W134" s="8"/>
      <c r="X134" s="8"/>
      <c r="Y134" s="701"/>
      <c r="Z134" s="631"/>
      <c r="AA134" s="631"/>
      <c r="AB134" s="631"/>
      <c r="AC134" s="631"/>
      <c r="AD134" s="702"/>
      <c r="AE134" s="800" t="s">
        <v>731</v>
      </c>
      <c r="AF134" s="801"/>
      <c r="AG134" s="801"/>
      <c r="AH134" s="802"/>
      <c r="AI134" s="803"/>
      <c r="AJ134" s="804"/>
      <c r="AK134" s="804"/>
      <c r="AL134" s="801" t="s">
        <v>732</v>
      </c>
      <c r="AM134" s="801"/>
      <c r="AN134" s="631"/>
      <c r="AO134" s="702"/>
      <c r="AQ134" s="629" t="str">
        <f>IF(AND(AI133&lt;&gt;"定めている",AI133&lt;&gt;""),"",IF(OR(COUNTBLANK(Y134)=1,COUNTBLANK(AI134)=1,COUNTBLANK(AN134)=1),"未",""))</f>
        <v>未</v>
      </c>
      <c r="AR134" s="629"/>
      <c r="AV134" s="673" t="s">
        <v>806</v>
      </c>
      <c r="AW134" s="673"/>
      <c r="AX134" s="673"/>
      <c r="AY134" s="673"/>
      <c r="AZ134" s="673"/>
      <c r="BA134" s="673"/>
      <c r="BB134" s="673"/>
      <c r="BC134" s="673"/>
      <c r="BD134" s="673"/>
      <c r="BE134" s="673"/>
      <c r="BF134" s="673"/>
      <c r="BG134" s="673"/>
      <c r="BH134" s="673"/>
      <c r="BI134" s="673"/>
      <c r="BJ134" s="673"/>
      <c r="BK134" s="673"/>
      <c r="BL134" s="673"/>
      <c r="BM134" s="673"/>
      <c r="BN134" s="673"/>
      <c r="BO134" s="673"/>
      <c r="BP134" s="673"/>
      <c r="BQ134" s="673"/>
      <c r="BR134" s="673"/>
      <c r="BS134" s="673"/>
      <c r="BT134" s="673"/>
      <c r="BU134" s="673"/>
      <c r="BV134" s="673"/>
      <c r="BW134" s="673"/>
      <c r="BX134" s="673"/>
      <c r="BY134" s="673"/>
    </row>
    <row r="135" spans="2:77" ht="15" customHeight="1" thickBot="1" x14ac:dyDescent="0.45">
      <c r="AV135" s="73" t="s">
        <v>807</v>
      </c>
    </row>
    <row r="136" spans="2:77" ht="15" customHeight="1" x14ac:dyDescent="0.4">
      <c r="C136" s="682" t="s">
        <v>734</v>
      </c>
      <c r="D136" s="683"/>
      <c r="E136" s="683"/>
      <c r="F136" s="683"/>
      <c r="G136" s="683"/>
      <c r="H136" s="683"/>
      <c r="I136" s="683"/>
      <c r="J136" s="683"/>
      <c r="K136" s="683"/>
      <c r="L136" s="683"/>
      <c r="M136" s="683"/>
      <c r="N136" s="683"/>
      <c r="O136" s="683"/>
      <c r="P136" s="683"/>
      <c r="Q136" s="683"/>
      <c r="R136" s="683"/>
      <c r="S136" s="683"/>
      <c r="T136" s="683"/>
      <c r="U136" s="683"/>
      <c r="V136" s="683"/>
      <c r="W136" s="683"/>
      <c r="X136" s="683"/>
      <c r="Y136" s="683"/>
      <c r="Z136" s="683"/>
      <c r="AA136" s="683"/>
      <c r="AB136" s="683"/>
      <c r="AC136" s="683"/>
      <c r="AD136" s="683"/>
      <c r="AE136" s="683"/>
      <c r="AF136" s="683"/>
      <c r="AG136" s="683"/>
      <c r="AH136" s="683"/>
      <c r="AI136" s="683"/>
      <c r="AJ136" s="683"/>
      <c r="AK136" s="683"/>
      <c r="AL136" s="683"/>
      <c r="AM136" s="683"/>
      <c r="AN136" s="683"/>
      <c r="AO136" s="684"/>
      <c r="AQ136" s="647" t="s">
        <v>290</v>
      </c>
      <c r="AR136" s="647"/>
      <c r="AV136" s="674" t="s">
        <v>809</v>
      </c>
      <c r="AW136" s="673"/>
      <c r="AX136" s="673"/>
      <c r="AY136" s="673"/>
      <c r="AZ136" s="673"/>
      <c r="BA136" s="673"/>
      <c r="BB136" s="673"/>
      <c r="BC136" s="673"/>
      <c r="BD136" s="673"/>
      <c r="BE136" s="673"/>
      <c r="BF136" s="673"/>
      <c r="BG136" s="673"/>
      <c r="BH136" s="673"/>
      <c r="BI136" s="673"/>
      <c r="BJ136" s="673"/>
      <c r="BK136" s="673"/>
      <c r="BL136" s="673"/>
      <c r="BM136" s="673"/>
      <c r="BN136" s="673"/>
      <c r="BO136" s="673"/>
      <c r="BP136" s="673"/>
      <c r="BQ136" s="673"/>
      <c r="BR136" s="673"/>
      <c r="BS136" s="673"/>
      <c r="BT136" s="673"/>
      <c r="BU136" s="673"/>
      <c r="BV136" s="673"/>
      <c r="BW136" s="673"/>
      <c r="BX136" s="673"/>
      <c r="BY136" s="675"/>
    </row>
    <row r="137" spans="2:77" ht="15" customHeight="1" x14ac:dyDescent="0.4">
      <c r="C137" s="136" t="s">
        <v>79</v>
      </c>
      <c r="D137" s="44" t="s">
        <v>735</v>
      </c>
      <c r="E137" s="44"/>
      <c r="F137" s="44"/>
      <c r="G137" s="44"/>
      <c r="H137" s="44"/>
      <c r="I137" s="44"/>
      <c r="J137" s="44"/>
      <c r="K137" s="44"/>
      <c r="L137" s="44"/>
      <c r="M137" s="44"/>
      <c r="N137" s="44"/>
      <c r="O137" s="44"/>
      <c r="P137" s="44"/>
      <c r="Q137" s="44"/>
      <c r="R137" s="44"/>
      <c r="S137" s="501"/>
      <c r="T137" s="502"/>
      <c r="U137" s="694"/>
      <c r="V137" s="163"/>
      <c r="W137" s="164"/>
      <c r="X137" s="164"/>
      <c r="Y137" s="164"/>
      <c r="Z137" s="164"/>
      <c r="AA137" s="164"/>
      <c r="AB137" s="164"/>
      <c r="AC137" s="164"/>
      <c r="AD137" s="164"/>
      <c r="AE137" s="164"/>
      <c r="AF137" s="164"/>
      <c r="AG137" s="164"/>
      <c r="AH137" s="164"/>
      <c r="AI137" s="164"/>
      <c r="AJ137" s="164"/>
      <c r="AK137" s="164"/>
      <c r="AL137" s="164"/>
      <c r="AM137" s="164"/>
      <c r="AN137" s="164"/>
      <c r="AO137" s="165"/>
      <c r="AQ137" s="629" t="str">
        <f>IF(COUNTBLANK(S137)=1,"未","")</f>
        <v>未</v>
      </c>
      <c r="AR137" s="629"/>
      <c r="AV137" s="676"/>
      <c r="AW137" s="677"/>
      <c r="AX137" s="677"/>
      <c r="AY137" s="677"/>
      <c r="AZ137" s="677"/>
      <c r="BA137" s="677"/>
      <c r="BB137" s="677"/>
      <c r="BC137" s="677"/>
      <c r="BD137" s="677"/>
      <c r="BE137" s="677"/>
      <c r="BF137" s="677"/>
      <c r="BG137" s="677"/>
      <c r="BH137" s="677"/>
      <c r="BI137" s="677"/>
      <c r="BJ137" s="677"/>
      <c r="BK137" s="677"/>
      <c r="BL137" s="677"/>
      <c r="BM137" s="677"/>
      <c r="BN137" s="677"/>
      <c r="BO137" s="677"/>
      <c r="BP137" s="677"/>
      <c r="BQ137" s="677"/>
      <c r="BR137" s="677"/>
      <c r="BS137" s="677"/>
      <c r="BT137" s="677"/>
      <c r="BU137" s="677"/>
      <c r="BV137" s="677"/>
      <c r="BW137" s="677"/>
      <c r="BX137" s="677"/>
      <c r="BY137" s="678"/>
    </row>
    <row r="138" spans="2:77" ht="15" customHeight="1" x14ac:dyDescent="0.4">
      <c r="C138" s="77" t="s">
        <v>285</v>
      </c>
      <c r="D138" s="8" t="s">
        <v>764</v>
      </c>
      <c r="E138" s="8"/>
      <c r="F138" s="8"/>
      <c r="G138" s="8"/>
      <c r="H138" s="8"/>
      <c r="I138" s="8"/>
      <c r="J138" s="8"/>
      <c r="K138" s="8"/>
      <c r="L138" s="8"/>
      <c r="M138" s="8"/>
      <c r="N138" s="8"/>
      <c r="O138" s="8"/>
      <c r="P138" s="8"/>
      <c r="Q138" s="8"/>
      <c r="R138" s="8"/>
      <c r="S138" s="701"/>
      <c r="T138" s="631"/>
      <c r="U138" s="702"/>
      <c r="V138" s="8" t="s">
        <v>766</v>
      </c>
      <c r="W138" s="8"/>
      <c r="X138" s="8"/>
      <c r="Y138" s="8"/>
      <c r="Z138" s="8"/>
      <c r="AA138" s="8"/>
      <c r="AB138" s="8"/>
      <c r="AC138" s="8"/>
      <c r="AD138" s="8"/>
      <c r="AE138" s="8"/>
      <c r="AF138" s="8"/>
      <c r="AG138" s="8"/>
      <c r="AH138" s="8"/>
      <c r="AI138" s="8"/>
      <c r="AJ138" s="809"/>
      <c r="AK138" s="810"/>
      <c r="AL138" s="810"/>
      <c r="AM138" s="810"/>
      <c r="AN138" s="802" t="s">
        <v>732</v>
      </c>
      <c r="AO138" s="811"/>
      <c r="AQ138" s="629" t="str">
        <f>IF($S$137="無","",IF(S138="無",IF(COUNTBLANK(S138)=1,"未",""),IF(OR(COUNTBLANK(S138)=1,COUNTBLANK(AJ138)=1),"未","")))</f>
        <v>未</v>
      </c>
      <c r="AR138" s="629"/>
      <c r="AV138" s="676"/>
      <c r="AW138" s="677"/>
      <c r="AX138" s="677"/>
      <c r="AY138" s="677"/>
      <c r="AZ138" s="677"/>
      <c r="BA138" s="677"/>
      <c r="BB138" s="677"/>
      <c r="BC138" s="677"/>
      <c r="BD138" s="677"/>
      <c r="BE138" s="677"/>
      <c r="BF138" s="677"/>
      <c r="BG138" s="677"/>
      <c r="BH138" s="677"/>
      <c r="BI138" s="677"/>
      <c r="BJ138" s="677"/>
      <c r="BK138" s="677"/>
      <c r="BL138" s="677"/>
      <c r="BM138" s="677"/>
      <c r="BN138" s="677"/>
      <c r="BO138" s="677"/>
      <c r="BP138" s="677"/>
      <c r="BQ138" s="677"/>
      <c r="BR138" s="677"/>
      <c r="BS138" s="677"/>
      <c r="BT138" s="677"/>
      <c r="BU138" s="677"/>
      <c r="BV138" s="677"/>
      <c r="BW138" s="677"/>
      <c r="BX138" s="677"/>
      <c r="BY138" s="678"/>
    </row>
    <row r="139" spans="2:77" ht="15" customHeight="1" x14ac:dyDescent="0.4">
      <c r="C139" s="77" t="s">
        <v>307</v>
      </c>
      <c r="D139" s="8" t="s">
        <v>765</v>
      </c>
      <c r="E139" s="8"/>
      <c r="F139" s="8"/>
      <c r="G139" s="8"/>
      <c r="H139" s="8"/>
      <c r="I139" s="8"/>
      <c r="J139" s="8"/>
      <c r="K139" s="8"/>
      <c r="L139" s="8"/>
      <c r="M139" s="8"/>
      <c r="N139" s="8"/>
      <c r="O139" s="8"/>
      <c r="P139" s="8"/>
      <c r="Q139" s="8"/>
      <c r="R139" s="8"/>
      <c r="S139" s="701"/>
      <c r="T139" s="631"/>
      <c r="U139" s="702"/>
      <c r="V139" s="8" t="s">
        <v>767</v>
      </c>
      <c r="W139" s="8"/>
      <c r="X139" s="8"/>
      <c r="Y139" s="8"/>
      <c r="Z139" s="8"/>
      <c r="AA139" s="8"/>
      <c r="AB139" s="8"/>
      <c r="AC139" s="8"/>
      <c r="AD139" s="8"/>
      <c r="AE139" s="8"/>
      <c r="AF139" s="8"/>
      <c r="AG139" s="8"/>
      <c r="AH139" s="8"/>
      <c r="AI139" s="8"/>
      <c r="AJ139" s="812"/>
      <c r="AK139" s="813"/>
      <c r="AL139" s="813"/>
      <c r="AM139" s="813"/>
      <c r="AN139" s="813"/>
      <c r="AO139" s="814"/>
      <c r="AQ139" s="629" t="str">
        <f>IF(S139="無",IF(COUNTBLANK(S139)=1,"未",""),IF(OR(COUNTBLANK(S139)=1,COUNTBLANK(AJ139)=1),"未",""))</f>
        <v>未</v>
      </c>
      <c r="AR139" s="629"/>
      <c r="AV139" s="676"/>
      <c r="AW139" s="677"/>
      <c r="AX139" s="677"/>
      <c r="AY139" s="677"/>
      <c r="AZ139" s="677"/>
      <c r="BA139" s="677"/>
      <c r="BB139" s="677"/>
      <c r="BC139" s="677"/>
      <c r="BD139" s="677"/>
      <c r="BE139" s="677"/>
      <c r="BF139" s="677"/>
      <c r="BG139" s="677"/>
      <c r="BH139" s="677"/>
      <c r="BI139" s="677"/>
      <c r="BJ139" s="677"/>
      <c r="BK139" s="677"/>
      <c r="BL139" s="677"/>
      <c r="BM139" s="677"/>
      <c r="BN139" s="677"/>
      <c r="BO139" s="677"/>
      <c r="BP139" s="677"/>
      <c r="BQ139" s="677"/>
      <c r="BR139" s="677"/>
      <c r="BS139" s="677"/>
      <c r="BT139" s="677"/>
      <c r="BU139" s="677"/>
      <c r="BV139" s="677"/>
      <c r="BW139" s="677"/>
      <c r="BX139" s="677"/>
      <c r="BY139" s="678"/>
    </row>
    <row r="140" spans="2:77" ht="15" customHeight="1" x14ac:dyDescent="0.4">
      <c r="AV140" s="676"/>
      <c r="AW140" s="677"/>
      <c r="AX140" s="677"/>
      <c r="AY140" s="677"/>
      <c r="AZ140" s="677"/>
      <c r="BA140" s="677"/>
      <c r="BB140" s="677"/>
      <c r="BC140" s="677"/>
      <c r="BD140" s="677"/>
      <c r="BE140" s="677"/>
      <c r="BF140" s="677"/>
      <c r="BG140" s="677"/>
      <c r="BH140" s="677"/>
      <c r="BI140" s="677"/>
      <c r="BJ140" s="677"/>
      <c r="BK140" s="677"/>
      <c r="BL140" s="677"/>
      <c r="BM140" s="677"/>
      <c r="BN140" s="677"/>
      <c r="BO140" s="677"/>
      <c r="BP140" s="677"/>
      <c r="BQ140" s="677"/>
      <c r="BR140" s="677"/>
      <c r="BS140" s="677"/>
      <c r="BT140" s="677"/>
      <c r="BU140" s="677"/>
      <c r="BV140" s="677"/>
      <c r="BW140" s="677"/>
      <c r="BX140" s="677"/>
      <c r="BY140" s="678"/>
    </row>
    <row r="141" spans="2:77" ht="15" customHeight="1" x14ac:dyDescent="0.4">
      <c r="C141" s="166" t="s">
        <v>790</v>
      </c>
      <c r="AV141" s="676"/>
      <c r="AW141" s="677"/>
      <c r="AX141" s="677"/>
      <c r="AY141" s="677"/>
      <c r="AZ141" s="677"/>
      <c r="BA141" s="677"/>
      <c r="BB141" s="677"/>
      <c r="BC141" s="677"/>
      <c r="BD141" s="677"/>
      <c r="BE141" s="677"/>
      <c r="BF141" s="677"/>
      <c r="BG141" s="677"/>
      <c r="BH141" s="677"/>
      <c r="BI141" s="677"/>
      <c r="BJ141" s="677"/>
      <c r="BK141" s="677"/>
      <c r="BL141" s="677"/>
      <c r="BM141" s="677"/>
      <c r="BN141" s="677"/>
      <c r="BO141" s="677"/>
      <c r="BP141" s="677"/>
      <c r="BQ141" s="677"/>
      <c r="BR141" s="677"/>
      <c r="BS141" s="677"/>
      <c r="BT141" s="677"/>
      <c r="BU141" s="677"/>
      <c r="BV141" s="677"/>
      <c r="BW141" s="677"/>
      <c r="BX141" s="677"/>
      <c r="BY141" s="678"/>
    </row>
    <row r="142" spans="2:77" ht="15" customHeight="1" x14ac:dyDescent="0.4">
      <c r="C142" s="644" t="s">
        <v>760</v>
      </c>
      <c r="D142" s="645"/>
      <c r="E142" s="645"/>
      <c r="F142" s="645"/>
      <c r="G142" s="645"/>
      <c r="H142" s="645"/>
      <c r="I142" s="645"/>
      <c r="J142" s="646"/>
      <c r="K142" s="642" t="s">
        <v>746</v>
      </c>
      <c r="L142" s="632"/>
      <c r="M142" s="632"/>
      <c r="N142" s="632"/>
      <c r="O142" s="632"/>
      <c r="P142" s="632"/>
      <c r="Q142" s="643"/>
      <c r="R142" s="642" t="s">
        <v>747</v>
      </c>
      <c r="S142" s="632"/>
      <c r="T142" s="632"/>
      <c r="U142" s="632"/>
      <c r="V142" s="632"/>
      <c r="W142" s="632"/>
      <c r="X142" s="643"/>
      <c r="Y142" s="642" t="s">
        <v>750</v>
      </c>
      <c r="Z142" s="632"/>
      <c r="AA142" s="632"/>
      <c r="AB142" s="632"/>
      <c r="AC142" s="632"/>
      <c r="AD142" s="632"/>
      <c r="AE142" s="643"/>
      <c r="AF142" s="642" t="s">
        <v>748</v>
      </c>
      <c r="AG142" s="632"/>
      <c r="AH142" s="632"/>
      <c r="AI142" s="632"/>
      <c r="AJ142" s="632"/>
      <c r="AK142" s="632"/>
      <c r="AL142" s="643"/>
      <c r="AM142" s="642" t="s">
        <v>749</v>
      </c>
      <c r="AN142" s="632"/>
      <c r="AO142" s="632"/>
      <c r="AP142" s="632"/>
      <c r="AQ142" s="632"/>
      <c r="AR142" s="632"/>
      <c r="AS142" s="643"/>
      <c r="AV142" s="676"/>
      <c r="AW142" s="677"/>
      <c r="AX142" s="677"/>
      <c r="AY142" s="677"/>
      <c r="AZ142" s="677"/>
      <c r="BA142" s="677"/>
      <c r="BB142" s="677"/>
      <c r="BC142" s="677"/>
      <c r="BD142" s="677"/>
      <c r="BE142" s="677"/>
      <c r="BF142" s="677"/>
      <c r="BG142" s="677"/>
      <c r="BH142" s="677"/>
      <c r="BI142" s="677"/>
      <c r="BJ142" s="677"/>
      <c r="BK142" s="677"/>
      <c r="BL142" s="677"/>
      <c r="BM142" s="677"/>
      <c r="BN142" s="677"/>
      <c r="BO142" s="677"/>
      <c r="BP142" s="677"/>
      <c r="BQ142" s="677"/>
      <c r="BR142" s="677"/>
      <c r="BS142" s="677"/>
      <c r="BT142" s="677"/>
      <c r="BU142" s="677"/>
      <c r="BV142" s="677"/>
      <c r="BW142" s="677"/>
      <c r="BX142" s="677"/>
      <c r="BY142" s="678"/>
    </row>
    <row r="143" spans="2:77" ht="15" customHeight="1" x14ac:dyDescent="0.4">
      <c r="C143" s="122" t="s">
        <v>385</v>
      </c>
      <c r="D143" s="134" t="s">
        <v>736</v>
      </c>
      <c r="E143" s="8"/>
      <c r="F143" s="8"/>
      <c r="G143" s="8"/>
      <c r="H143" s="8"/>
      <c r="I143" s="8"/>
      <c r="J143" s="57"/>
      <c r="K143" s="701"/>
      <c r="L143" s="631"/>
      <c r="M143" s="631"/>
      <c r="N143" s="631"/>
      <c r="O143" s="631"/>
      <c r="P143" s="631"/>
      <c r="Q143" s="702"/>
      <c r="R143" s="701"/>
      <c r="S143" s="631"/>
      <c r="T143" s="631"/>
      <c r="U143" s="631"/>
      <c r="V143" s="631"/>
      <c r="W143" s="631"/>
      <c r="X143" s="702"/>
      <c r="Y143" s="701"/>
      <c r="Z143" s="631"/>
      <c r="AA143" s="631"/>
      <c r="AB143" s="631"/>
      <c r="AC143" s="631"/>
      <c r="AD143" s="631"/>
      <c r="AE143" s="702"/>
      <c r="AF143" s="701"/>
      <c r="AG143" s="631"/>
      <c r="AH143" s="631"/>
      <c r="AI143" s="631"/>
      <c r="AJ143" s="631"/>
      <c r="AK143" s="631"/>
      <c r="AL143" s="702"/>
      <c r="AM143" s="701"/>
      <c r="AN143" s="631"/>
      <c r="AO143" s="631"/>
      <c r="AP143" s="631"/>
      <c r="AQ143" s="631"/>
      <c r="AR143" s="631"/>
      <c r="AS143" s="702"/>
      <c r="AV143" s="676"/>
      <c r="AW143" s="677"/>
      <c r="AX143" s="677"/>
      <c r="AY143" s="677"/>
      <c r="AZ143" s="677"/>
      <c r="BA143" s="677"/>
      <c r="BB143" s="677"/>
      <c r="BC143" s="677"/>
      <c r="BD143" s="677"/>
      <c r="BE143" s="677"/>
      <c r="BF143" s="677"/>
      <c r="BG143" s="677"/>
      <c r="BH143" s="677"/>
      <c r="BI143" s="677"/>
      <c r="BJ143" s="677"/>
      <c r="BK143" s="677"/>
      <c r="BL143" s="677"/>
      <c r="BM143" s="677"/>
      <c r="BN143" s="677"/>
      <c r="BO143" s="677"/>
      <c r="BP143" s="677"/>
      <c r="BQ143" s="677"/>
      <c r="BR143" s="677"/>
      <c r="BS143" s="677"/>
      <c r="BT143" s="677"/>
      <c r="BU143" s="677"/>
      <c r="BV143" s="677"/>
      <c r="BW143" s="677"/>
      <c r="BX143" s="677"/>
      <c r="BY143" s="678"/>
    </row>
    <row r="144" spans="2:77" ht="15" customHeight="1" x14ac:dyDescent="0.4">
      <c r="C144" s="122" t="s">
        <v>386</v>
      </c>
      <c r="D144" s="134" t="s">
        <v>737</v>
      </c>
      <c r="E144" s="8"/>
      <c r="F144" s="8"/>
      <c r="G144" s="8"/>
      <c r="H144" s="8"/>
      <c r="I144" s="8"/>
      <c r="J144" s="57"/>
      <c r="K144" s="703"/>
      <c r="L144" s="704"/>
      <c r="M144" s="704"/>
      <c r="N144" s="704"/>
      <c r="O144" s="704"/>
      <c r="P144" s="704"/>
      <c r="Q144" s="705"/>
      <c r="R144" s="703"/>
      <c r="S144" s="704"/>
      <c r="T144" s="704"/>
      <c r="U144" s="704"/>
      <c r="V144" s="704"/>
      <c r="W144" s="704"/>
      <c r="X144" s="705"/>
      <c r="Y144" s="703"/>
      <c r="Z144" s="704"/>
      <c r="AA144" s="704"/>
      <c r="AB144" s="704"/>
      <c r="AC144" s="704"/>
      <c r="AD144" s="704"/>
      <c r="AE144" s="705"/>
      <c r="AF144" s="703"/>
      <c r="AG144" s="704"/>
      <c r="AH144" s="704"/>
      <c r="AI144" s="704"/>
      <c r="AJ144" s="704"/>
      <c r="AK144" s="704"/>
      <c r="AL144" s="705"/>
      <c r="AM144" s="703"/>
      <c r="AN144" s="704"/>
      <c r="AO144" s="704"/>
      <c r="AP144" s="704"/>
      <c r="AQ144" s="704"/>
      <c r="AR144" s="704"/>
      <c r="AS144" s="705"/>
      <c r="AV144" s="676"/>
      <c r="AW144" s="677"/>
      <c r="AX144" s="677"/>
      <c r="AY144" s="677"/>
      <c r="AZ144" s="677"/>
      <c r="BA144" s="677"/>
      <c r="BB144" s="677"/>
      <c r="BC144" s="677"/>
      <c r="BD144" s="677"/>
      <c r="BE144" s="677"/>
      <c r="BF144" s="677"/>
      <c r="BG144" s="677"/>
      <c r="BH144" s="677"/>
      <c r="BI144" s="677"/>
      <c r="BJ144" s="677"/>
      <c r="BK144" s="677"/>
      <c r="BL144" s="677"/>
      <c r="BM144" s="677"/>
      <c r="BN144" s="677"/>
      <c r="BO144" s="677"/>
      <c r="BP144" s="677"/>
      <c r="BQ144" s="677"/>
      <c r="BR144" s="677"/>
      <c r="BS144" s="677"/>
      <c r="BT144" s="677"/>
      <c r="BU144" s="677"/>
      <c r="BV144" s="677"/>
      <c r="BW144" s="677"/>
      <c r="BX144" s="677"/>
      <c r="BY144" s="678"/>
    </row>
    <row r="145" spans="3:77" ht="15" customHeight="1" x14ac:dyDescent="0.4">
      <c r="C145" s="122" t="s">
        <v>387</v>
      </c>
      <c r="D145" s="134" t="s">
        <v>754</v>
      </c>
      <c r="E145" s="8"/>
      <c r="F145" s="8"/>
      <c r="G145" s="8"/>
      <c r="H145" s="8"/>
      <c r="I145" s="8"/>
      <c r="J145" s="57"/>
      <c r="K145" s="805"/>
      <c r="L145" s="806"/>
      <c r="M145" s="806"/>
      <c r="N145" s="806"/>
      <c r="O145" s="806"/>
      <c r="P145" s="806"/>
      <c r="Q145" s="157" t="s">
        <v>751</v>
      </c>
      <c r="R145" s="805"/>
      <c r="S145" s="806"/>
      <c r="T145" s="806"/>
      <c r="U145" s="806"/>
      <c r="V145" s="806"/>
      <c r="W145" s="806"/>
      <c r="X145" s="157" t="s">
        <v>751</v>
      </c>
      <c r="Y145" s="805"/>
      <c r="Z145" s="806"/>
      <c r="AA145" s="806"/>
      <c r="AB145" s="806"/>
      <c r="AC145" s="806"/>
      <c r="AD145" s="806"/>
      <c r="AE145" s="157" t="s">
        <v>751</v>
      </c>
      <c r="AF145" s="805"/>
      <c r="AG145" s="806"/>
      <c r="AH145" s="806"/>
      <c r="AI145" s="806"/>
      <c r="AJ145" s="806"/>
      <c r="AK145" s="806"/>
      <c r="AL145" s="157" t="s">
        <v>751</v>
      </c>
      <c r="AM145" s="805"/>
      <c r="AN145" s="806"/>
      <c r="AO145" s="806"/>
      <c r="AP145" s="806"/>
      <c r="AQ145" s="806"/>
      <c r="AR145" s="806"/>
      <c r="AS145" s="157" t="s">
        <v>751</v>
      </c>
      <c r="AV145" s="676"/>
      <c r="AW145" s="677"/>
      <c r="AX145" s="677"/>
      <c r="AY145" s="677"/>
      <c r="AZ145" s="677"/>
      <c r="BA145" s="677"/>
      <c r="BB145" s="677"/>
      <c r="BC145" s="677"/>
      <c r="BD145" s="677"/>
      <c r="BE145" s="677"/>
      <c r="BF145" s="677"/>
      <c r="BG145" s="677"/>
      <c r="BH145" s="677"/>
      <c r="BI145" s="677"/>
      <c r="BJ145" s="677"/>
      <c r="BK145" s="677"/>
      <c r="BL145" s="677"/>
      <c r="BM145" s="677"/>
      <c r="BN145" s="677"/>
      <c r="BO145" s="677"/>
      <c r="BP145" s="677"/>
      <c r="BQ145" s="677"/>
      <c r="BR145" s="677"/>
      <c r="BS145" s="677"/>
      <c r="BT145" s="677"/>
      <c r="BU145" s="677"/>
      <c r="BV145" s="677"/>
      <c r="BW145" s="677"/>
      <c r="BX145" s="677"/>
      <c r="BY145" s="678"/>
    </row>
    <row r="146" spans="3:77" ht="15" customHeight="1" x14ac:dyDescent="0.4">
      <c r="C146" s="155" t="s">
        <v>388</v>
      </c>
      <c r="D146" s="147" t="s">
        <v>743</v>
      </c>
      <c r="E146" s="3"/>
      <c r="F146" s="3"/>
      <c r="G146" s="3"/>
      <c r="H146" s="3"/>
      <c r="I146" s="3"/>
      <c r="J146" s="148"/>
      <c r="K146" s="805"/>
      <c r="L146" s="806"/>
      <c r="M146" s="806"/>
      <c r="N146" s="806"/>
      <c r="O146" s="806"/>
      <c r="P146" s="806"/>
      <c r="Q146" s="157" t="s">
        <v>751</v>
      </c>
      <c r="R146" s="805"/>
      <c r="S146" s="806"/>
      <c r="T146" s="806"/>
      <c r="U146" s="806"/>
      <c r="V146" s="806"/>
      <c r="W146" s="806"/>
      <c r="X146" s="157" t="s">
        <v>751</v>
      </c>
      <c r="Y146" s="805"/>
      <c r="Z146" s="806"/>
      <c r="AA146" s="806"/>
      <c r="AB146" s="806"/>
      <c r="AC146" s="806"/>
      <c r="AD146" s="806"/>
      <c r="AE146" s="157" t="s">
        <v>751</v>
      </c>
      <c r="AF146" s="805"/>
      <c r="AG146" s="806"/>
      <c r="AH146" s="806"/>
      <c r="AI146" s="806"/>
      <c r="AJ146" s="806"/>
      <c r="AK146" s="806"/>
      <c r="AL146" s="157" t="s">
        <v>751</v>
      </c>
      <c r="AM146" s="805"/>
      <c r="AN146" s="806"/>
      <c r="AO146" s="806"/>
      <c r="AP146" s="806"/>
      <c r="AQ146" s="806"/>
      <c r="AR146" s="806"/>
      <c r="AS146" s="157" t="s">
        <v>751</v>
      </c>
      <c r="AV146" s="676"/>
      <c r="AW146" s="677"/>
      <c r="AX146" s="677"/>
      <c r="AY146" s="677"/>
      <c r="AZ146" s="677"/>
      <c r="BA146" s="677"/>
      <c r="BB146" s="677"/>
      <c r="BC146" s="677"/>
      <c r="BD146" s="677"/>
      <c r="BE146" s="677"/>
      <c r="BF146" s="677"/>
      <c r="BG146" s="677"/>
      <c r="BH146" s="677"/>
      <c r="BI146" s="677"/>
      <c r="BJ146" s="677"/>
      <c r="BK146" s="677"/>
      <c r="BL146" s="677"/>
      <c r="BM146" s="677"/>
      <c r="BN146" s="677"/>
      <c r="BO146" s="677"/>
      <c r="BP146" s="677"/>
      <c r="BQ146" s="677"/>
      <c r="BR146" s="677"/>
      <c r="BS146" s="677"/>
      <c r="BT146" s="677"/>
      <c r="BU146" s="677"/>
      <c r="BV146" s="677"/>
      <c r="BW146" s="677"/>
      <c r="BX146" s="677"/>
      <c r="BY146" s="678"/>
    </row>
    <row r="147" spans="3:77" ht="15" customHeight="1" x14ac:dyDescent="0.4">
      <c r="C147" s="122" t="s">
        <v>389</v>
      </c>
      <c r="D147" s="134" t="s">
        <v>738</v>
      </c>
      <c r="E147" s="8"/>
      <c r="F147" s="8"/>
      <c r="G147" s="8"/>
      <c r="H147" s="8"/>
      <c r="I147" s="8"/>
      <c r="J147" s="57"/>
      <c r="K147" s="807"/>
      <c r="L147" s="808"/>
      <c r="M147" s="808"/>
      <c r="N147" s="808"/>
      <c r="O147" s="808"/>
      <c r="P147" s="808"/>
      <c r="Q147" s="159" t="s">
        <v>752</v>
      </c>
      <c r="R147" s="807"/>
      <c r="S147" s="808"/>
      <c r="T147" s="808"/>
      <c r="U147" s="808"/>
      <c r="V147" s="808"/>
      <c r="W147" s="808"/>
      <c r="X147" s="159" t="s">
        <v>752</v>
      </c>
      <c r="Y147" s="807"/>
      <c r="Z147" s="808"/>
      <c r="AA147" s="808"/>
      <c r="AB147" s="808"/>
      <c r="AC147" s="808"/>
      <c r="AD147" s="808"/>
      <c r="AE147" s="159" t="s">
        <v>752</v>
      </c>
      <c r="AF147" s="807"/>
      <c r="AG147" s="808"/>
      <c r="AH147" s="808"/>
      <c r="AI147" s="808"/>
      <c r="AJ147" s="808"/>
      <c r="AK147" s="808"/>
      <c r="AL147" s="159" t="s">
        <v>752</v>
      </c>
      <c r="AM147" s="807"/>
      <c r="AN147" s="808"/>
      <c r="AO147" s="808"/>
      <c r="AP147" s="808"/>
      <c r="AQ147" s="808"/>
      <c r="AR147" s="808"/>
      <c r="AS147" s="159" t="s">
        <v>752</v>
      </c>
      <c r="AV147" s="676"/>
      <c r="AW147" s="677"/>
      <c r="AX147" s="677"/>
      <c r="AY147" s="677"/>
      <c r="AZ147" s="677"/>
      <c r="BA147" s="677"/>
      <c r="BB147" s="677"/>
      <c r="BC147" s="677"/>
      <c r="BD147" s="677"/>
      <c r="BE147" s="677"/>
      <c r="BF147" s="677"/>
      <c r="BG147" s="677"/>
      <c r="BH147" s="677"/>
      <c r="BI147" s="677"/>
      <c r="BJ147" s="677"/>
      <c r="BK147" s="677"/>
      <c r="BL147" s="677"/>
      <c r="BM147" s="677"/>
      <c r="BN147" s="677"/>
      <c r="BO147" s="677"/>
      <c r="BP147" s="677"/>
      <c r="BQ147" s="677"/>
      <c r="BR147" s="677"/>
      <c r="BS147" s="677"/>
      <c r="BT147" s="677"/>
      <c r="BU147" s="677"/>
      <c r="BV147" s="677"/>
      <c r="BW147" s="677"/>
      <c r="BX147" s="677"/>
      <c r="BY147" s="678"/>
    </row>
    <row r="148" spans="3:77" ht="15" customHeight="1" thickBot="1" x14ac:dyDescent="0.45">
      <c r="C148" s="122" t="s">
        <v>390</v>
      </c>
      <c r="D148" s="134" t="s">
        <v>753</v>
      </c>
      <c r="E148" s="8"/>
      <c r="F148" s="8"/>
      <c r="G148" s="8"/>
      <c r="H148" s="8"/>
      <c r="I148" s="8"/>
      <c r="J148" s="57"/>
      <c r="K148" s="703"/>
      <c r="L148" s="704"/>
      <c r="M148" s="704"/>
      <c r="N148" s="704"/>
      <c r="O148" s="704"/>
      <c r="P148" s="704"/>
      <c r="Q148" s="705"/>
      <c r="R148" s="703"/>
      <c r="S148" s="704"/>
      <c r="T148" s="704"/>
      <c r="U148" s="704"/>
      <c r="V148" s="704"/>
      <c r="W148" s="704"/>
      <c r="X148" s="705"/>
      <c r="Y148" s="703"/>
      <c r="Z148" s="704"/>
      <c r="AA148" s="704"/>
      <c r="AB148" s="704"/>
      <c r="AC148" s="704"/>
      <c r="AD148" s="704"/>
      <c r="AE148" s="705"/>
      <c r="AF148" s="703"/>
      <c r="AG148" s="704"/>
      <c r="AH148" s="704"/>
      <c r="AI148" s="704"/>
      <c r="AJ148" s="704"/>
      <c r="AK148" s="704"/>
      <c r="AL148" s="705"/>
      <c r="AM148" s="703"/>
      <c r="AN148" s="704"/>
      <c r="AO148" s="704"/>
      <c r="AP148" s="704"/>
      <c r="AQ148" s="704"/>
      <c r="AR148" s="704"/>
      <c r="AS148" s="705"/>
      <c r="AV148" s="679"/>
      <c r="AW148" s="680"/>
      <c r="AX148" s="680"/>
      <c r="AY148" s="680"/>
      <c r="AZ148" s="680"/>
      <c r="BA148" s="680"/>
      <c r="BB148" s="680"/>
      <c r="BC148" s="680"/>
      <c r="BD148" s="680"/>
      <c r="BE148" s="680"/>
      <c r="BF148" s="680"/>
      <c r="BG148" s="680"/>
      <c r="BH148" s="680"/>
      <c r="BI148" s="680"/>
      <c r="BJ148" s="680"/>
      <c r="BK148" s="680"/>
      <c r="BL148" s="680"/>
      <c r="BM148" s="680"/>
      <c r="BN148" s="680"/>
      <c r="BO148" s="680"/>
      <c r="BP148" s="680"/>
      <c r="BQ148" s="680"/>
      <c r="BR148" s="680"/>
      <c r="BS148" s="680"/>
      <c r="BT148" s="680"/>
      <c r="BU148" s="680"/>
      <c r="BV148" s="680"/>
      <c r="BW148" s="680"/>
      <c r="BX148" s="680"/>
      <c r="BY148" s="681"/>
    </row>
    <row r="149" spans="3:77" ht="15" customHeight="1" x14ac:dyDescent="0.4">
      <c r="C149" s="155" t="s">
        <v>391</v>
      </c>
      <c r="D149" s="147" t="s">
        <v>744</v>
      </c>
      <c r="E149" s="3"/>
      <c r="F149" s="3"/>
      <c r="G149" s="3"/>
      <c r="H149" s="3"/>
      <c r="I149" s="3"/>
      <c r="J149" s="148"/>
      <c r="K149" s="805"/>
      <c r="L149" s="806"/>
      <c r="M149" s="806"/>
      <c r="N149" s="806"/>
      <c r="O149" s="806"/>
      <c r="P149" s="806"/>
      <c r="Q149" s="157" t="s">
        <v>751</v>
      </c>
      <c r="R149" s="805"/>
      <c r="S149" s="806"/>
      <c r="T149" s="806"/>
      <c r="U149" s="806"/>
      <c r="V149" s="806"/>
      <c r="W149" s="806"/>
      <c r="X149" s="157" t="s">
        <v>751</v>
      </c>
      <c r="Y149" s="805"/>
      <c r="Z149" s="806"/>
      <c r="AA149" s="806"/>
      <c r="AB149" s="806"/>
      <c r="AC149" s="806"/>
      <c r="AD149" s="806"/>
      <c r="AE149" s="157" t="s">
        <v>751</v>
      </c>
      <c r="AF149" s="805"/>
      <c r="AG149" s="806"/>
      <c r="AH149" s="806"/>
      <c r="AI149" s="806"/>
      <c r="AJ149" s="806"/>
      <c r="AK149" s="806"/>
      <c r="AL149" s="157" t="s">
        <v>751</v>
      </c>
      <c r="AM149" s="805"/>
      <c r="AN149" s="806"/>
      <c r="AO149" s="806"/>
      <c r="AP149" s="806"/>
      <c r="AQ149" s="806"/>
      <c r="AR149" s="806"/>
      <c r="AS149" s="157" t="s">
        <v>751</v>
      </c>
      <c r="AV149" s="673" t="s">
        <v>808</v>
      </c>
      <c r="AW149" s="673"/>
      <c r="AX149" s="673"/>
      <c r="AY149" s="673"/>
      <c r="AZ149" s="673"/>
      <c r="BA149" s="673"/>
      <c r="BB149" s="673"/>
      <c r="BC149" s="673"/>
      <c r="BD149" s="673"/>
      <c r="BE149" s="673"/>
      <c r="BF149" s="673"/>
      <c r="BG149" s="673"/>
      <c r="BH149" s="673"/>
      <c r="BI149" s="673"/>
      <c r="BJ149" s="673"/>
      <c r="BK149" s="673"/>
      <c r="BL149" s="673"/>
      <c r="BM149" s="673"/>
      <c r="BN149" s="673"/>
      <c r="BO149" s="673"/>
      <c r="BP149" s="673"/>
      <c r="BQ149" s="673"/>
      <c r="BR149" s="673"/>
      <c r="BS149" s="673"/>
      <c r="BT149" s="673"/>
      <c r="BU149" s="673"/>
      <c r="BV149" s="673"/>
      <c r="BW149" s="673"/>
      <c r="BX149" s="673"/>
      <c r="BY149" s="673"/>
    </row>
    <row r="150" spans="3:77" ht="15" customHeight="1" x14ac:dyDescent="0.4">
      <c r="C150" s="156"/>
      <c r="D150" s="149" t="s">
        <v>745</v>
      </c>
      <c r="E150" s="44"/>
      <c r="F150" s="44"/>
      <c r="G150" s="44"/>
      <c r="H150" s="44"/>
      <c r="I150" s="44"/>
      <c r="J150" s="150"/>
      <c r="K150" s="815"/>
      <c r="L150" s="816"/>
      <c r="M150" s="816"/>
      <c r="N150" s="816"/>
      <c r="O150" s="816"/>
      <c r="P150" s="816"/>
      <c r="Q150" s="158" t="s">
        <v>751</v>
      </c>
      <c r="R150" s="815"/>
      <c r="S150" s="816"/>
      <c r="T150" s="816"/>
      <c r="U150" s="816"/>
      <c r="V150" s="816"/>
      <c r="W150" s="816"/>
      <c r="X150" s="158" t="s">
        <v>751</v>
      </c>
      <c r="Y150" s="815"/>
      <c r="Z150" s="816"/>
      <c r="AA150" s="816"/>
      <c r="AB150" s="816"/>
      <c r="AC150" s="816"/>
      <c r="AD150" s="816"/>
      <c r="AE150" s="158" t="s">
        <v>751</v>
      </c>
      <c r="AF150" s="815"/>
      <c r="AG150" s="816"/>
      <c r="AH150" s="816"/>
      <c r="AI150" s="816"/>
      <c r="AJ150" s="816"/>
      <c r="AK150" s="816"/>
      <c r="AL150" s="158" t="s">
        <v>751</v>
      </c>
      <c r="AM150" s="815"/>
      <c r="AN150" s="816"/>
      <c r="AO150" s="816"/>
      <c r="AP150" s="816"/>
      <c r="AQ150" s="816"/>
      <c r="AR150" s="816"/>
      <c r="AS150" s="158" t="s">
        <v>751</v>
      </c>
    </row>
    <row r="151" spans="3:77" ht="15" customHeight="1" x14ac:dyDescent="0.4">
      <c r="C151" s="122" t="s">
        <v>399</v>
      </c>
      <c r="D151" s="134" t="s">
        <v>739</v>
      </c>
      <c r="E151" s="8"/>
      <c r="F151" s="8"/>
      <c r="G151" s="8"/>
      <c r="H151" s="8"/>
      <c r="I151" s="8"/>
      <c r="J151" s="57"/>
      <c r="K151" s="701"/>
      <c r="L151" s="631"/>
      <c r="M151" s="631"/>
      <c r="N151" s="631"/>
      <c r="O151" s="631"/>
      <c r="P151" s="631"/>
      <c r="Q151" s="702"/>
      <c r="R151" s="701"/>
      <c r="S151" s="631"/>
      <c r="T151" s="631"/>
      <c r="U151" s="631"/>
      <c r="V151" s="631"/>
      <c r="W151" s="631"/>
      <c r="X151" s="702"/>
      <c r="Y151" s="701"/>
      <c r="Z151" s="631"/>
      <c r="AA151" s="631"/>
      <c r="AB151" s="631"/>
      <c r="AC151" s="631"/>
      <c r="AD151" s="631"/>
      <c r="AE151" s="702"/>
      <c r="AF151" s="701"/>
      <c r="AG151" s="631"/>
      <c r="AH151" s="631"/>
      <c r="AI151" s="631"/>
      <c r="AJ151" s="631"/>
      <c r="AK151" s="631"/>
      <c r="AL151" s="702"/>
      <c r="AM151" s="701"/>
      <c r="AN151" s="631"/>
      <c r="AO151" s="631"/>
      <c r="AP151" s="631"/>
      <c r="AQ151" s="631"/>
      <c r="AR151" s="631"/>
      <c r="AS151" s="702"/>
    </row>
    <row r="152" spans="3:77" ht="15" customHeight="1" x14ac:dyDescent="0.4">
      <c r="C152" s="122" t="s">
        <v>609</v>
      </c>
      <c r="D152" s="134" t="s">
        <v>740</v>
      </c>
      <c r="E152" s="8"/>
      <c r="F152" s="8"/>
      <c r="G152" s="8"/>
      <c r="H152" s="8"/>
      <c r="I152" s="8"/>
      <c r="J152" s="57"/>
      <c r="K152" s="701"/>
      <c r="L152" s="631"/>
      <c r="M152" s="631"/>
      <c r="N152" s="631"/>
      <c r="O152" s="631"/>
      <c r="P152" s="631"/>
      <c r="Q152" s="702"/>
      <c r="R152" s="701"/>
      <c r="S152" s="631"/>
      <c r="T152" s="631"/>
      <c r="U152" s="631"/>
      <c r="V152" s="631"/>
      <c r="W152" s="631"/>
      <c r="X152" s="702"/>
      <c r="Y152" s="701"/>
      <c r="Z152" s="631"/>
      <c r="AA152" s="631"/>
      <c r="AB152" s="631"/>
      <c r="AC152" s="631"/>
      <c r="AD152" s="631"/>
      <c r="AE152" s="702"/>
      <c r="AF152" s="701"/>
      <c r="AG152" s="631"/>
      <c r="AH152" s="631"/>
      <c r="AI152" s="631"/>
      <c r="AJ152" s="631"/>
      <c r="AK152" s="631"/>
      <c r="AL152" s="702"/>
      <c r="AM152" s="701"/>
      <c r="AN152" s="631"/>
      <c r="AO152" s="631"/>
      <c r="AP152" s="631"/>
      <c r="AQ152" s="631"/>
      <c r="AR152" s="631"/>
      <c r="AS152" s="702"/>
    </row>
    <row r="153" spans="3:77" ht="15" customHeight="1" x14ac:dyDescent="0.4">
      <c r="C153" s="122" t="s">
        <v>1041</v>
      </c>
      <c r="D153" s="134" t="s">
        <v>741</v>
      </c>
      <c r="E153" s="8"/>
      <c r="F153" s="8"/>
      <c r="G153" s="8"/>
      <c r="H153" s="8"/>
      <c r="I153" s="8"/>
      <c r="J153" s="57"/>
      <c r="K153" s="701"/>
      <c r="L153" s="631"/>
      <c r="M153" s="631"/>
      <c r="N153" s="631"/>
      <c r="O153" s="631"/>
      <c r="P153" s="631"/>
      <c r="Q153" s="702"/>
      <c r="R153" s="701"/>
      <c r="S153" s="631"/>
      <c r="T153" s="631"/>
      <c r="U153" s="631"/>
      <c r="V153" s="631"/>
      <c r="W153" s="631"/>
      <c r="X153" s="702"/>
      <c r="Y153" s="701"/>
      <c r="Z153" s="631"/>
      <c r="AA153" s="631"/>
      <c r="AB153" s="631"/>
      <c r="AC153" s="631"/>
      <c r="AD153" s="631"/>
      <c r="AE153" s="702"/>
      <c r="AF153" s="701"/>
      <c r="AG153" s="631"/>
      <c r="AH153" s="631"/>
      <c r="AI153" s="631"/>
      <c r="AJ153" s="631"/>
      <c r="AK153" s="631"/>
      <c r="AL153" s="702"/>
      <c r="AM153" s="701"/>
      <c r="AN153" s="631"/>
      <c r="AO153" s="631"/>
      <c r="AP153" s="631"/>
      <c r="AQ153" s="631"/>
      <c r="AR153" s="631"/>
      <c r="AS153" s="702"/>
    </row>
    <row r="154" spans="3:77" ht="15" customHeight="1" x14ac:dyDescent="0.4">
      <c r="C154" s="122" t="s">
        <v>1042</v>
      </c>
      <c r="D154" s="134" t="s">
        <v>755</v>
      </c>
      <c r="E154" s="8"/>
      <c r="F154" s="8"/>
      <c r="G154" s="8"/>
      <c r="H154" s="8"/>
      <c r="I154" s="8"/>
      <c r="J154" s="57"/>
      <c r="K154" s="701"/>
      <c r="L154" s="631"/>
      <c r="M154" s="631"/>
      <c r="N154" s="631"/>
      <c r="O154" s="631"/>
      <c r="P154" s="631"/>
      <c r="Q154" s="702"/>
      <c r="R154" s="701"/>
      <c r="S154" s="631"/>
      <c r="T154" s="631"/>
      <c r="U154" s="631"/>
      <c r="V154" s="631"/>
      <c r="W154" s="631"/>
      <c r="X154" s="702"/>
      <c r="Y154" s="701"/>
      <c r="Z154" s="631"/>
      <c r="AA154" s="631"/>
      <c r="AB154" s="631"/>
      <c r="AC154" s="631"/>
      <c r="AD154" s="631"/>
      <c r="AE154" s="702"/>
      <c r="AF154" s="701"/>
      <c r="AG154" s="631"/>
      <c r="AH154" s="631"/>
      <c r="AI154" s="631"/>
      <c r="AJ154" s="631"/>
      <c r="AK154" s="631"/>
      <c r="AL154" s="702"/>
      <c r="AM154" s="701"/>
      <c r="AN154" s="631"/>
      <c r="AO154" s="631"/>
      <c r="AP154" s="631"/>
      <c r="AQ154" s="631"/>
      <c r="AR154" s="631"/>
      <c r="AS154" s="702"/>
    </row>
    <row r="155" spans="3:77" ht="15" customHeight="1" x14ac:dyDescent="0.4">
      <c r="C155" s="122" t="s">
        <v>1043</v>
      </c>
      <c r="D155" s="134" t="s">
        <v>742</v>
      </c>
      <c r="E155" s="8"/>
      <c r="F155" s="8"/>
      <c r="G155" s="8"/>
      <c r="H155" s="8"/>
      <c r="I155" s="8"/>
      <c r="J155" s="57"/>
      <c r="K155" s="703"/>
      <c r="L155" s="704"/>
      <c r="M155" s="704"/>
      <c r="N155" s="704"/>
      <c r="O155" s="704"/>
      <c r="P155" s="704"/>
      <c r="Q155" s="705"/>
      <c r="R155" s="703"/>
      <c r="S155" s="704"/>
      <c r="T155" s="704"/>
      <c r="U155" s="704"/>
      <c r="V155" s="704"/>
      <c r="W155" s="704"/>
      <c r="X155" s="705"/>
      <c r="Y155" s="703"/>
      <c r="Z155" s="704"/>
      <c r="AA155" s="704"/>
      <c r="AB155" s="704"/>
      <c r="AC155" s="704"/>
      <c r="AD155" s="704"/>
      <c r="AE155" s="705"/>
      <c r="AF155" s="703"/>
      <c r="AG155" s="704"/>
      <c r="AH155" s="704"/>
      <c r="AI155" s="704"/>
      <c r="AJ155" s="704"/>
      <c r="AK155" s="704"/>
      <c r="AL155" s="705"/>
      <c r="AM155" s="703"/>
      <c r="AN155" s="704"/>
      <c r="AO155" s="704"/>
      <c r="AP155" s="704"/>
      <c r="AQ155" s="704"/>
      <c r="AR155" s="704"/>
      <c r="AS155" s="705"/>
    </row>
    <row r="156" spans="3:77" ht="15" customHeight="1" x14ac:dyDescent="0.4">
      <c r="C156" s="160"/>
      <c r="D156" s="161"/>
      <c r="E156" s="161"/>
      <c r="F156" s="161"/>
      <c r="G156" s="161"/>
      <c r="H156" s="161"/>
      <c r="I156" s="161"/>
      <c r="J156" s="161"/>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c r="AK156" s="162"/>
      <c r="AL156" s="162"/>
      <c r="AM156" s="162"/>
      <c r="AN156" s="162"/>
      <c r="AO156" s="162"/>
      <c r="AP156" s="162"/>
      <c r="AQ156" s="162"/>
      <c r="AR156" s="162"/>
      <c r="AS156" s="162"/>
    </row>
    <row r="157" spans="3:77" ht="15" customHeight="1" x14ac:dyDescent="0.4">
      <c r="C157" s="160"/>
      <c r="D157" s="161"/>
      <c r="E157" s="161"/>
      <c r="F157" s="161"/>
      <c r="G157" s="161"/>
      <c r="H157" s="161"/>
      <c r="I157" s="161"/>
      <c r="J157" s="161"/>
      <c r="K157" s="162"/>
      <c r="L157" s="162"/>
      <c r="M157" s="162"/>
      <c r="N157" s="162"/>
      <c r="O157" s="162"/>
      <c r="P157" s="162"/>
      <c r="Q157" s="162"/>
      <c r="R157" s="162"/>
      <c r="S157" s="162"/>
      <c r="T157" s="162"/>
      <c r="U157" s="162"/>
      <c r="V157" s="162"/>
      <c r="W157" s="162"/>
      <c r="X157" s="162"/>
      <c r="Y157" s="162"/>
      <c r="Z157" s="162"/>
      <c r="AA157" s="162"/>
      <c r="AB157" s="162"/>
      <c r="AC157" s="162"/>
      <c r="AD157" s="162"/>
      <c r="AE157" s="162"/>
      <c r="AF157" s="162"/>
      <c r="AG157" s="162"/>
      <c r="AH157" s="162"/>
      <c r="AI157" s="162"/>
      <c r="AJ157" s="162"/>
      <c r="AK157" s="162"/>
      <c r="AL157" s="162"/>
      <c r="AM157" s="162"/>
      <c r="AN157" s="162"/>
      <c r="AO157" s="162"/>
      <c r="AP157" s="162"/>
      <c r="AQ157" s="162"/>
      <c r="AR157" s="162"/>
      <c r="AS157" s="162"/>
    </row>
    <row r="159" spans="3:77" ht="15" customHeight="1" x14ac:dyDescent="0.4">
      <c r="C159" s="644" t="s">
        <v>761</v>
      </c>
      <c r="D159" s="645"/>
      <c r="E159" s="645"/>
      <c r="F159" s="645"/>
      <c r="G159" s="645"/>
      <c r="H159" s="645"/>
      <c r="I159" s="645"/>
      <c r="J159" s="646"/>
      <c r="K159" s="642" t="s">
        <v>769</v>
      </c>
      <c r="L159" s="632"/>
      <c r="M159" s="632"/>
      <c r="N159" s="632"/>
      <c r="O159" s="632"/>
      <c r="P159" s="632"/>
      <c r="Q159" s="643"/>
      <c r="R159" s="642" t="s">
        <v>770</v>
      </c>
      <c r="S159" s="632"/>
      <c r="T159" s="632"/>
      <c r="U159" s="632"/>
      <c r="V159" s="632"/>
      <c r="W159" s="632"/>
      <c r="X159" s="643"/>
      <c r="Y159" s="642" t="s">
        <v>771</v>
      </c>
      <c r="Z159" s="632"/>
      <c r="AA159" s="632"/>
      <c r="AB159" s="632"/>
      <c r="AC159" s="632"/>
      <c r="AD159" s="632"/>
      <c r="AE159" s="643"/>
      <c r="AF159" s="642" t="s">
        <v>772</v>
      </c>
      <c r="AG159" s="632"/>
      <c r="AH159" s="632"/>
      <c r="AI159" s="632"/>
      <c r="AJ159" s="632"/>
      <c r="AK159" s="632"/>
      <c r="AL159" s="643"/>
      <c r="AM159" s="642" t="s">
        <v>773</v>
      </c>
      <c r="AN159" s="632"/>
      <c r="AO159" s="632"/>
      <c r="AP159" s="632"/>
      <c r="AQ159" s="632"/>
      <c r="AR159" s="632"/>
      <c r="AS159" s="643"/>
    </row>
    <row r="160" spans="3:77" ht="15" customHeight="1" x14ac:dyDescent="0.4">
      <c r="C160" s="175" t="s">
        <v>385</v>
      </c>
      <c r="D160" s="134" t="s">
        <v>736</v>
      </c>
      <c r="E160" s="8"/>
      <c r="F160" s="8"/>
      <c r="G160" s="8"/>
      <c r="H160" s="8"/>
      <c r="I160" s="8"/>
      <c r="J160" s="57"/>
      <c r="K160" s="701"/>
      <c r="L160" s="631"/>
      <c r="M160" s="631"/>
      <c r="N160" s="631"/>
      <c r="O160" s="631"/>
      <c r="P160" s="631"/>
      <c r="Q160" s="702"/>
      <c r="R160" s="701"/>
      <c r="S160" s="631"/>
      <c r="T160" s="631"/>
      <c r="U160" s="631"/>
      <c r="V160" s="631"/>
      <c r="W160" s="631"/>
      <c r="X160" s="702"/>
      <c r="Y160" s="701"/>
      <c r="Z160" s="631"/>
      <c r="AA160" s="631"/>
      <c r="AB160" s="631"/>
      <c r="AC160" s="631"/>
      <c r="AD160" s="631"/>
      <c r="AE160" s="702"/>
      <c r="AF160" s="701"/>
      <c r="AG160" s="631"/>
      <c r="AH160" s="631"/>
      <c r="AI160" s="631"/>
      <c r="AJ160" s="631"/>
      <c r="AK160" s="631"/>
      <c r="AL160" s="702"/>
      <c r="AM160" s="701"/>
      <c r="AN160" s="631"/>
      <c r="AO160" s="631"/>
      <c r="AP160" s="631"/>
      <c r="AQ160" s="631"/>
      <c r="AR160" s="631"/>
      <c r="AS160" s="702"/>
    </row>
    <row r="161" spans="3:45" ht="15" customHeight="1" x14ac:dyDescent="0.4">
      <c r="C161" s="175" t="s">
        <v>386</v>
      </c>
      <c r="D161" s="134" t="s">
        <v>737</v>
      </c>
      <c r="E161" s="8"/>
      <c r="F161" s="8"/>
      <c r="G161" s="8"/>
      <c r="H161" s="8"/>
      <c r="I161" s="8"/>
      <c r="J161" s="57"/>
      <c r="K161" s="703"/>
      <c r="L161" s="704"/>
      <c r="M161" s="704"/>
      <c r="N161" s="704"/>
      <c r="O161" s="704"/>
      <c r="P161" s="704"/>
      <c r="Q161" s="705"/>
      <c r="R161" s="703"/>
      <c r="S161" s="704"/>
      <c r="T161" s="704"/>
      <c r="U161" s="704"/>
      <c r="V161" s="704"/>
      <c r="W161" s="704"/>
      <c r="X161" s="705"/>
      <c r="Y161" s="703"/>
      <c r="Z161" s="704"/>
      <c r="AA161" s="704"/>
      <c r="AB161" s="704"/>
      <c r="AC161" s="704"/>
      <c r="AD161" s="704"/>
      <c r="AE161" s="705"/>
      <c r="AF161" s="703"/>
      <c r="AG161" s="704"/>
      <c r="AH161" s="704"/>
      <c r="AI161" s="704"/>
      <c r="AJ161" s="704"/>
      <c r="AK161" s="704"/>
      <c r="AL161" s="705"/>
      <c r="AM161" s="703"/>
      <c r="AN161" s="704"/>
      <c r="AO161" s="704"/>
      <c r="AP161" s="704"/>
      <c r="AQ161" s="704"/>
      <c r="AR161" s="704"/>
      <c r="AS161" s="705"/>
    </row>
    <row r="162" spans="3:45" ht="15" customHeight="1" x14ac:dyDescent="0.4">
      <c r="C162" s="175" t="s">
        <v>387</v>
      </c>
      <c r="D162" s="134" t="s">
        <v>754</v>
      </c>
      <c r="E162" s="8"/>
      <c r="F162" s="8"/>
      <c r="G162" s="8"/>
      <c r="H162" s="8"/>
      <c r="I162" s="8"/>
      <c r="J162" s="57"/>
      <c r="K162" s="805"/>
      <c r="L162" s="806"/>
      <c r="M162" s="806"/>
      <c r="N162" s="806"/>
      <c r="O162" s="806"/>
      <c r="P162" s="806"/>
      <c r="Q162" s="157" t="s">
        <v>751</v>
      </c>
      <c r="R162" s="805"/>
      <c r="S162" s="806"/>
      <c r="T162" s="806"/>
      <c r="U162" s="806"/>
      <c r="V162" s="806"/>
      <c r="W162" s="806"/>
      <c r="X162" s="157" t="s">
        <v>751</v>
      </c>
      <c r="Y162" s="805"/>
      <c r="Z162" s="806"/>
      <c r="AA162" s="806"/>
      <c r="AB162" s="806"/>
      <c r="AC162" s="806"/>
      <c r="AD162" s="806"/>
      <c r="AE162" s="157" t="s">
        <v>751</v>
      </c>
      <c r="AF162" s="805"/>
      <c r="AG162" s="806"/>
      <c r="AH162" s="806"/>
      <c r="AI162" s="806"/>
      <c r="AJ162" s="806"/>
      <c r="AK162" s="806"/>
      <c r="AL162" s="157" t="s">
        <v>751</v>
      </c>
      <c r="AM162" s="805"/>
      <c r="AN162" s="806"/>
      <c r="AO162" s="806"/>
      <c r="AP162" s="806"/>
      <c r="AQ162" s="806"/>
      <c r="AR162" s="806"/>
      <c r="AS162" s="157" t="s">
        <v>751</v>
      </c>
    </row>
    <row r="163" spans="3:45" ht="15" customHeight="1" x14ac:dyDescent="0.4">
      <c r="C163" s="155" t="s">
        <v>388</v>
      </c>
      <c r="D163" s="147" t="s">
        <v>743</v>
      </c>
      <c r="E163" s="3"/>
      <c r="F163" s="3"/>
      <c r="G163" s="3"/>
      <c r="H163" s="3"/>
      <c r="I163" s="3"/>
      <c r="J163" s="148"/>
      <c r="K163" s="805"/>
      <c r="L163" s="806"/>
      <c r="M163" s="806"/>
      <c r="N163" s="806"/>
      <c r="O163" s="806"/>
      <c r="P163" s="806"/>
      <c r="Q163" s="157" t="s">
        <v>751</v>
      </c>
      <c r="R163" s="805"/>
      <c r="S163" s="806"/>
      <c r="T163" s="806"/>
      <c r="U163" s="806"/>
      <c r="V163" s="806"/>
      <c r="W163" s="806"/>
      <c r="X163" s="157" t="s">
        <v>751</v>
      </c>
      <c r="Y163" s="805"/>
      <c r="Z163" s="806"/>
      <c r="AA163" s="806"/>
      <c r="AB163" s="806"/>
      <c r="AC163" s="806"/>
      <c r="AD163" s="806"/>
      <c r="AE163" s="157" t="s">
        <v>751</v>
      </c>
      <c r="AF163" s="805"/>
      <c r="AG163" s="806"/>
      <c r="AH163" s="806"/>
      <c r="AI163" s="806"/>
      <c r="AJ163" s="806"/>
      <c r="AK163" s="806"/>
      <c r="AL163" s="157" t="s">
        <v>751</v>
      </c>
      <c r="AM163" s="805"/>
      <c r="AN163" s="806"/>
      <c r="AO163" s="806"/>
      <c r="AP163" s="806"/>
      <c r="AQ163" s="806"/>
      <c r="AR163" s="806"/>
      <c r="AS163" s="157" t="s">
        <v>751</v>
      </c>
    </row>
    <row r="164" spans="3:45" ht="15" customHeight="1" x14ac:dyDescent="0.4">
      <c r="C164" s="175" t="s">
        <v>389</v>
      </c>
      <c r="D164" s="134" t="s">
        <v>738</v>
      </c>
      <c r="E164" s="8"/>
      <c r="F164" s="8"/>
      <c r="G164" s="8"/>
      <c r="H164" s="8"/>
      <c r="I164" s="8"/>
      <c r="J164" s="57"/>
      <c r="K164" s="807"/>
      <c r="L164" s="808"/>
      <c r="M164" s="808"/>
      <c r="N164" s="808"/>
      <c r="O164" s="808"/>
      <c r="P164" s="808"/>
      <c r="Q164" s="159" t="s">
        <v>752</v>
      </c>
      <c r="R164" s="807"/>
      <c r="S164" s="808"/>
      <c r="T164" s="808"/>
      <c r="U164" s="808"/>
      <c r="V164" s="808"/>
      <c r="W164" s="808"/>
      <c r="X164" s="159" t="s">
        <v>752</v>
      </c>
      <c r="Y164" s="807"/>
      <c r="Z164" s="808"/>
      <c r="AA164" s="808"/>
      <c r="AB164" s="808"/>
      <c r="AC164" s="808"/>
      <c r="AD164" s="808"/>
      <c r="AE164" s="159" t="s">
        <v>752</v>
      </c>
      <c r="AF164" s="807"/>
      <c r="AG164" s="808"/>
      <c r="AH164" s="808"/>
      <c r="AI164" s="808"/>
      <c r="AJ164" s="808"/>
      <c r="AK164" s="808"/>
      <c r="AL164" s="159" t="s">
        <v>752</v>
      </c>
      <c r="AM164" s="807"/>
      <c r="AN164" s="808"/>
      <c r="AO164" s="808"/>
      <c r="AP164" s="808"/>
      <c r="AQ164" s="808"/>
      <c r="AR164" s="808"/>
      <c r="AS164" s="159" t="s">
        <v>752</v>
      </c>
    </row>
    <row r="165" spans="3:45" ht="15" customHeight="1" x14ac:dyDescent="0.4">
      <c r="C165" s="175" t="s">
        <v>390</v>
      </c>
      <c r="D165" s="134" t="s">
        <v>753</v>
      </c>
      <c r="E165" s="8"/>
      <c r="F165" s="8"/>
      <c r="G165" s="8"/>
      <c r="H165" s="8"/>
      <c r="I165" s="8"/>
      <c r="J165" s="57"/>
      <c r="K165" s="703"/>
      <c r="L165" s="704"/>
      <c r="M165" s="704"/>
      <c r="N165" s="704"/>
      <c r="O165" s="704"/>
      <c r="P165" s="704"/>
      <c r="Q165" s="705"/>
      <c r="R165" s="703"/>
      <c r="S165" s="704"/>
      <c r="T165" s="704"/>
      <c r="U165" s="704"/>
      <c r="V165" s="704"/>
      <c r="W165" s="704"/>
      <c r="X165" s="705"/>
      <c r="Y165" s="703"/>
      <c r="Z165" s="704"/>
      <c r="AA165" s="704"/>
      <c r="AB165" s="704"/>
      <c r="AC165" s="704"/>
      <c r="AD165" s="704"/>
      <c r="AE165" s="705"/>
      <c r="AF165" s="703"/>
      <c r="AG165" s="704"/>
      <c r="AH165" s="704"/>
      <c r="AI165" s="704"/>
      <c r="AJ165" s="704"/>
      <c r="AK165" s="704"/>
      <c r="AL165" s="705"/>
      <c r="AM165" s="703"/>
      <c r="AN165" s="704"/>
      <c r="AO165" s="704"/>
      <c r="AP165" s="704"/>
      <c r="AQ165" s="704"/>
      <c r="AR165" s="704"/>
      <c r="AS165" s="705"/>
    </row>
    <row r="166" spans="3:45" ht="15" customHeight="1" x14ac:dyDescent="0.4">
      <c r="C166" s="155" t="s">
        <v>391</v>
      </c>
      <c r="D166" s="147" t="s">
        <v>744</v>
      </c>
      <c r="E166" s="3"/>
      <c r="F166" s="3"/>
      <c r="G166" s="3"/>
      <c r="H166" s="3"/>
      <c r="I166" s="3"/>
      <c r="J166" s="148"/>
      <c r="K166" s="805"/>
      <c r="L166" s="806"/>
      <c r="M166" s="806"/>
      <c r="N166" s="806"/>
      <c r="O166" s="806"/>
      <c r="P166" s="806"/>
      <c r="Q166" s="157" t="s">
        <v>751</v>
      </c>
      <c r="R166" s="805"/>
      <c r="S166" s="806"/>
      <c r="T166" s="806"/>
      <c r="U166" s="806"/>
      <c r="V166" s="806"/>
      <c r="W166" s="806"/>
      <c r="X166" s="157" t="s">
        <v>751</v>
      </c>
      <c r="Y166" s="805"/>
      <c r="Z166" s="806"/>
      <c r="AA166" s="806"/>
      <c r="AB166" s="806"/>
      <c r="AC166" s="806"/>
      <c r="AD166" s="806"/>
      <c r="AE166" s="157" t="s">
        <v>751</v>
      </c>
      <c r="AF166" s="805"/>
      <c r="AG166" s="806"/>
      <c r="AH166" s="806"/>
      <c r="AI166" s="806"/>
      <c r="AJ166" s="806"/>
      <c r="AK166" s="806"/>
      <c r="AL166" s="157" t="s">
        <v>751</v>
      </c>
      <c r="AM166" s="805"/>
      <c r="AN166" s="806"/>
      <c r="AO166" s="806"/>
      <c r="AP166" s="806"/>
      <c r="AQ166" s="806"/>
      <c r="AR166" s="806"/>
      <c r="AS166" s="157" t="s">
        <v>751</v>
      </c>
    </row>
    <row r="167" spans="3:45" ht="15" customHeight="1" x14ac:dyDescent="0.4">
      <c r="C167" s="156"/>
      <c r="D167" s="149" t="s">
        <v>745</v>
      </c>
      <c r="E167" s="44"/>
      <c r="F167" s="44"/>
      <c r="G167" s="44"/>
      <c r="H167" s="44"/>
      <c r="I167" s="44"/>
      <c r="J167" s="150"/>
      <c r="K167" s="815"/>
      <c r="L167" s="816"/>
      <c r="M167" s="816"/>
      <c r="N167" s="816"/>
      <c r="O167" s="816"/>
      <c r="P167" s="816"/>
      <c r="Q167" s="158" t="s">
        <v>751</v>
      </c>
      <c r="R167" s="815"/>
      <c r="S167" s="816"/>
      <c r="T167" s="816"/>
      <c r="U167" s="816"/>
      <c r="V167" s="816"/>
      <c r="W167" s="816"/>
      <c r="X167" s="158" t="s">
        <v>751</v>
      </c>
      <c r="Y167" s="815"/>
      <c r="Z167" s="816"/>
      <c r="AA167" s="816"/>
      <c r="AB167" s="816"/>
      <c r="AC167" s="816"/>
      <c r="AD167" s="816"/>
      <c r="AE167" s="158" t="s">
        <v>751</v>
      </c>
      <c r="AF167" s="815"/>
      <c r="AG167" s="816"/>
      <c r="AH167" s="816"/>
      <c r="AI167" s="816"/>
      <c r="AJ167" s="816"/>
      <c r="AK167" s="816"/>
      <c r="AL167" s="158" t="s">
        <v>751</v>
      </c>
      <c r="AM167" s="815"/>
      <c r="AN167" s="816"/>
      <c r="AO167" s="816"/>
      <c r="AP167" s="816"/>
      <c r="AQ167" s="816"/>
      <c r="AR167" s="816"/>
      <c r="AS167" s="158" t="s">
        <v>751</v>
      </c>
    </row>
    <row r="168" spans="3:45" ht="15" customHeight="1" x14ac:dyDescent="0.4">
      <c r="C168" s="175" t="s">
        <v>399</v>
      </c>
      <c r="D168" s="134" t="s">
        <v>739</v>
      </c>
      <c r="E168" s="8"/>
      <c r="F168" s="8"/>
      <c r="G168" s="8"/>
      <c r="H168" s="8"/>
      <c r="I168" s="8"/>
      <c r="J168" s="57"/>
      <c r="K168" s="701"/>
      <c r="L168" s="631"/>
      <c r="M168" s="631"/>
      <c r="N168" s="631"/>
      <c r="O168" s="631"/>
      <c r="P168" s="631"/>
      <c r="Q168" s="702"/>
      <c r="R168" s="701"/>
      <c r="S168" s="631"/>
      <c r="T168" s="631"/>
      <c r="U168" s="631"/>
      <c r="V168" s="631"/>
      <c r="W168" s="631"/>
      <c r="X168" s="702"/>
      <c r="Y168" s="701"/>
      <c r="Z168" s="631"/>
      <c r="AA168" s="631"/>
      <c r="AB168" s="631"/>
      <c r="AC168" s="631"/>
      <c r="AD168" s="631"/>
      <c r="AE168" s="702"/>
      <c r="AF168" s="701"/>
      <c r="AG168" s="631"/>
      <c r="AH168" s="631"/>
      <c r="AI168" s="631"/>
      <c r="AJ168" s="631"/>
      <c r="AK168" s="631"/>
      <c r="AL168" s="702"/>
      <c r="AM168" s="701"/>
      <c r="AN168" s="631"/>
      <c r="AO168" s="631"/>
      <c r="AP168" s="631"/>
      <c r="AQ168" s="631"/>
      <c r="AR168" s="631"/>
      <c r="AS168" s="702"/>
    </row>
    <row r="169" spans="3:45" ht="15" customHeight="1" x14ac:dyDescent="0.4">
      <c r="C169" s="175" t="s">
        <v>609</v>
      </c>
      <c r="D169" s="134" t="s">
        <v>740</v>
      </c>
      <c r="E169" s="8"/>
      <c r="F169" s="8"/>
      <c r="G169" s="8"/>
      <c r="H169" s="8"/>
      <c r="I169" s="8"/>
      <c r="J169" s="57"/>
      <c r="K169" s="701"/>
      <c r="L169" s="631"/>
      <c r="M169" s="631"/>
      <c r="N169" s="631"/>
      <c r="O169" s="631"/>
      <c r="P169" s="631"/>
      <c r="Q169" s="702"/>
      <c r="R169" s="701"/>
      <c r="S169" s="631"/>
      <c r="T169" s="631"/>
      <c r="U169" s="631"/>
      <c r="V169" s="631"/>
      <c r="W169" s="631"/>
      <c r="X169" s="702"/>
      <c r="Y169" s="701"/>
      <c r="Z169" s="631"/>
      <c r="AA169" s="631"/>
      <c r="AB169" s="631"/>
      <c r="AC169" s="631"/>
      <c r="AD169" s="631"/>
      <c r="AE169" s="702"/>
      <c r="AF169" s="701"/>
      <c r="AG169" s="631"/>
      <c r="AH169" s="631"/>
      <c r="AI169" s="631"/>
      <c r="AJ169" s="631"/>
      <c r="AK169" s="631"/>
      <c r="AL169" s="702"/>
      <c r="AM169" s="701"/>
      <c r="AN169" s="631"/>
      <c r="AO169" s="631"/>
      <c r="AP169" s="631"/>
      <c r="AQ169" s="631"/>
      <c r="AR169" s="631"/>
      <c r="AS169" s="702"/>
    </row>
    <row r="170" spans="3:45" ht="15" customHeight="1" x14ac:dyDescent="0.4">
      <c r="C170" s="175" t="s">
        <v>1041</v>
      </c>
      <c r="D170" s="134" t="s">
        <v>741</v>
      </c>
      <c r="E170" s="8"/>
      <c r="F170" s="8"/>
      <c r="G170" s="8"/>
      <c r="H170" s="8"/>
      <c r="I170" s="8"/>
      <c r="J170" s="57"/>
      <c r="K170" s="701"/>
      <c r="L170" s="631"/>
      <c r="M170" s="631"/>
      <c r="N170" s="631"/>
      <c r="O170" s="631"/>
      <c r="P170" s="631"/>
      <c r="Q170" s="702"/>
      <c r="R170" s="701"/>
      <c r="S170" s="631"/>
      <c r="T170" s="631"/>
      <c r="U170" s="631"/>
      <c r="V170" s="631"/>
      <c r="W170" s="631"/>
      <c r="X170" s="702"/>
      <c r="Y170" s="701"/>
      <c r="Z170" s="631"/>
      <c r="AA170" s="631"/>
      <c r="AB170" s="631"/>
      <c r="AC170" s="631"/>
      <c r="AD170" s="631"/>
      <c r="AE170" s="702"/>
      <c r="AF170" s="701"/>
      <c r="AG170" s="631"/>
      <c r="AH170" s="631"/>
      <c r="AI170" s="631"/>
      <c r="AJ170" s="631"/>
      <c r="AK170" s="631"/>
      <c r="AL170" s="702"/>
      <c r="AM170" s="701"/>
      <c r="AN170" s="631"/>
      <c r="AO170" s="631"/>
      <c r="AP170" s="631"/>
      <c r="AQ170" s="631"/>
      <c r="AR170" s="631"/>
      <c r="AS170" s="702"/>
    </row>
    <row r="171" spans="3:45" ht="15" customHeight="1" x14ac:dyDescent="0.4">
      <c r="C171" s="175" t="s">
        <v>1042</v>
      </c>
      <c r="D171" s="134" t="s">
        <v>755</v>
      </c>
      <c r="E171" s="8"/>
      <c r="F171" s="8"/>
      <c r="G171" s="8"/>
      <c r="H171" s="8"/>
      <c r="I171" s="8"/>
      <c r="J171" s="57"/>
      <c r="K171" s="701"/>
      <c r="L171" s="631"/>
      <c r="M171" s="631"/>
      <c r="N171" s="631"/>
      <c r="O171" s="631"/>
      <c r="P171" s="631"/>
      <c r="Q171" s="702"/>
      <c r="R171" s="701"/>
      <c r="S171" s="631"/>
      <c r="T171" s="631"/>
      <c r="U171" s="631"/>
      <c r="V171" s="631"/>
      <c r="W171" s="631"/>
      <c r="X171" s="702"/>
      <c r="Y171" s="701"/>
      <c r="Z171" s="631"/>
      <c r="AA171" s="631"/>
      <c r="AB171" s="631"/>
      <c r="AC171" s="631"/>
      <c r="AD171" s="631"/>
      <c r="AE171" s="702"/>
      <c r="AF171" s="701"/>
      <c r="AG171" s="631"/>
      <c r="AH171" s="631"/>
      <c r="AI171" s="631"/>
      <c r="AJ171" s="631"/>
      <c r="AK171" s="631"/>
      <c r="AL171" s="702"/>
      <c r="AM171" s="701"/>
      <c r="AN171" s="631"/>
      <c r="AO171" s="631"/>
      <c r="AP171" s="631"/>
      <c r="AQ171" s="631"/>
      <c r="AR171" s="631"/>
      <c r="AS171" s="702"/>
    </row>
    <row r="172" spans="3:45" ht="15" customHeight="1" x14ac:dyDescent="0.4">
      <c r="C172" s="175" t="s">
        <v>1043</v>
      </c>
      <c r="D172" s="134" t="s">
        <v>742</v>
      </c>
      <c r="E172" s="8"/>
      <c r="F172" s="8"/>
      <c r="G172" s="8"/>
      <c r="H172" s="8"/>
      <c r="I172" s="8"/>
      <c r="J172" s="57"/>
      <c r="K172" s="703"/>
      <c r="L172" s="704"/>
      <c r="M172" s="704"/>
      <c r="N172" s="704"/>
      <c r="O172" s="704"/>
      <c r="P172" s="704"/>
      <c r="Q172" s="705"/>
      <c r="R172" s="703"/>
      <c r="S172" s="704"/>
      <c r="T172" s="704"/>
      <c r="U172" s="704"/>
      <c r="V172" s="704"/>
      <c r="W172" s="704"/>
      <c r="X172" s="705"/>
      <c r="Y172" s="703"/>
      <c r="Z172" s="704"/>
      <c r="AA172" s="704"/>
      <c r="AB172" s="704"/>
      <c r="AC172" s="704"/>
      <c r="AD172" s="704"/>
      <c r="AE172" s="705"/>
      <c r="AF172" s="703"/>
      <c r="AG172" s="704"/>
      <c r="AH172" s="704"/>
      <c r="AI172" s="704"/>
      <c r="AJ172" s="704"/>
      <c r="AK172" s="704"/>
      <c r="AL172" s="705"/>
      <c r="AM172" s="703"/>
      <c r="AN172" s="704"/>
      <c r="AO172" s="704"/>
      <c r="AP172" s="704"/>
      <c r="AQ172" s="704"/>
      <c r="AR172" s="704"/>
      <c r="AS172" s="705"/>
    </row>
    <row r="174" spans="3:45" ht="15" customHeight="1" x14ac:dyDescent="0.4">
      <c r="C174" s="644" t="s">
        <v>763</v>
      </c>
      <c r="D174" s="645"/>
      <c r="E174" s="645"/>
      <c r="F174" s="645"/>
      <c r="G174" s="645"/>
      <c r="H174" s="645"/>
      <c r="I174" s="645"/>
      <c r="J174" s="646"/>
      <c r="K174" s="642" t="s">
        <v>774</v>
      </c>
      <c r="L174" s="632"/>
      <c r="M174" s="632"/>
      <c r="N174" s="632"/>
      <c r="O174" s="632"/>
      <c r="P174" s="632"/>
      <c r="Q174" s="643"/>
      <c r="R174" s="642" t="s">
        <v>775</v>
      </c>
      <c r="S174" s="632"/>
      <c r="T174" s="632"/>
      <c r="U174" s="632"/>
      <c r="V174" s="632"/>
      <c r="W174" s="632"/>
      <c r="X174" s="643"/>
      <c r="Y174" s="642" t="s">
        <v>776</v>
      </c>
      <c r="Z174" s="632"/>
      <c r="AA174" s="632"/>
      <c r="AB174" s="632"/>
      <c r="AC174" s="632"/>
      <c r="AD174" s="632"/>
      <c r="AE174" s="643"/>
      <c r="AF174" s="642" t="s">
        <v>777</v>
      </c>
      <c r="AG174" s="632"/>
      <c r="AH174" s="632"/>
      <c r="AI174" s="632"/>
      <c r="AJ174" s="632"/>
      <c r="AK174" s="632"/>
      <c r="AL174" s="643"/>
      <c r="AM174" s="642" t="s">
        <v>778</v>
      </c>
      <c r="AN174" s="632"/>
      <c r="AO174" s="632"/>
      <c r="AP174" s="632"/>
      <c r="AQ174" s="632"/>
      <c r="AR174" s="632"/>
      <c r="AS174" s="643"/>
    </row>
    <row r="175" spans="3:45" ht="15" customHeight="1" x14ac:dyDescent="0.4">
      <c r="C175" s="175" t="s">
        <v>385</v>
      </c>
      <c r="D175" s="134" t="s">
        <v>736</v>
      </c>
      <c r="E175" s="8"/>
      <c r="F175" s="8"/>
      <c r="G175" s="8"/>
      <c r="H175" s="8"/>
      <c r="I175" s="8"/>
      <c r="J175" s="57"/>
      <c r="K175" s="701"/>
      <c r="L175" s="631"/>
      <c r="M175" s="631"/>
      <c r="N175" s="631"/>
      <c r="O175" s="631"/>
      <c r="P175" s="631"/>
      <c r="Q175" s="702"/>
      <c r="R175" s="701"/>
      <c r="S175" s="631"/>
      <c r="T175" s="631"/>
      <c r="U175" s="631"/>
      <c r="V175" s="631"/>
      <c r="W175" s="631"/>
      <c r="X175" s="702"/>
      <c r="Y175" s="701"/>
      <c r="Z175" s="631"/>
      <c r="AA175" s="631"/>
      <c r="AB175" s="631"/>
      <c r="AC175" s="631"/>
      <c r="AD175" s="631"/>
      <c r="AE175" s="702"/>
      <c r="AF175" s="701"/>
      <c r="AG175" s="631"/>
      <c r="AH175" s="631"/>
      <c r="AI175" s="631"/>
      <c r="AJ175" s="631"/>
      <c r="AK175" s="631"/>
      <c r="AL175" s="702"/>
      <c r="AM175" s="701"/>
      <c r="AN175" s="631"/>
      <c r="AO175" s="631"/>
      <c r="AP175" s="631"/>
      <c r="AQ175" s="631"/>
      <c r="AR175" s="631"/>
      <c r="AS175" s="702"/>
    </row>
    <row r="176" spans="3:45" ht="15" customHeight="1" x14ac:dyDescent="0.4">
      <c r="C176" s="175" t="s">
        <v>386</v>
      </c>
      <c r="D176" s="134" t="s">
        <v>737</v>
      </c>
      <c r="E176" s="8"/>
      <c r="F176" s="8"/>
      <c r="G176" s="8"/>
      <c r="H176" s="8"/>
      <c r="I176" s="8"/>
      <c r="J176" s="57"/>
      <c r="K176" s="703"/>
      <c r="L176" s="704"/>
      <c r="M176" s="704"/>
      <c r="N176" s="704"/>
      <c r="O176" s="704"/>
      <c r="P176" s="704"/>
      <c r="Q176" s="705"/>
      <c r="R176" s="703"/>
      <c r="S176" s="704"/>
      <c r="T176" s="704"/>
      <c r="U176" s="704"/>
      <c r="V176" s="704"/>
      <c r="W176" s="704"/>
      <c r="X176" s="705"/>
      <c r="Y176" s="703"/>
      <c r="Z176" s="704"/>
      <c r="AA176" s="704"/>
      <c r="AB176" s="704"/>
      <c r="AC176" s="704"/>
      <c r="AD176" s="704"/>
      <c r="AE176" s="705"/>
      <c r="AF176" s="703"/>
      <c r="AG176" s="704"/>
      <c r="AH176" s="704"/>
      <c r="AI176" s="704"/>
      <c r="AJ176" s="704"/>
      <c r="AK176" s="704"/>
      <c r="AL176" s="705"/>
      <c r="AM176" s="703"/>
      <c r="AN176" s="704"/>
      <c r="AO176" s="704"/>
      <c r="AP176" s="704"/>
      <c r="AQ176" s="704"/>
      <c r="AR176" s="704"/>
      <c r="AS176" s="705"/>
    </row>
    <row r="177" spans="3:45" ht="15" customHeight="1" x14ac:dyDescent="0.4">
      <c r="C177" s="175" t="s">
        <v>387</v>
      </c>
      <c r="D177" s="134" t="s">
        <v>754</v>
      </c>
      <c r="E177" s="8"/>
      <c r="F177" s="8"/>
      <c r="G177" s="8"/>
      <c r="H177" s="8"/>
      <c r="I177" s="8"/>
      <c r="J177" s="57"/>
      <c r="K177" s="805"/>
      <c r="L177" s="806"/>
      <c r="M177" s="806"/>
      <c r="N177" s="806"/>
      <c r="O177" s="806"/>
      <c r="P177" s="806"/>
      <c r="Q177" s="157" t="s">
        <v>751</v>
      </c>
      <c r="R177" s="805"/>
      <c r="S177" s="806"/>
      <c r="T177" s="806"/>
      <c r="U177" s="806"/>
      <c r="V177" s="806"/>
      <c r="W177" s="806"/>
      <c r="X177" s="157" t="s">
        <v>751</v>
      </c>
      <c r="Y177" s="805"/>
      <c r="Z177" s="806"/>
      <c r="AA177" s="806"/>
      <c r="AB177" s="806"/>
      <c r="AC177" s="806"/>
      <c r="AD177" s="806"/>
      <c r="AE177" s="157" t="s">
        <v>751</v>
      </c>
      <c r="AF177" s="805"/>
      <c r="AG177" s="806"/>
      <c r="AH177" s="806"/>
      <c r="AI177" s="806"/>
      <c r="AJ177" s="806"/>
      <c r="AK177" s="806"/>
      <c r="AL177" s="157" t="s">
        <v>751</v>
      </c>
      <c r="AM177" s="805"/>
      <c r="AN177" s="806"/>
      <c r="AO177" s="806"/>
      <c r="AP177" s="806"/>
      <c r="AQ177" s="806"/>
      <c r="AR177" s="806"/>
      <c r="AS177" s="157" t="s">
        <v>751</v>
      </c>
    </row>
    <row r="178" spans="3:45" ht="15" customHeight="1" x14ac:dyDescent="0.4">
      <c r="C178" s="155" t="s">
        <v>388</v>
      </c>
      <c r="D178" s="147" t="s">
        <v>743</v>
      </c>
      <c r="E178" s="3"/>
      <c r="F178" s="3"/>
      <c r="G178" s="3"/>
      <c r="H178" s="3"/>
      <c r="I178" s="3"/>
      <c r="J178" s="148"/>
      <c r="K178" s="805"/>
      <c r="L178" s="806"/>
      <c r="M178" s="806"/>
      <c r="N178" s="806"/>
      <c r="O178" s="806"/>
      <c r="P178" s="806"/>
      <c r="Q178" s="157" t="s">
        <v>751</v>
      </c>
      <c r="R178" s="805"/>
      <c r="S178" s="806"/>
      <c r="T178" s="806"/>
      <c r="U178" s="806"/>
      <c r="V178" s="806"/>
      <c r="W178" s="806"/>
      <c r="X178" s="157" t="s">
        <v>751</v>
      </c>
      <c r="Y178" s="805"/>
      <c r="Z178" s="806"/>
      <c r="AA178" s="806"/>
      <c r="AB178" s="806"/>
      <c r="AC178" s="806"/>
      <c r="AD178" s="806"/>
      <c r="AE178" s="157" t="s">
        <v>751</v>
      </c>
      <c r="AF178" s="805"/>
      <c r="AG178" s="806"/>
      <c r="AH178" s="806"/>
      <c r="AI178" s="806"/>
      <c r="AJ178" s="806"/>
      <c r="AK178" s="806"/>
      <c r="AL178" s="157" t="s">
        <v>751</v>
      </c>
      <c r="AM178" s="805"/>
      <c r="AN178" s="806"/>
      <c r="AO178" s="806"/>
      <c r="AP178" s="806"/>
      <c r="AQ178" s="806"/>
      <c r="AR178" s="806"/>
      <c r="AS178" s="157" t="s">
        <v>751</v>
      </c>
    </row>
    <row r="179" spans="3:45" ht="15" customHeight="1" x14ac:dyDescent="0.4">
      <c r="C179" s="175" t="s">
        <v>389</v>
      </c>
      <c r="D179" s="134" t="s">
        <v>738</v>
      </c>
      <c r="E179" s="8"/>
      <c r="F179" s="8"/>
      <c r="G179" s="8"/>
      <c r="H179" s="8"/>
      <c r="I179" s="8"/>
      <c r="J179" s="57"/>
      <c r="K179" s="807"/>
      <c r="L179" s="808"/>
      <c r="M179" s="808"/>
      <c r="N179" s="808"/>
      <c r="O179" s="808"/>
      <c r="P179" s="808"/>
      <c r="Q179" s="159" t="s">
        <v>752</v>
      </c>
      <c r="R179" s="807"/>
      <c r="S179" s="808"/>
      <c r="T179" s="808"/>
      <c r="U179" s="808"/>
      <c r="V179" s="808"/>
      <c r="W179" s="808"/>
      <c r="X179" s="159" t="s">
        <v>752</v>
      </c>
      <c r="Y179" s="807"/>
      <c r="Z179" s="808"/>
      <c r="AA179" s="808"/>
      <c r="AB179" s="808"/>
      <c r="AC179" s="808"/>
      <c r="AD179" s="808"/>
      <c r="AE179" s="159" t="s">
        <v>752</v>
      </c>
      <c r="AF179" s="807"/>
      <c r="AG179" s="808"/>
      <c r="AH179" s="808"/>
      <c r="AI179" s="808"/>
      <c r="AJ179" s="808"/>
      <c r="AK179" s="808"/>
      <c r="AL179" s="159" t="s">
        <v>752</v>
      </c>
      <c r="AM179" s="807"/>
      <c r="AN179" s="808"/>
      <c r="AO179" s="808"/>
      <c r="AP179" s="808"/>
      <c r="AQ179" s="808"/>
      <c r="AR179" s="808"/>
      <c r="AS179" s="159" t="s">
        <v>752</v>
      </c>
    </row>
    <row r="180" spans="3:45" ht="15" customHeight="1" x14ac:dyDescent="0.4">
      <c r="C180" s="175" t="s">
        <v>390</v>
      </c>
      <c r="D180" s="134" t="s">
        <v>753</v>
      </c>
      <c r="E180" s="8"/>
      <c r="F180" s="8"/>
      <c r="G180" s="8"/>
      <c r="H180" s="8"/>
      <c r="I180" s="8"/>
      <c r="J180" s="57"/>
      <c r="K180" s="703"/>
      <c r="L180" s="704"/>
      <c r="M180" s="704"/>
      <c r="N180" s="704"/>
      <c r="O180" s="704"/>
      <c r="P180" s="704"/>
      <c r="Q180" s="705"/>
      <c r="R180" s="703"/>
      <c r="S180" s="704"/>
      <c r="T180" s="704"/>
      <c r="U180" s="704"/>
      <c r="V180" s="704"/>
      <c r="W180" s="704"/>
      <c r="X180" s="705"/>
      <c r="Y180" s="703"/>
      <c r="Z180" s="704"/>
      <c r="AA180" s="704"/>
      <c r="AB180" s="704"/>
      <c r="AC180" s="704"/>
      <c r="AD180" s="704"/>
      <c r="AE180" s="705"/>
      <c r="AF180" s="703"/>
      <c r="AG180" s="704"/>
      <c r="AH180" s="704"/>
      <c r="AI180" s="704"/>
      <c r="AJ180" s="704"/>
      <c r="AK180" s="704"/>
      <c r="AL180" s="705"/>
      <c r="AM180" s="703"/>
      <c r="AN180" s="704"/>
      <c r="AO180" s="704"/>
      <c r="AP180" s="704"/>
      <c r="AQ180" s="704"/>
      <c r="AR180" s="704"/>
      <c r="AS180" s="705"/>
    </row>
    <row r="181" spans="3:45" ht="15" customHeight="1" x14ac:dyDescent="0.4">
      <c r="C181" s="155" t="s">
        <v>391</v>
      </c>
      <c r="D181" s="147" t="s">
        <v>744</v>
      </c>
      <c r="E181" s="3"/>
      <c r="F181" s="3"/>
      <c r="G181" s="3"/>
      <c r="H181" s="3"/>
      <c r="I181" s="3"/>
      <c r="J181" s="148"/>
      <c r="K181" s="805"/>
      <c r="L181" s="806"/>
      <c r="M181" s="806"/>
      <c r="N181" s="806"/>
      <c r="O181" s="806"/>
      <c r="P181" s="806"/>
      <c r="Q181" s="157" t="s">
        <v>751</v>
      </c>
      <c r="R181" s="805"/>
      <c r="S181" s="806"/>
      <c r="T181" s="806"/>
      <c r="U181" s="806"/>
      <c r="V181" s="806"/>
      <c r="W181" s="806"/>
      <c r="X181" s="157" t="s">
        <v>751</v>
      </c>
      <c r="Y181" s="805"/>
      <c r="Z181" s="806"/>
      <c r="AA181" s="806"/>
      <c r="AB181" s="806"/>
      <c r="AC181" s="806"/>
      <c r="AD181" s="806"/>
      <c r="AE181" s="157" t="s">
        <v>751</v>
      </c>
      <c r="AF181" s="805"/>
      <c r="AG181" s="806"/>
      <c r="AH181" s="806"/>
      <c r="AI181" s="806"/>
      <c r="AJ181" s="806"/>
      <c r="AK181" s="806"/>
      <c r="AL181" s="157" t="s">
        <v>751</v>
      </c>
      <c r="AM181" s="805"/>
      <c r="AN181" s="806"/>
      <c r="AO181" s="806"/>
      <c r="AP181" s="806"/>
      <c r="AQ181" s="806"/>
      <c r="AR181" s="806"/>
      <c r="AS181" s="157" t="s">
        <v>751</v>
      </c>
    </row>
    <row r="182" spans="3:45" ht="15" customHeight="1" x14ac:dyDescent="0.4">
      <c r="C182" s="156"/>
      <c r="D182" s="149" t="s">
        <v>745</v>
      </c>
      <c r="E182" s="44"/>
      <c r="F182" s="44"/>
      <c r="G182" s="44"/>
      <c r="H182" s="44"/>
      <c r="I182" s="44"/>
      <c r="J182" s="150"/>
      <c r="K182" s="815"/>
      <c r="L182" s="816"/>
      <c r="M182" s="816"/>
      <c r="N182" s="816"/>
      <c r="O182" s="816"/>
      <c r="P182" s="816"/>
      <c r="Q182" s="158" t="s">
        <v>751</v>
      </c>
      <c r="R182" s="815"/>
      <c r="S182" s="816"/>
      <c r="T182" s="816"/>
      <c r="U182" s="816"/>
      <c r="V182" s="816"/>
      <c r="W182" s="816"/>
      <c r="X182" s="158" t="s">
        <v>751</v>
      </c>
      <c r="Y182" s="815"/>
      <c r="Z182" s="816"/>
      <c r="AA182" s="816"/>
      <c r="AB182" s="816"/>
      <c r="AC182" s="816"/>
      <c r="AD182" s="816"/>
      <c r="AE182" s="158" t="s">
        <v>751</v>
      </c>
      <c r="AF182" s="815"/>
      <c r="AG182" s="816"/>
      <c r="AH182" s="816"/>
      <c r="AI182" s="816"/>
      <c r="AJ182" s="816"/>
      <c r="AK182" s="816"/>
      <c r="AL182" s="158" t="s">
        <v>751</v>
      </c>
      <c r="AM182" s="815"/>
      <c r="AN182" s="816"/>
      <c r="AO182" s="816"/>
      <c r="AP182" s="816"/>
      <c r="AQ182" s="816"/>
      <c r="AR182" s="816"/>
      <c r="AS182" s="158" t="s">
        <v>751</v>
      </c>
    </row>
    <row r="183" spans="3:45" ht="15" customHeight="1" x14ac:dyDescent="0.4">
      <c r="C183" s="175" t="s">
        <v>399</v>
      </c>
      <c r="D183" s="134" t="s">
        <v>739</v>
      </c>
      <c r="E183" s="8"/>
      <c r="F183" s="8"/>
      <c r="G183" s="8"/>
      <c r="H183" s="8"/>
      <c r="I183" s="8"/>
      <c r="J183" s="57"/>
      <c r="K183" s="701"/>
      <c r="L183" s="631"/>
      <c r="M183" s="631"/>
      <c r="N183" s="631"/>
      <c r="O183" s="631"/>
      <c r="P183" s="631"/>
      <c r="Q183" s="702"/>
      <c r="R183" s="701"/>
      <c r="S183" s="631"/>
      <c r="T183" s="631"/>
      <c r="U183" s="631"/>
      <c r="V183" s="631"/>
      <c r="W183" s="631"/>
      <c r="X183" s="702"/>
      <c r="Y183" s="701"/>
      <c r="Z183" s="631"/>
      <c r="AA183" s="631"/>
      <c r="AB183" s="631"/>
      <c r="AC183" s="631"/>
      <c r="AD183" s="631"/>
      <c r="AE183" s="702"/>
      <c r="AF183" s="701"/>
      <c r="AG183" s="631"/>
      <c r="AH183" s="631"/>
      <c r="AI183" s="631"/>
      <c r="AJ183" s="631"/>
      <c r="AK183" s="631"/>
      <c r="AL183" s="702"/>
      <c r="AM183" s="701"/>
      <c r="AN183" s="631"/>
      <c r="AO183" s="631"/>
      <c r="AP183" s="631"/>
      <c r="AQ183" s="631"/>
      <c r="AR183" s="631"/>
      <c r="AS183" s="702"/>
    </row>
    <row r="184" spans="3:45" ht="15" customHeight="1" x14ac:dyDescent="0.4">
      <c r="C184" s="175" t="s">
        <v>609</v>
      </c>
      <c r="D184" s="134" t="s">
        <v>740</v>
      </c>
      <c r="E184" s="8"/>
      <c r="F184" s="8"/>
      <c r="G184" s="8"/>
      <c r="H184" s="8"/>
      <c r="I184" s="8"/>
      <c r="J184" s="57"/>
      <c r="K184" s="701"/>
      <c r="L184" s="631"/>
      <c r="M184" s="631"/>
      <c r="N184" s="631"/>
      <c r="O184" s="631"/>
      <c r="P184" s="631"/>
      <c r="Q184" s="702"/>
      <c r="R184" s="701"/>
      <c r="S184" s="631"/>
      <c r="T184" s="631"/>
      <c r="U184" s="631"/>
      <c r="V184" s="631"/>
      <c r="W184" s="631"/>
      <c r="X184" s="702"/>
      <c r="Y184" s="701"/>
      <c r="Z184" s="631"/>
      <c r="AA184" s="631"/>
      <c r="AB184" s="631"/>
      <c r="AC184" s="631"/>
      <c r="AD184" s="631"/>
      <c r="AE184" s="702"/>
      <c r="AF184" s="701"/>
      <c r="AG184" s="631"/>
      <c r="AH184" s="631"/>
      <c r="AI184" s="631"/>
      <c r="AJ184" s="631"/>
      <c r="AK184" s="631"/>
      <c r="AL184" s="702"/>
      <c r="AM184" s="701"/>
      <c r="AN184" s="631"/>
      <c r="AO184" s="631"/>
      <c r="AP184" s="631"/>
      <c r="AQ184" s="631"/>
      <c r="AR184" s="631"/>
      <c r="AS184" s="702"/>
    </row>
    <row r="185" spans="3:45" ht="15" customHeight="1" x14ac:dyDescent="0.4">
      <c r="C185" s="175" t="s">
        <v>1041</v>
      </c>
      <c r="D185" s="134" t="s">
        <v>741</v>
      </c>
      <c r="E185" s="8"/>
      <c r="F185" s="8"/>
      <c r="G185" s="8"/>
      <c r="H185" s="8"/>
      <c r="I185" s="8"/>
      <c r="J185" s="57"/>
      <c r="K185" s="701"/>
      <c r="L185" s="631"/>
      <c r="M185" s="631"/>
      <c r="N185" s="631"/>
      <c r="O185" s="631"/>
      <c r="P185" s="631"/>
      <c r="Q185" s="702"/>
      <c r="R185" s="701"/>
      <c r="S185" s="631"/>
      <c r="T185" s="631"/>
      <c r="U185" s="631"/>
      <c r="V185" s="631"/>
      <c r="W185" s="631"/>
      <c r="X185" s="702"/>
      <c r="Y185" s="701"/>
      <c r="Z185" s="631"/>
      <c r="AA185" s="631"/>
      <c r="AB185" s="631"/>
      <c r="AC185" s="631"/>
      <c r="AD185" s="631"/>
      <c r="AE185" s="702"/>
      <c r="AF185" s="701"/>
      <c r="AG185" s="631"/>
      <c r="AH185" s="631"/>
      <c r="AI185" s="631"/>
      <c r="AJ185" s="631"/>
      <c r="AK185" s="631"/>
      <c r="AL185" s="702"/>
      <c r="AM185" s="701"/>
      <c r="AN185" s="631"/>
      <c r="AO185" s="631"/>
      <c r="AP185" s="631"/>
      <c r="AQ185" s="631"/>
      <c r="AR185" s="631"/>
      <c r="AS185" s="702"/>
    </row>
    <row r="186" spans="3:45" ht="15" customHeight="1" x14ac:dyDescent="0.4">
      <c r="C186" s="175" t="s">
        <v>1042</v>
      </c>
      <c r="D186" s="134" t="s">
        <v>755</v>
      </c>
      <c r="E186" s="8"/>
      <c r="F186" s="8"/>
      <c r="G186" s="8"/>
      <c r="H186" s="8"/>
      <c r="I186" s="8"/>
      <c r="J186" s="57"/>
      <c r="K186" s="701"/>
      <c r="L186" s="631"/>
      <c r="M186" s="631"/>
      <c r="N186" s="631"/>
      <c r="O186" s="631"/>
      <c r="P186" s="631"/>
      <c r="Q186" s="702"/>
      <c r="R186" s="701"/>
      <c r="S186" s="631"/>
      <c r="T186" s="631"/>
      <c r="U186" s="631"/>
      <c r="V186" s="631"/>
      <c r="W186" s="631"/>
      <c r="X186" s="702"/>
      <c r="Y186" s="701"/>
      <c r="Z186" s="631"/>
      <c r="AA186" s="631"/>
      <c r="AB186" s="631"/>
      <c r="AC186" s="631"/>
      <c r="AD186" s="631"/>
      <c r="AE186" s="702"/>
      <c r="AF186" s="701"/>
      <c r="AG186" s="631"/>
      <c r="AH186" s="631"/>
      <c r="AI186" s="631"/>
      <c r="AJ186" s="631"/>
      <c r="AK186" s="631"/>
      <c r="AL186" s="702"/>
      <c r="AM186" s="701"/>
      <c r="AN186" s="631"/>
      <c r="AO186" s="631"/>
      <c r="AP186" s="631"/>
      <c r="AQ186" s="631"/>
      <c r="AR186" s="631"/>
      <c r="AS186" s="702"/>
    </row>
    <row r="187" spans="3:45" ht="15" customHeight="1" x14ac:dyDescent="0.4">
      <c r="C187" s="175" t="s">
        <v>1043</v>
      </c>
      <c r="D187" s="134" t="s">
        <v>742</v>
      </c>
      <c r="E187" s="8"/>
      <c r="F187" s="8"/>
      <c r="G187" s="8"/>
      <c r="H187" s="8"/>
      <c r="I187" s="8"/>
      <c r="J187" s="57"/>
      <c r="K187" s="703"/>
      <c r="L187" s="704"/>
      <c r="M187" s="704"/>
      <c r="N187" s="704"/>
      <c r="O187" s="704"/>
      <c r="P187" s="704"/>
      <c r="Q187" s="705"/>
      <c r="R187" s="703"/>
      <c r="S187" s="704"/>
      <c r="T187" s="704"/>
      <c r="U187" s="704"/>
      <c r="V187" s="704"/>
      <c r="W187" s="704"/>
      <c r="X187" s="705"/>
      <c r="Y187" s="703"/>
      <c r="Z187" s="704"/>
      <c r="AA187" s="704"/>
      <c r="AB187" s="704"/>
      <c r="AC187" s="704"/>
      <c r="AD187" s="704"/>
      <c r="AE187" s="705"/>
      <c r="AF187" s="703"/>
      <c r="AG187" s="704"/>
      <c r="AH187" s="704"/>
      <c r="AI187" s="704"/>
      <c r="AJ187" s="704"/>
      <c r="AK187" s="704"/>
      <c r="AL187" s="705"/>
      <c r="AM187" s="703"/>
      <c r="AN187" s="704"/>
      <c r="AO187" s="704"/>
      <c r="AP187" s="704"/>
      <c r="AQ187" s="704"/>
      <c r="AR187" s="704"/>
      <c r="AS187" s="705"/>
    </row>
    <row r="190" spans="3:45" ht="15" customHeight="1" x14ac:dyDescent="0.4">
      <c r="C190" s="644" t="s">
        <v>768</v>
      </c>
      <c r="D190" s="645"/>
      <c r="E190" s="645"/>
      <c r="F190" s="645"/>
      <c r="G190" s="645"/>
      <c r="H190" s="645"/>
      <c r="I190" s="645"/>
      <c r="J190" s="646"/>
      <c r="K190" s="642" t="s">
        <v>780</v>
      </c>
      <c r="L190" s="632"/>
      <c r="M190" s="632"/>
      <c r="N190" s="632"/>
      <c r="O190" s="632"/>
      <c r="P190" s="632"/>
      <c r="Q190" s="643"/>
      <c r="R190" s="642" t="s">
        <v>781</v>
      </c>
      <c r="S190" s="632"/>
      <c r="T190" s="632"/>
      <c r="U190" s="632"/>
      <c r="V190" s="632"/>
      <c r="W190" s="632"/>
      <c r="X190" s="643"/>
      <c r="Y190" s="642" t="s">
        <v>782</v>
      </c>
      <c r="Z190" s="632"/>
      <c r="AA190" s="632"/>
      <c r="AB190" s="632"/>
      <c r="AC190" s="632"/>
      <c r="AD190" s="632"/>
      <c r="AE190" s="643"/>
      <c r="AF190" s="642" t="s">
        <v>783</v>
      </c>
      <c r="AG190" s="632"/>
      <c r="AH190" s="632"/>
      <c r="AI190" s="632"/>
      <c r="AJ190" s="632"/>
      <c r="AK190" s="632"/>
      <c r="AL190" s="643"/>
      <c r="AM190" s="642" t="s">
        <v>784</v>
      </c>
      <c r="AN190" s="632"/>
      <c r="AO190" s="632"/>
      <c r="AP190" s="632"/>
      <c r="AQ190" s="632"/>
      <c r="AR190" s="632"/>
      <c r="AS190" s="643"/>
    </row>
    <row r="191" spans="3:45" ht="15" customHeight="1" x14ac:dyDescent="0.4">
      <c r="C191" s="175" t="s">
        <v>385</v>
      </c>
      <c r="D191" s="134" t="s">
        <v>736</v>
      </c>
      <c r="E191" s="8"/>
      <c r="F191" s="8"/>
      <c r="G191" s="8"/>
      <c r="H191" s="8"/>
      <c r="I191" s="8"/>
      <c r="J191" s="57"/>
      <c r="K191" s="701"/>
      <c r="L191" s="631"/>
      <c r="M191" s="631"/>
      <c r="N191" s="631"/>
      <c r="O191" s="631"/>
      <c r="P191" s="631"/>
      <c r="Q191" s="702"/>
      <c r="R191" s="701"/>
      <c r="S191" s="631"/>
      <c r="T191" s="631"/>
      <c r="U191" s="631"/>
      <c r="V191" s="631"/>
      <c r="W191" s="631"/>
      <c r="X191" s="702"/>
      <c r="Y191" s="701"/>
      <c r="Z191" s="631"/>
      <c r="AA191" s="631"/>
      <c r="AB191" s="631"/>
      <c r="AC191" s="631"/>
      <c r="AD191" s="631"/>
      <c r="AE191" s="702"/>
      <c r="AF191" s="701"/>
      <c r="AG191" s="631"/>
      <c r="AH191" s="631"/>
      <c r="AI191" s="631"/>
      <c r="AJ191" s="631"/>
      <c r="AK191" s="631"/>
      <c r="AL191" s="702"/>
      <c r="AM191" s="701"/>
      <c r="AN191" s="631"/>
      <c r="AO191" s="631"/>
      <c r="AP191" s="631"/>
      <c r="AQ191" s="631"/>
      <c r="AR191" s="631"/>
      <c r="AS191" s="702"/>
    </row>
    <row r="192" spans="3:45" ht="15" customHeight="1" x14ac:dyDescent="0.4">
      <c r="C192" s="175" t="s">
        <v>386</v>
      </c>
      <c r="D192" s="134" t="s">
        <v>737</v>
      </c>
      <c r="E192" s="8"/>
      <c r="F192" s="8"/>
      <c r="G192" s="8"/>
      <c r="H192" s="8"/>
      <c r="I192" s="8"/>
      <c r="J192" s="57"/>
      <c r="K192" s="703"/>
      <c r="L192" s="704"/>
      <c r="M192" s="704"/>
      <c r="N192" s="704"/>
      <c r="O192" s="704"/>
      <c r="P192" s="704"/>
      <c r="Q192" s="705"/>
      <c r="R192" s="703"/>
      <c r="S192" s="704"/>
      <c r="T192" s="704"/>
      <c r="U192" s="704"/>
      <c r="V192" s="704"/>
      <c r="W192" s="704"/>
      <c r="X192" s="705"/>
      <c r="Y192" s="703"/>
      <c r="Z192" s="704"/>
      <c r="AA192" s="704"/>
      <c r="AB192" s="704"/>
      <c r="AC192" s="704"/>
      <c r="AD192" s="704"/>
      <c r="AE192" s="705"/>
      <c r="AF192" s="703"/>
      <c r="AG192" s="704"/>
      <c r="AH192" s="704"/>
      <c r="AI192" s="704"/>
      <c r="AJ192" s="704"/>
      <c r="AK192" s="704"/>
      <c r="AL192" s="705"/>
      <c r="AM192" s="703"/>
      <c r="AN192" s="704"/>
      <c r="AO192" s="704"/>
      <c r="AP192" s="704"/>
      <c r="AQ192" s="704"/>
      <c r="AR192" s="704"/>
      <c r="AS192" s="705"/>
    </row>
    <row r="193" spans="3:45" ht="15" customHeight="1" x14ac:dyDescent="0.4">
      <c r="C193" s="175" t="s">
        <v>387</v>
      </c>
      <c r="D193" s="134" t="s">
        <v>754</v>
      </c>
      <c r="E193" s="8"/>
      <c r="F193" s="8"/>
      <c r="G193" s="8"/>
      <c r="H193" s="8"/>
      <c r="I193" s="8"/>
      <c r="J193" s="57"/>
      <c r="K193" s="805"/>
      <c r="L193" s="806"/>
      <c r="M193" s="806"/>
      <c r="N193" s="806"/>
      <c r="O193" s="806"/>
      <c r="P193" s="806"/>
      <c r="Q193" s="157" t="s">
        <v>751</v>
      </c>
      <c r="R193" s="805"/>
      <c r="S193" s="806"/>
      <c r="T193" s="806"/>
      <c r="U193" s="806"/>
      <c r="V193" s="806"/>
      <c r="W193" s="806"/>
      <c r="X193" s="157" t="s">
        <v>751</v>
      </c>
      <c r="Y193" s="805"/>
      <c r="Z193" s="806"/>
      <c r="AA193" s="806"/>
      <c r="AB193" s="806"/>
      <c r="AC193" s="806"/>
      <c r="AD193" s="806"/>
      <c r="AE193" s="157" t="s">
        <v>751</v>
      </c>
      <c r="AF193" s="805"/>
      <c r="AG193" s="806"/>
      <c r="AH193" s="806"/>
      <c r="AI193" s="806"/>
      <c r="AJ193" s="806"/>
      <c r="AK193" s="806"/>
      <c r="AL193" s="157" t="s">
        <v>751</v>
      </c>
      <c r="AM193" s="805"/>
      <c r="AN193" s="806"/>
      <c r="AO193" s="806"/>
      <c r="AP193" s="806"/>
      <c r="AQ193" s="806"/>
      <c r="AR193" s="806"/>
      <c r="AS193" s="157" t="s">
        <v>751</v>
      </c>
    </row>
    <row r="194" spans="3:45" ht="15" customHeight="1" x14ac:dyDescent="0.4">
      <c r="C194" s="155" t="s">
        <v>388</v>
      </c>
      <c r="D194" s="147" t="s">
        <v>743</v>
      </c>
      <c r="E194" s="3"/>
      <c r="F194" s="3"/>
      <c r="G194" s="3"/>
      <c r="H194" s="3"/>
      <c r="I194" s="3"/>
      <c r="J194" s="148"/>
      <c r="K194" s="805"/>
      <c r="L194" s="806"/>
      <c r="M194" s="806"/>
      <c r="N194" s="806"/>
      <c r="O194" s="806"/>
      <c r="P194" s="806"/>
      <c r="Q194" s="157" t="s">
        <v>751</v>
      </c>
      <c r="R194" s="805"/>
      <c r="S194" s="806"/>
      <c r="T194" s="806"/>
      <c r="U194" s="806"/>
      <c r="V194" s="806"/>
      <c r="W194" s="806"/>
      <c r="X194" s="157" t="s">
        <v>751</v>
      </c>
      <c r="Y194" s="805"/>
      <c r="Z194" s="806"/>
      <c r="AA194" s="806"/>
      <c r="AB194" s="806"/>
      <c r="AC194" s="806"/>
      <c r="AD194" s="806"/>
      <c r="AE194" s="157" t="s">
        <v>751</v>
      </c>
      <c r="AF194" s="805"/>
      <c r="AG194" s="806"/>
      <c r="AH194" s="806"/>
      <c r="AI194" s="806"/>
      <c r="AJ194" s="806"/>
      <c r="AK194" s="806"/>
      <c r="AL194" s="157" t="s">
        <v>751</v>
      </c>
      <c r="AM194" s="805"/>
      <c r="AN194" s="806"/>
      <c r="AO194" s="806"/>
      <c r="AP194" s="806"/>
      <c r="AQ194" s="806"/>
      <c r="AR194" s="806"/>
      <c r="AS194" s="157" t="s">
        <v>751</v>
      </c>
    </row>
    <row r="195" spans="3:45" ht="15" customHeight="1" x14ac:dyDescent="0.4">
      <c r="C195" s="175" t="s">
        <v>389</v>
      </c>
      <c r="D195" s="134" t="s">
        <v>738</v>
      </c>
      <c r="E195" s="8"/>
      <c r="F195" s="8"/>
      <c r="G195" s="8"/>
      <c r="H195" s="8"/>
      <c r="I195" s="8"/>
      <c r="J195" s="57"/>
      <c r="K195" s="807"/>
      <c r="L195" s="808"/>
      <c r="M195" s="808"/>
      <c r="N195" s="808"/>
      <c r="O195" s="808"/>
      <c r="P195" s="808"/>
      <c r="Q195" s="159" t="s">
        <v>752</v>
      </c>
      <c r="R195" s="807"/>
      <c r="S195" s="808"/>
      <c r="T195" s="808"/>
      <c r="U195" s="808"/>
      <c r="V195" s="808"/>
      <c r="W195" s="808"/>
      <c r="X195" s="159" t="s">
        <v>752</v>
      </c>
      <c r="Y195" s="807"/>
      <c r="Z195" s="808"/>
      <c r="AA195" s="808"/>
      <c r="AB195" s="808"/>
      <c r="AC195" s="808"/>
      <c r="AD195" s="808"/>
      <c r="AE195" s="159" t="s">
        <v>752</v>
      </c>
      <c r="AF195" s="807"/>
      <c r="AG195" s="808"/>
      <c r="AH195" s="808"/>
      <c r="AI195" s="808"/>
      <c r="AJ195" s="808"/>
      <c r="AK195" s="808"/>
      <c r="AL195" s="159" t="s">
        <v>752</v>
      </c>
      <c r="AM195" s="807"/>
      <c r="AN195" s="808"/>
      <c r="AO195" s="808"/>
      <c r="AP195" s="808"/>
      <c r="AQ195" s="808"/>
      <c r="AR195" s="808"/>
      <c r="AS195" s="159" t="s">
        <v>752</v>
      </c>
    </row>
    <row r="196" spans="3:45" ht="15" customHeight="1" x14ac:dyDescent="0.4">
      <c r="C196" s="175" t="s">
        <v>390</v>
      </c>
      <c r="D196" s="134" t="s">
        <v>753</v>
      </c>
      <c r="E196" s="8"/>
      <c r="F196" s="8"/>
      <c r="G196" s="8"/>
      <c r="H196" s="8"/>
      <c r="I196" s="8"/>
      <c r="J196" s="57"/>
      <c r="K196" s="703"/>
      <c r="L196" s="704"/>
      <c r="M196" s="704"/>
      <c r="N196" s="704"/>
      <c r="O196" s="704"/>
      <c r="P196" s="704"/>
      <c r="Q196" s="705"/>
      <c r="R196" s="703"/>
      <c r="S196" s="704"/>
      <c r="T196" s="704"/>
      <c r="U196" s="704"/>
      <c r="V196" s="704"/>
      <c r="W196" s="704"/>
      <c r="X196" s="705"/>
      <c r="Y196" s="703"/>
      <c r="Z196" s="704"/>
      <c r="AA196" s="704"/>
      <c r="AB196" s="704"/>
      <c r="AC196" s="704"/>
      <c r="AD196" s="704"/>
      <c r="AE196" s="705"/>
      <c r="AF196" s="703"/>
      <c r="AG196" s="704"/>
      <c r="AH196" s="704"/>
      <c r="AI196" s="704"/>
      <c r="AJ196" s="704"/>
      <c r="AK196" s="704"/>
      <c r="AL196" s="705"/>
      <c r="AM196" s="703"/>
      <c r="AN196" s="704"/>
      <c r="AO196" s="704"/>
      <c r="AP196" s="704"/>
      <c r="AQ196" s="704"/>
      <c r="AR196" s="704"/>
      <c r="AS196" s="705"/>
    </row>
    <row r="197" spans="3:45" ht="15" customHeight="1" x14ac:dyDescent="0.4">
      <c r="C197" s="155" t="s">
        <v>391</v>
      </c>
      <c r="D197" s="147" t="s">
        <v>744</v>
      </c>
      <c r="E197" s="3"/>
      <c r="F197" s="3"/>
      <c r="G197" s="3"/>
      <c r="H197" s="3"/>
      <c r="I197" s="3"/>
      <c r="J197" s="148"/>
      <c r="K197" s="805"/>
      <c r="L197" s="806"/>
      <c r="M197" s="806"/>
      <c r="N197" s="806"/>
      <c r="O197" s="806"/>
      <c r="P197" s="806"/>
      <c r="Q197" s="157" t="s">
        <v>751</v>
      </c>
      <c r="R197" s="805"/>
      <c r="S197" s="806"/>
      <c r="T197" s="806"/>
      <c r="U197" s="806"/>
      <c r="V197" s="806"/>
      <c r="W197" s="806"/>
      <c r="X197" s="157" t="s">
        <v>751</v>
      </c>
      <c r="Y197" s="805"/>
      <c r="Z197" s="806"/>
      <c r="AA197" s="806"/>
      <c r="AB197" s="806"/>
      <c r="AC197" s="806"/>
      <c r="AD197" s="806"/>
      <c r="AE197" s="157" t="s">
        <v>751</v>
      </c>
      <c r="AF197" s="805"/>
      <c r="AG197" s="806"/>
      <c r="AH197" s="806"/>
      <c r="AI197" s="806"/>
      <c r="AJ197" s="806"/>
      <c r="AK197" s="806"/>
      <c r="AL197" s="157" t="s">
        <v>751</v>
      </c>
      <c r="AM197" s="805"/>
      <c r="AN197" s="806"/>
      <c r="AO197" s="806"/>
      <c r="AP197" s="806"/>
      <c r="AQ197" s="806"/>
      <c r="AR197" s="806"/>
      <c r="AS197" s="157" t="s">
        <v>751</v>
      </c>
    </row>
    <row r="198" spans="3:45" ht="15" customHeight="1" x14ac:dyDescent="0.4">
      <c r="C198" s="156"/>
      <c r="D198" s="149" t="s">
        <v>745</v>
      </c>
      <c r="E198" s="44"/>
      <c r="F198" s="44"/>
      <c r="G198" s="44"/>
      <c r="H198" s="44"/>
      <c r="I198" s="44"/>
      <c r="J198" s="150"/>
      <c r="K198" s="815"/>
      <c r="L198" s="816"/>
      <c r="M198" s="816"/>
      <c r="N198" s="816"/>
      <c r="O198" s="816"/>
      <c r="P198" s="816"/>
      <c r="Q198" s="158" t="s">
        <v>751</v>
      </c>
      <c r="R198" s="815"/>
      <c r="S198" s="816"/>
      <c r="T198" s="816"/>
      <c r="U198" s="816"/>
      <c r="V198" s="816"/>
      <c r="W198" s="816"/>
      <c r="X198" s="158" t="s">
        <v>751</v>
      </c>
      <c r="Y198" s="815"/>
      <c r="Z198" s="816"/>
      <c r="AA198" s="816"/>
      <c r="AB198" s="816"/>
      <c r="AC198" s="816"/>
      <c r="AD198" s="816"/>
      <c r="AE198" s="158" t="s">
        <v>751</v>
      </c>
      <c r="AF198" s="815"/>
      <c r="AG198" s="816"/>
      <c r="AH198" s="816"/>
      <c r="AI198" s="816"/>
      <c r="AJ198" s="816"/>
      <c r="AK198" s="816"/>
      <c r="AL198" s="158" t="s">
        <v>751</v>
      </c>
      <c r="AM198" s="815"/>
      <c r="AN198" s="816"/>
      <c r="AO198" s="816"/>
      <c r="AP198" s="816"/>
      <c r="AQ198" s="816"/>
      <c r="AR198" s="816"/>
      <c r="AS198" s="158" t="s">
        <v>751</v>
      </c>
    </row>
    <row r="199" spans="3:45" ht="15" customHeight="1" x14ac:dyDescent="0.4">
      <c r="C199" s="175" t="s">
        <v>399</v>
      </c>
      <c r="D199" s="134" t="s">
        <v>739</v>
      </c>
      <c r="E199" s="8"/>
      <c r="F199" s="8"/>
      <c r="G199" s="8"/>
      <c r="H199" s="8"/>
      <c r="I199" s="8"/>
      <c r="J199" s="57"/>
      <c r="K199" s="701"/>
      <c r="L199" s="631"/>
      <c r="M199" s="631"/>
      <c r="N199" s="631"/>
      <c r="O199" s="631"/>
      <c r="P199" s="631"/>
      <c r="Q199" s="702"/>
      <c r="R199" s="701"/>
      <c r="S199" s="631"/>
      <c r="T199" s="631"/>
      <c r="U199" s="631"/>
      <c r="V199" s="631"/>
      <c r="W199" s="631"/>
      <c r="X199" s="702"/>
      <c r="Y199" s="701"/>
      <c r="Z199" s="631"/>
      <c r="AA199" s="631"/>
      <c r="AB199" s="631"/>
      <c r="AC199" s="631"/>
      <c r="AD199" s="631"/>
      <c r="AE199" s="702"/>
      <c r="AF199" s="701"/>
      <c r="AG199" s="631"/>
      <c r="AH199" s="631"/>
      <c r="AI199" s="631"/>
      <c r="AJ199" s="631"/>
      <c r="AK199" s="631"/>
      <c r="AL199" s="702"/>
      <c r="AM199" s="701"/>
      <c r="AN199" s="631"/>
      <c r="AO199" s="631"/>
      <c r="AP199" s="631"/>
      <c r="AQ199" s="631"/>
      <c r="AR199" s="631"/>
      <c r="AS199" s="702"/>
    </row>
    <row r="200" spans="3:45" ht="15" customHeight="1" x14ac:dyDescent="0.4">
      <c r="C200" s="175" t="s">
        <v>609</v>
      </c>
      <c r="D200" s="134" t="s">
        <v>740</v>
      </c>
      <c r="E200" s="8"/>
      <c r="F200" s="8"/>
      <c r="G200" s="8"/>
      <c r="H200" s="8"/>
      <c r="I200" s="8"/>
      <c r="J200" s="57"/>
      <c r="K200" s="701"/>
      <c r="L200" s="631"/>
      <c r="M200" s="631"/>
      <c r="N200" s="631"/>
      <c r="O200" s="631"/>
      <c r="P200" s="631"/>
      <c r="Q200" s="702"/>
      <c r="R200" s="701"/>
      <c r="S200" s="631"/>
      <c r="T200" s="631"/>
      <c r="U200" s="631"/>
      <c r="V200" s="631"/>
      <c r="W200" s="631"/>
      <c r="X200" s="702"/>
      <c r="Y200" s="701"/>
      <c r="Z200" s="631"/>
      <c r="AA200" s="631"/>
      <c r="AB200" s="631"/>
      <c r="AC200" s="631"/>
      <c r="AD200" s="631"/>
      <c r="AE200" s="702"/>
      <c r="AF200" s="701"/>
      <c r="AG200" s="631"/>
      <c r="AH200" s="631"/>
      <c r="AI200" s="631"/>
      <c r="AJ200" s="631"/>
      <c r="AK200" s="631"/>
      <c r="AL200" s="702"/>
      <c r="AM200" s="701"/>
      <c r="AN200" s="631"/>
      <c r="AO200" s="631"/>
      <c r="AP200" s="631"/>
      <c r="AQ200" s="631"/>
      <c r="AR200" s="631"/>
      <c r="AS200" s="702"/>
    </row>
    <row r="201" spans="3:45" ht="15" customHeight="1" x14ac:dyDescent="0.4">
      <c r="C201" s="175" t="s">
        <v>1041</v>
      </c>
      <c r="D201" s="134" t="s">
        <v>741</v>
      </c>
      <c r="E201" s="8"/>
      <c r="F201" s="8"/>
      <c r="G201" s="8"/>
      <c r="H201" s="8"/>
      <c r="I201" s="8"/>
      <c r="J201" s="57"/>
      <c r="K201" s="701"/>
      <c r="L201" s="631"/>
      <c r="M201" s="631"/>
      <c r="N201" s="631"/>
      <c r="O201" s="631"/>
      <c r="P201" s="631"/>
      <c r="Q201" s="702"/>
      <c r="R201" s="701"/>
      <c r="S201" s="631"/>
      <c r="T201" s="631"/>
      <c r="U201" s="631"/>
      <c r="V201" s="631"/>
      <c r="W201" s="631"/>
      <c r="X201" s="702"/>
      <c r="Y201" s="701"/>
      <c r="Z201" s="631"/>
      <c r="AA201" s="631"/>
      <c r="AB201" s="631"/>
      <c r="AC201" s="631"/>
      <c r="AD201" s="631"/>
      <c r="AE201" s="702"/>
      <c r="AF201" s="701"/>
      <c r="AG201" s="631"/>
      <c r="AH201" s="631"/>
      <c r="AI201" s="631"/>
      <c r="AJ201" s="631"/>
      <c r="AK201" s="631"/>
      <c r="AL201" s="702"/>
      <c r="AM201" s="701"/>
      <c r="AN201" s="631"/>
      <c r="AO201" s="631"/>
      <c r="AP201" s="631"/>
      <c r="AQ201" s="631"/>
      <c r="AR201" s="631"/>
      <c r="AS201" s="702"/>
    </row>
    <row r="202" spans="3:45" ht="15" customHeight="1" x14ac:dyDescent="0.4">
      <c r="C202" s="175" t="s">
        <v>1042</v>
      </c>
      <c r="D202" s="134" t="s">
        <v>755</v>
      </c>
      <c r="E202" s="8"/>
      <c r="F202" s="8"/>
      <c r="G202" s="8"/>
      <c r="H202" s="8"/>
      <c r="I202" s="8"/>
      <c r="J202" s="57"/>
      <c r="K202" s="701"/>
      <c r="L202" s="631"/>
      <c r="M202" s="631"/>
      <c r="N202" s="631"/>
      <c r="O202" s="631"/>
      <c r="P202" s="631"/>
      <c r="Q202" s="702"/>
      <c r="R202" s="701"/>
      <c r="S202" s="631"/>
      <c r="T202" s="631"/>
      <c r="U202" s="631"/>
      <c r="V202" s="631"/>
      <c r="W202" s="631"/>
      <c r="X202" s="702"/>
      <c r="Y202" s="701"/>
      <c r="Z202" s="631"/>
      <c r="AA202" s="631"/>
      <c r="AB202" s="631"/>
      <c r="AC202" s="631"/>
      <c r="AD202" s="631"/>
      <c r="AE202" s="702"/>
      <c r="AF202" s="701"/>
      <c r="AG202" s="631"/>
      <c r="AH202" s="631"/>
      <c r="AI202" s="631"/>
      <c r="AJ202" s="631"/>
      <c r="AK202" s="631"/>
      <c r="AL202" s="702"/>
      <c r="AM202" s="701"/>
      <c r="AN202" s="631"/>
      <c r="AO202" s="631"/>
      <c r="AP202" s="631"/>
      <c r="AQ202" s="631"/>
      <c r="AR202" s="631"/>
      <c r="AS202" s="702"/>
    </row>
    <row r="203" spans="3:45" ht="15" customHeight="1" x14ac:dyDescent="0.4">
      <c r="C203" s="175" t="s">
        <v>1043</v>
      </c>
      <c r="D203" s="134" t="s">
        <v>742</v>
      </c>
      <c r="E203" s="8"/>
      <c r="F203" s="8"/>
      <c r="G203" s="8"/>
      <c r="H203" s="8"/>
      <c r="I203" s="8"/>
      <c r="J203" s="57"/>
      <c r="K203" s="703"/>
      <c r="L203" s="704"/>
      <c r="M203" s="704"/>
      <c r="N203" s="704"/>
      <c r="O203" s="704"/>
      <c r="P203" s="704"/>
      <c r="Q203" s="705"/>
      <c r="R203" s="703"/>
      <c r="S203" s="704"/>
      <c r="T203" s="704"/>
      <c r="U203" s="704"/>
      <c r="V203" s="704"/>
      <c r="W203" s="704"/>
      <c r="X203" s="705"/>
      <c r="Y203" s="703"/>
      <c r="Z203" s="704"/>
      <c r="AA203" s="704"/>
      <c r="AB203" s="704"/>
      <c r="AC203" s="704"/>
      <c r="AD203" s="704"/>
      <c r="AE203" s="705"/>
      <c r="AF203" s="703"/>
      <c r="AG203" s="704"/>
      <c r="AH203" s="704"/>
      <c r="AI203" s="704"/>
      <c r="AJ203" s="704"/>
      <c r="AK203" s="704"/>
      <c r="AL203" s="705"/>
      <c r="AM203" s="703"/>
      <c r="AN203" s="704"/>
      <c r="AO203" s="704"/>
      <c r="AP203" s="704"/>
      <c r="AQ203" s="704"/>
      <c r="AR203" s="704"/>
      <c r="AS203" s="705"/>
    </row>
    <row r="205" spans="3:45" ht="15" customHeight="1" x14ac:dyDescent="0.4">
      <c r="C205" s="644" t="s">
        <v>779</v>
      </c>
      <c r="D205" s="645"/>
      <c r="E205" s="645"/>
      <c r="F205" s="645"/>
      <c r="G205" s="645"/>
      <c r="H205" s="645"/>
      <c r="I205" s="645"/>
      <c r="J205" s="646"/>
      <c r="K205" s="642" t="s">
        <v>785</v>
      </c>
      <c r="L205" s="632"/>
      <c r="M205" s="632"/>
      <c r="N205" s="632"/>
      <c r="O205" s="632"/>
      <c r="P205" s="632"/>
      <c r="Q205" s="643"/>
      <c r="R205" s="642" t="s">
        <v>786</v>
      </c>
      <c r="S205" s="632"/>
      <c r="T205" s="632"/>
      <c r="U205" s="632"/>
      <c r="V205" s="632"/>
      <c r="W205" s="632"/>
      <c r="X205" s="643"/>
      <c r="Y205" s="642" t="s">
        <v>787</v>
      </c>
      <c r="Z205" s="632"/>
      <c r="AA205" s="632"/>
      <c r="AB205" s="632"/>
      <c r="AC205" s="632"/>
      <c r="AD205" s="632"/>
      <c r="AE205" s="643"/>
      <c r="AF205" s="642" t="s">
        <v>788</v>
      </c>
      <c r="AG205" s="632"/>
      <c r="AH205" s="632"/>
      <c r="AI205" s="632"/>
      <c r="AJ205" s="632"/>
      <c r="AK205" s="632"/>
      <c r="AL205" s="643"/>
      <c r="AM205" s="642" t="s">
        <v>789</v>
      </c>
      <c r="AN205" s="632"/>
      <c r="AO205" s="632"/>
      <c r="AP205" s="632"/>
      <c r="AQ205" s="632"/>
      <c r="AR205" s="632"/>
      <c r="AS205" s="643"/>
    </row>
    <row r="206" spans="3:45" ht="15" customHeight="1" x14ac:dyDescent="0.4">
      <c r="C206" s="175" t="s">
        <v>385</v>
      </c>
      <c r="D206" s="134" t="s">
        <v>736</v>
      </c>
      <c r="E206" s="8"/>
      <c r="F206" s="8"/>
      <c r="G206" s="8"/>
      <c r="H206" s="8"/>
      <c r="I206" s="8"/>
      <c r="J206" s="57"/>
      <c r="K206" s="701"/>
      <c r="L206" s="631"/>
      <c r="M206" s="631"/>
      <c r="N206" s="631"/>
      <c r="O206" s="631"/>
      <c r="P206" s="631"/>
      <c r="Q206" s="702"/>
      <c r="R206" s="701"/>
      <c r="S206" s="631"/>
      <c r="T206" s="631"/>
      <c r="U206" s="631"/>
      <c r="V206" s="631"/>
      <c r="W206" s="631"/>
      <c r="X206" s="702"/>
      <c r="Y206" s="701"/>
      <c r="Z206" s="631"/>
      <c r="AA206" s="631"/>
      <c r="AB206" s="631"/>
      <c r="AC206" s="631"/>
      <c r="AD206" s="631"/>
      <c r="AE206" s="702"/>
      <c r="AF206" s="701"/>
      <c r="AG206" s="631"/>
      <c r="AH206" s="631"/>
      <c r="AI206" s="631"/>
      <c r="AJ206" s="631"/>
      <c r="AK206" s="631"/>
      <c r="AL206" s="702"/>
      <c r="AM206" s="701"/>
      <c r="AN206" s="631"/>
      <c r="AO206" s="631"/>
      <c r="AP206" s="631"/>
      <c r="AQ206" s="631"/>
      <c r="AR206" s="631"/>
      <c r="AS206" s="702"/>
    </row>
    <row r="207" spans="3:45" ht="15" customHeight="1" x14ac:dyDescent="0.4">
      <c r="C207" s="175" t="s">
        <v>386</v>
      </c>
      <c r="D207" s="134" t="s">
        <v>737</v>
      </c>
      <c r="E207" s="8"/>
      <c r="F207" s="8"/>
      <c r="G207" s="8"/>
      <c r="H207" s="8"/>
      <c r="I207" s="8"/>
      <c r="J207" s="57"/>
      <c r="K207" s="703"/>
      <c r="L207" s="704"/>
      <c r="M207" s="704"/>
      <c r="N207" s="704"/>
      <c r="O207" s="704"/>
      <c r="P207" s="704"/>
      <c r="Q207" s="705"/>
      <c r="R207" s="703"/>
      <c r="S207" s="704"/>
      <c r="T207" s="704"/>
      <c r="U207" s="704"/>
      <c r="V207" s="704"/>
      <c r="W207" s="704"/>
      <c r="X207" s="705"/>
      <c r="Y207" s="703"/>
      <c r="Z207" s="704"/>
      <c r="AA207" s="704"/>
      <c r="AB207" s="704"/>
      <c r="AC207" s="704"/>
      <c r="AD207" s="704"/>
      <c r="AE207" s="705"/>
      <c r="AF207" s="703"/>
      <c r="AG207" s="704"/>
      <c r="AH207" s="704"/>
      <c r="AI207" s="704"/>
      <c r="AJ207" s="704"/>
      <c r="AK207" s="704"/>
      <c r="AL207" s="705"/>
      <c r="AM207" s="703"/>
      <c r="AN207" s="704"/>
      <c r="AO207" s="704"/>
      <c r="AP207" s="704"/>
      <c r="AQ207" s="704"/>
      <c r="AR207" s="704"/>
      <c r="AS207" s="705"/>
    </row>
    <row r="208" spans="3:45" ht="15" customHeight="1" x14ac:dyDescent="0.4">
      <c r="C208" s="175" t="s">
        <v>387</v>
      </c>
      <c r="D208" s="134" t="s">
        <v>754</v>
      </c>
      <c r="E208" s="8"/>
      <c r="F208" s="8"/>
      <c r="G208" s="8"/>
      <c r="H208" s="8"/>
      <c r="I208" s="8"/>
      <c r="J208" s="57"/>
      <c r="K208" s="805"/>
      <c r="L208" s="806"/>
      <c r="M208" s="806"/>
      <c r="N208" s="806"/>
      <c r="O208" s="806"/>
      <c r="P208" s="806"/>
      <c r="Q208" s="157" t="s">
        <v>751</v>
      </c>
      <c r="R208" s="805"/>
      <c r="S208" s="806"/>
      <c r="T208" s="806"/>
      <c r="U208" s="806"/>
      <c r="V208" s="806"/>
      <c r="W208" s="806"/>
      <c r="X208" s="157" t="s">
        <v>751</v>
      </c>
      <c r="Y208" s="805"/>
      <c r="Z208" s="806"/>
      <c r="AA208" s="806"/>
      <c r="AB208" s="806"/>
      <c r="AC208" s="806"/>
      <c r="AD208" s="806"/>
      <c r="AE208" s="157" t="s">
        <v>751</v>
      </c>
      <c r="AF208" s="805"/>
      <c r="AG208" s="806"/>
      <c r="AH208" s="806"/>
      <c r="AI208" s="806"/>
      <c r="AJ208" s="806"/>
      <c r="AK208" s="806"/>
      <c r="AL208" s="157" t="s">
        <v>751</v>
      </c>
      <c r="AM208" s="805"/>
      <c r="AN208" s="806"/>
      <c r="AO208" s="806"/>
      <c r="AP208" s="806"/>
      <c r="AQ208" s="806"/>
      <c r="AR208" s="806"/>
      <c r="AS208" s="157" t="s">
        <v>751</v>
      </c>
    </row>
    <row r="209" spans="3:45" ht="15" customHeight="1" x14ac:dyDescent="0.4">
      <c r="C209" s="155" t="s">
        <v>388</v>
      </c>
      <c r="D209" s="147" t="s">
        <v>743</v>
      </c>
      <c r="E209" s="3"/>
      <c r="F209" s="3"/>
      <c r="G209" s="3"/>
      <c r="H209" s="3"/>
      <c r="I209" s="3"/>
      <c r="J209" s="148"/>
      <c r="K209" s="805"/>
      <c r="L209" s="806"/>
      <c r="M209" s="806"/>
      <c r="N209" s="806"/>
      <c r="O209" s="806"/>
      <c r="P209" s="806"/>
      <c r="Q209" s="157" t="s">
        <v>751</v>
      </c>
      <c r="R209" s="805"/>
      <c r="S209" s="806"/>
      <c r="T209" s="806"/>
      <c r="U209" s="806"/>
      <c r="V209" s="806"/>
      <c r="W209" s="806"/>
      <c r="X209" s="157" t="s">
        <v>751</v>
      </c>
      <c r="Y209" s="805"/>
      <c r="Z209" s="806"/>
      <c r="AA209" s="806"/>
      <c r="AB209" s="806"/>
      <c r="AC209" s="806"/>
      <c r="AD209" s="806"/>
      <c r="AE209" s="157" t="s">
        <v>751</v>
      </c>
      <c r="AF209" s="805"/>
      <c r="AG209" s="806"/>
      <c r="AH209" s="806"/>
      <c r="AI209" s="806"/>
      <c r="AJ209" s="806"/>
      <c r="AK209" s="806"/>
      <c r="AL209" s="157" t="s">
        <v>751</v>
      </c>
      <c r="AM209" s="805"/>
      <c r="AN209" s="806"/>
      <c r="AO209" s="806"/>
      <c r="AP209" s="806"/>
      <c r="AQ209" s="806"/>
      <c r="AR209" s="806"/>
      <c r="AS209" s="157" t="s">
        <v>751</v>
      </c>
    </row>
    <row r="210" spans="3:45" ht="15" customHeight="1" x14ac:dyDescent="0.4">
      <c r="C210" s="175" t="s">
        <v>389</v>
      </c>
      <c r="D210" s="134" t="s">
        <v>738</v>
      </c>
      <c r="E210" s="8"/>
      <c r="F210" s="8"/>
      <c r="G210" s="8"/>
      <c r="H210" s="8"/>
      <c r="I210" s="8"/>
      <c r="J210" s="57"/>
      <c r="K210" s="807"/>
      <c r="L210" s="808"/>
      <c r="M210" s="808"/>
      <c r="N210" s="808"/>
      <c r="O210" s="808"/>
      <c r="P210" s="808"/>
      <c r="Q210" s="159" t="s">
        <v>752</v>
      </c>
      <c r="R210" s="807"/>
      <c r="S210" s="808"/>
      <c r="T210" s="808"/>
      <c r="U210" s="808"/>
      <c r="V210" s="808"/>
      <c r="W210" s="808"/>
      <c r="X210" s="159" t="s">
        <v>752</v>
      </c>
      <c r="Y210" s="807"/>
      <c r="Z210" s="808"/>
      <c r="AA210" s="808"/>
      <c r="AB210" s="808"/>
      <c r="AC210" s="808"/>
      <c r="AD210" s="808"/>
      <c r="AE210" s="159" t="s">
        <v>752</v>
      </c>
      <c r="AF210" s="807"/>
      <c r="AG210" s="808"/>
      <c r="AH210" s="808"/>
      <c r="AI210" s="808"/>
      <c r="AJ210" s="808"/>
      <c r="AK210" s="808"/>
      <c r="AL210" s="159" t="s">
        <v>752</v>
      </c>
      <c r="AM210" s="807"/>
      <c r="AN210" s="808"/>
      <c r="AO210" s="808"/>
      <c r="AP210" s="808"/>
      <c r="AQ210" s="808"/>
      <c r="AR210" s="808"/>
      <c r="AS210" s="159" t="s">
        <v>752</v>
      </c>
    </row>
    <row r="211" spans="3:45" ht="15" customHeight="1" x14ac:dyDescent="0.4">
      <c r="C211" s="175" t="s">
        <v>390</v>
      </c>
      <c r="D211" s="134" t="s">
        <v>753</v>
      </c>
      <c r="E211" s="8"/>
      <c r="F211" s="8"/>
      <c r="G211" s="8"/>
      <c r="H211" s="8"/>
      <c r="I211" s="8"/>
      <c r="J211" s="57"/>
      <c r="K211" s="703"/>
      <c r="L211" s="704"/>
      <c r="M211" s="704"/>
      <c r="N211" s="704"/>
      <c r="O211" s="704"/>
      <c r="P211" s="704"/>
      <c r="Q211" s="705"/>
      <c r="R211" s="703"/>
      <c r="S211" s="704"/>
      <c r="T211" s="704"/>
      <c r="U211" s="704"/>
      <c r="V211" s="704"/>
      <c r="W211" s="704"/>
      <c r="X211" s="705"/>
      <c r="Y211" s="703"/>
      <c r="Z211" s="704"/>
      <c r="AA211" s="704"/>
      <c r="AB211" s="704"/>
      <c r="AC211" s="704"/>
      <c r="AD211" s="704"/>
      <c r="AE211" s="705"/>
      <c r="AF211" s="703"/>
      <c r="AG211" s="704"/>
      <c r="AH211" s="704"/>
      <c r="AI211" s="704"/>
      <c r="AJ211" s="704"/>
      <c r="AK211" s="704"/>
      <c r="AL211" s="705"/>
      <c r="AM211" s="703"/>
      <c r="AN211" s="704"/>
      <c r="AO211" s="704"/>
      <c r="AP211" s="704"/>
      <c r="AQ211" s="704"/>
      <c r="AR211" s="704"/>
      <c r="AS211" s="705"/>
    </row>
    <row r="212" spans="3:45" ht="15" customHeight="1" x14ac:dyDescent="0.4">
      <c r="C212" s="155" t="s">
        <v>391</v>
      </c>
      <c r="D212" s="147" t="s">
        <v>744</v>
      </c>
      <c r="E212" s="3"/>
      <c r="F212" s="3"/>
      <c r="G212" s="3"/>
      <c r="H212" s="3"/>
      <c r="I212" s="3"/>
      <c r="J212" s="148"/>
      <c r="K212" s="805"/>
      <c r="L212" s="806"/>
      <c r="M212" s="806"/>
      <c r="N212" s="806"/>
      <c r="O212" s="806"/>
      <c r="P212" s="806"/>
      <c r="Q212" s="157" t="s">
        <v>751</v>
      </c>
      <c r="R212" s="805"/>
      <c r="S212" s="806"/>
      <c r="T212" s="806"/>
      <c r="U212" s="806"/>
      <c r="V212" s="806"/>
      <c r="W212" s="806"/>
      <c r="X212" s="157" t="s">
        <v>751</v>
      </c>
      <c r="Y212" s="805"/>
      <c r="Z212" s="806"/>
      <c r="AA212" s="806"/>
      <c r="AB212" s="806"/>
      <c r="AC212" s="806"/>
      <c r="AD212" s="806"/>
      <c r="AE212" s="157" t="s">
        <v>751</v>
      </c>
      <c r="AF212" s="805"/>
      <c r="AG212" s="806"/>
      <c r="AH212" s="806"/>
      <c r="AI212" s="806"/>
      <c r="AJ212" s="806"/>
      <c r="AK212" s="806"/>
      <c r="AL212" s="157" t="s">
        <v>751</v>
      </c>
      <c r="AM212" s="805"/>
      <c r="AN212" s="806"/>
      <c r="AO212" s="806"/>
      <c r="AP212" s="806"/>
      <c r="AQ212" s="806"/>
      <c r="AR212" s="806"/>
      <c r="AS212" s="157" t="s">
        <v>751</v>
      </c>
    </row>
    <row r="213" spans="3:45" ht="15" customHeight="1" x14ac:dyDescent="0.4">
      <c r="C213" s="156"/>
      <c r="D213" s="149" t="s">
        <v>745</v>
      </c>
      <c r="E213" s="44"/>
      <c r="F213" s="44"/>
      <c r="G213" s="44"/>
      <c r="H213" s="44"/>
      <c r="I213" s="44"/>
      <c r="J213" s="150"/>
      <c r="K213" s="815"/>
      <c r="L213" s="816"/>
      <c r="M213" s="816"/>
      <c r="N213" s="816"/>
      <c r="O213" s="816"/>
      <c r="P213" s="816"/>
      <c r="Q213" s="158" t="s">
        <v>751</v>
      </c>
      <c r="R213" s="815"/>
      <c r="S213" s="816"/>
      <c r="T213" s="816"/>
      <c r="U213" s="816"/>
      <c r="V213" s="816"/>
      <c r="W213" s="816"/>
      <c r="X213" s="158" t="s">
        <v>751</v>
      </c>
      <c r="Y213" s="815"/>
      <c r="Z213" s="816"/>
      <c r="AA213" s="816"/>
      <c r="AB213" s="816"/>
      <c r="AC213" s="816"/>
      <c r="AD213" s="816"/>
      <c r="AE213" s="158" t="s">
        <v>751</v>
      </c>
      <c r="AF213" s="815"/>
      <c r="AG213" s="816"/>
      <c r="AH213" s="816"/>
      <c r="AI213" s="816"/>
      <c r="AJ213" s="816"/>
      <c r="AK213" s="816"/>
      <c r="AL213" s="158" t="s">
        <v>751</v>
      </c>
      <c r="AM213" s="815"/>
      <c r="AN213" s="816"/>
      <c r="AO213" s="816"/>
      <c r="AP213" s="816"/>
      <c r="AQ213" s="816"/>
      <c r="AR213" s="816"/>
      <c r="AS213" s="158" t="s">
        <v>751</v>
      </c>
    </row>
    <row r="214" spans="3:45" ht="15" customHeight="1" x14ac:dyDescent="0.4">
      <c r="C214" s="175" t="s">
        <v>399</v>
      </c>
      <c r="D214" s="134" t="s">
        <v>739</v>
      </c>
      <c r="E214" s="8"/>
      <c r="F214" s="8"/>
      <c r="G214" s="8"/>
      <c r="H214" s="8"/>
      <c r="I214" s="8"/>
      <c r="J214" s="57"/>
      <c r="K214" s="701"/>
      <c r="L214" s="631"/>
      <c r="M214" s="631"/>
      <c r="N214" s="631"/>
      <c r="O214" s="631"/>
      <c r="P214" s="631"/>
      <c r="Q214" s="702"/>
      <c r="R214" s="701"/>
      <c r="S214" s="631"/>
      <c r="T214" s="631"/>
      <c r="U214" s="631"/>
      <c r="V214" s="631"/>
      <c r="W214" s="631"/>
      <c r="X214" s="702"/>
      <c r="Y214" s="701"/>
      <c r="Z214" s="631"/>
      <c r="AA214" s="631"/>
      <c r="AB214" s="631"/>
      <c r="AC214" s="631"/>
      <c r="AD214" s="631"/>
      <c r="AE214" s="702"/>
      <c r="AF214" s="701"/>
      <c r="AG214" s="631"/>
      <c r="AH214" s="631"/>
      <c r="AI214" s="631"/>
      <c r="AJ214" s="631"/>
      <c r="AK214" s="631"/>
      <c r="AL214" s="702"/>
      <c r="AM214" s="701"/>
      <c r="AN214" s="631"/>
      <c r="AO214" s="631"/>
      <c r="AP214" s="631"/>
      <c r="AQ214" s="631"/>
      <c r="AR214" s="631"/>
      <c r="AS214" s="702"/>
    </row>
    <row r="215" spans="3:45" ht="15" customHeight="1" x14ac:dyDescent="0.4">
      <c r="C215" s="175" t="s">
        <v>609</v>
      </c>
      <c r="D215" s="134" t="s">
        <v>740</v>
      </c>
      <c r="E215" s="8"/>
      <c r="F215" s="8"/>
      <c r="G215" s="8"/>
      <c r="H215" s="8"/>
      <c r="I215" s="8"/>
      <c r="J215" s="57"/>
      <c r="K215" s="701"/>
      <c r="L215" s="631"/>
      <c r="M215" s="631"/>
      <c r="N215" s="631"/>
      <c r="O215" s="631"/>
      <c r="P215" s="631"/>
      <c r="Q215" s="702"/>
      <c r="R215" s="701"/>
      <c r="S215" s="631"/>
      <c r="T215" s="631"/>
      <c r="U215" s="631"/>
      <c r="V215" s="631"/>
      <c r="W215" s="631"/>
      <c r="X215" s="702"/>
      <c r="Y215" s="701"/>
      <c r="Z215" s="631"/>
      <c r="AA215" s="631"/>
      <c r="AB215" s="631"/>
      <c r="AC215" s="631"/>
      <c r="AD215" s="631"/>
      <c r="AE215" s="702"/>
      <c r="AF215" s="701"/>
      <c r="AG215" s="631"/>
      <c r="AH215" s="631"/>
      <c r="AI215" s="631"/>
      <c r="AJ215" s="631"/>
      <c r="AK215" s="631"/>
      <c r="AL215" s="702"/>
      <c r="AM215" s="701"/>
      <c r="AN215" s="631"/>
      <c r="AO215" s="631"/>
      <c r="AP215" s="631"/>
      <c r="AQ215" s="631"/>
      <c r="AR215" s="631"/>
      <c r="AS215" s="702"/>
    </row>
    <row r="216" spans="3:45" ht="15" customHeight="1" x14ac:dyDescent="0.4">
      <c r="C216" s="175" t="s">
        <v>1041</v>
      </c>
      <c r="D216" s="134" t="s">
        <v>741</v>
      </c>
      <c r="E216" s="8"/>
      <c r="F216" s="8"/>
      <c r="G216" s="8"/>
      <c r="H216" s="8"/>
      <c r="I216" s="8"/>
      <c r="J216" s="57"/>
      <c r="K216" s="701"/>
      <c r="L216" s="631"/>
      <c r="M216" s="631"/>
      <c r="N216" s="631"/>
      <c r="O216" s="631"/>
      <c r="P216" s="631"/>
      <c r="Q216" s="702"/>
      <c r="R216" s="701"/>
      <c r="S216" s="631"/>
      <c r="T216" s="631"/>
      <c r="U216" s="631"/>
      <c r="V216" s="631"/>
      <c r="W216" s="631"/>
      <c r="X216" s="702"/>
      <c r="Y216" s="701"/>
      <c r="Z216" s="631"/>
      <c r="AA216" s="631"/>
      <c r="AB216" s="631"/>
      <c r="AC216" s="631"/>
      <c r="AD216" s="631"/>
      <c r="AE216" s="702"/>
      <c r="AF216" s="701"/>
      <c r="AG216" s="631"/>
      <c r="AH216" s="631"/>
      <c r="AI216" s="631"/>
      <c r="AJ216" s="631"/>
      <c r="AK216" s="631"/>
      <c r="AL216" s="702"/>
      <c r="AM216" s="701"/>
      <c r="AN216" s="631"/>
      <c r="AO216" s="631"/>
      <c r="AP216" s="631"/>
      <c r="AQ216" s="631"/>
      <c r="AR216" s="631"/>
      <c r="AS216" s="702"/>
    </row>
    <row r="217" spans="3:45" ht="15" customHeight="1" x14ac:dyDescent="0.4">
      <c r="C217" s="175" t="s">
        <v>1042</v>
      </c>
      <c r="D217" s="134" t="s">
        <v>755</v>
      </c>
      <c r="E217" s="8"/>
      <c r="F217" s="8"/>
      <c r="G217" s="8"/>
      <c r="H217" s="8"/>
      <c r="I217" s="8"/>
      <c r="J217" s="57"/>
      <c r="K217" s="701"/>
      <c r="L217" s="631"/>
      <c r="M217" s="631"/>
      <c r="N217" s="631"/>
      <c r="O217" s="631"/>
      <c r="P217" s="631"/>
      <c r="Q217" s="702"/>
      <c r="R217" s="701"/>
      <c r="S217" s="631"/>
      <c r="T217" s="631"/>
      <c r="U217" s="631"/>
      <c r="V217" s="631"/>
      <c r="W217" s="631"/>
      <c r="X217" s="702"/>
      <c r="Y217" s="701"/>
      <c r="Z217" s="631"/>
      <c r="AA217" s="631"/>
      <c r="AB217" s="631"/>
      <c r="AC217" s="631"/>
      <c r="AD217" s="631"/>
      <c r="AE217" s="702"/>
      <c r="AF217" s="701"/>
      <c r="AG217" s="631"/>
      <c r="AH217" s="631"/>
      <c r="AI217" s="631"/>
      <c r="AJ217" s="631"/>
      <c r="AK217" s="631"/>
      <c r="AL217" s="702"/>
      <c r="AM217" s="701"/>
      <c r="AN217" s="631"/>
      <c r="AO217" s="631"/>
      <c r="AP217" s="631"/>
      <c r="AQ217" s="631"/>
      <c r="AR217" s="631"/>
      <c r="AS217" s="702"/>
    </row>
    <row r="218" spans="3:45" ht="15" customHeight="1" x14ac:dyDescent="0.4">
      <c r="C218" s="175" t="s">
        <v>1043</v>
      </c>
      <c r="D218" s="134" t="s">
        <v>742</v>
      </c>
      <c r="E218" s="8"/>
      <c r="F218" s="8"/>
      <c r="G218" s="8"/>
      <c r="H218" s="8"/>
      <c r="I218" s="8"/>
      <c r="J218" s="57"/>
      <c r="K218" s="703"/>
      <c r="L218" s="704"/>
      <c r="M218" s="704"/>
      <c r="N218" s="704"/>
      <c r="O218" s="704"/>
      <c r="P218" s="704"/>
      <c r="Q218" s="705"/>
      <c r="R218" s="703"/>
      <c r="S218" s="704"/>
      <c r="T218" s="704"/>
      <c r="U218" s="704"/>
      <c r="V218" s="704"/>
      <c r="W218" s="704"/>
      <c r="X218" s="705"/>
      <c r="Y218" s="703"/>
      <c r="Z218" s="704"/>
      <c r="AA218" s="704"/>
      <c r="AB218" s="704"/>
      <c r="AC218" s="704"/>
      <c r="AD218" s="704"/>
      <c r="AE218" s="705"/>
      <c r="AF218" s="703"/>
      <c r="AG218" s="704"/>
      <c r="AH218" s="704"/>
      <c r="AI218" s="704"/>
      <c r="AJ218" s="704"/>
      <c r="AK218" s="704"/>
      <c r="AL218" s="705"/>
      <c r="AM218" s="703"/>
      <c r="AN218" s="704"/>
      <c r="AO218" s="704"/>
      <c r="AP218" s="704"/>
      <c r="AQ218" s="704"/>
      <c r="AR218" s="704"/>
      <c r="AS218" s="705"/>
    </row>
  </sheetData>
  <mergeCells count="597">
    <mergeCell ref="AV134:BY134"/>
    <mergeCell ref="AV136:BY148"/>
    <mergeCell ref="AV149:BY149"/>
    <mergeCell ref="AV63:BY63"/>
    <mergeCell ref="AV65:BY81"/>
    <mergeCell ref="AV82:BY82"/>
    <mergeCell ref="AV84:BY101"/>
    <mergeCell ref="AV102:BY102"/>
    <mergeCell ref="AV104:BY133"/>
    <mergeCell ref="AV3:BY22"/>
    <mergeCell ref="AV23:BY23"/>
    <mergeCell ref="AV25:BY62"/>
    <mergeCell ref="K217:Q217"/>
    <mergeCell ref="R217:X217"/>
    <mergeCell ref="Y217:AE217"/>
    <mergeCell ref="AF217:AL217"/>
    <mergeCell ref="AM217:AS217"/>
    <mergeCell ref="K218:Q218"/>
    <mergeCell ref="R218:X218"/>
    <mergeCell ref="Y218:AE218"/>
    <mergeCell ref="AF218:AL218"/>
    <mergeCell ref="AM218:AS218"/>
    <mergeCell ref="K215:Q215"/>
    <mergeCell ref="R215:X215"/>
    <mergeCell ref="Y215:AE215"/>
    <mergeCell ref="AF215:AL215"/>
    <mergeCell ref="AM215:AS215"/>
    <mergeCell ref="K216:Q216"/>
    <mergeCell ref="R216:X216"/>
    <mergeCell ref="Y216:AE216"/>
    <mergeCell ref="AF216:AL216"/>
    <mergeCell ref="AM216:AS216"/>
    <mergeCell ref="K213:P213"/>
    <mergeCell ref="R213:W213"/>
    <mergeCell ref="Y213:AD213"/>
    <mergeCell ref="AF213:AK213"/>
    <mergeCell ref="AM213:AR213"/>
    <mergeCell ref="K214:Q214"/>
    <mergeCell ref="R214:X214"/>
    <mergeCell ref="Y214:AE214"/>
    <mergeCell ref="AF214:AL214"/>
    <mergeCell ref="AM214:AS214"/>
    <mergeCell ref="K211:Q211"/>
    <mergeCell ref="R211:X211"/>
    <mergeCell ref="Y211:AE211"/>
    <mergeCell ref="AF211:AL211"/>
    <mergeCell ref="AM211:AS211"/>
    <mergeCell ref="K212:P212"/>
    <mergeCell ref="R212:W212"/>
    <mergeCell ref="Y212:AD212"/>
    <mergeCell ref="AF212:AK212"/>
    <mergeCell ref="AM212:AR212"/>
    <mergeCell ref="K209:P209"/>
    <mergeCell ref="R209:W209"/>
    <mergeCell ref="Y209:AD209"/>
    <mergeCell ref="AF209:AK209"/>
    <mergeCell ref="AM209:AR209"/>
    <mergeCell ref="K210:P210"/>
    <mergeCell ref="R210:W210"/>
    <mergeCell ref="Y210:AD210"/>
    <mergeCell ref="AF210:AK210"/>
    <mergeCell ref="AM210:AR210"/>
    <mergeCell ref="K207:Q207"/>
    <mergeCell ref="R207:X207"/>
    <mergeCell ref="Y207:AE207"/>
    <mergeCell ref="AF207:AL207"/>
    <mergeCell ref="AM207:AS207"/>
    <mergeCell ref="K208:P208"/>
    <mergeCell ref="R208:W208"/>
    <mergeCell ref="Y208:AD208"/>
    <mergeCell ref="AF208:AK208"/>
    <mergeCell ref="AM208:AR208"/>
    <mergeCell ref="C205:J205"/>
    <mergeCell ref="K205:Q205"/>
    <mergeCell ref="R205:X205"/>
    <mergeCell ref="Y205:AE205"/>
    <mergeCell ref="AF205:AL205"/>
    <mergeCell ref="AM205:AS205"/>
    <mergeCell ref="K206:Q206"/>
    <mergeCell ref="R206:X206"/>
    <mergeCell ref="Y206:AE206"/>
    <mergeCell ref="AF206:AL206"/>
    <mergeCell ref="AM206:AS206"/>
    <mergeCell ref="K202:Q202"/>
    <mergeCell ref="R202:X202"/>
    <mergeCell ref="Y202:AE202"/>
    <mergeCell ref="AF202:AL202"/>
    <mergeCell ref="AM202:AS202"/>
    <mergeCell ref="K203:Q203"/>
    <mergeCell ref="R203:X203"/>
    <mergeCell ref="Y203:AE203"/>
    <mergeCell ref="AF203:AL203"/>
    <mergeCell ref="AM203:AS203"/>
    <mergeCell ref="K200:Q200"/>
    <mergeCell ref="R200:X200"/>
    <mergeCell ref="Y200:AE200"/>
    <mergeCell ref="AF200:AL200"/>
    <mergeCell ref="AM200:AS200"/>
    <mergeCell ref="K201:Q201"/>
    <mergeCell ref="R201:X201"/>
    <mergeCell ref="Y201:AE201"/>
    <mergeCell ref="AF201:AL201"/>
    <mergeCell ref="AM201:AS201"/>
    <mergeCell ref="K198:P198"/>
    <mergeCell ref="R198:W198"/>
    <mergeCell ref="Y198:AD198"/>
    <mergeCell ref="AF198:AK198"/>
    <mergeCell ref="AM198:AR198"/>
    <mergeCell ref="K199:Q199"/>
    <mergeCell ref="R199:X199"/>
    <mergeCell ref="Y199:AE199"/>
    <mergeCell ref="AF199:AL199"/>
    <mergeCell ref="AM199:AS199"/>
    <mergeCell ref="K196:Q196"/>
    <mergeCell ref="R196:X196"/>
    <mergeCell ref="Y196:AE196"/>
    <mergeCell ref="AF196:AL196"/>
    <mergeCell ref="AM196:AS196"/>
    <mergeCell ref="K197:P197"/>
    <mergeCell ref="R197:W197"/>
    <mergeCell ref="Y197:AD197"/>
    <mergeCell ref="AF197:AK197"/>
    <mergeCell ref="AM197:AR197"/>
    <mergeCell ref="K194:P194"/>
    <mergeCell ref="R194:W194"/>
    <mergeCell ref="Y194:AD194"/>
    <mergeCell ref="AF194:AK194"/>
    <mergeCell ref="AM194:AR194"/>
    <mergeCell ref="K195:P195"/>
    <mergeCell ref="R195:W195"/>
    <mergeCell ref="Y195:AD195"/>
    <mergeCell ref="AF195:AK195"/>
    <mergeCell ref="AM195:AR195"/>
    <mergeCell ref="K192:Q192"/>
    <mergeCell ref="R192:X192"/>
    <mergeCell ref="Y192:AE192"/>
    <mergeCell ref="AF192:AL192"/>
    <mergeCell ref="AM192:AS192"/>
    <mergeCell ref="K193:P193"/>
    <mergeCell ref="R193:W193"/>
    <mergeCell ref="Y193:AD193"/>
    <mergeCell ref="AF193:AK193"/>
    <mergeCell ref="AM193:AR193"/>
    <mergeCell ref="C190:J190"/>
    <mergeCell ref="K190:Q190"/>
    <mergeCell ref="R190:X190"/>
    <mergeCell ref="Y190:AE190"/>
    <mergeCell ref="AF190:AL190"/>
    <mergeCell ref="AM190:AS190"/>
    <mergeCell ref="K191:Q191"/>
    <mergeCell ref="R191:X191"/>
    <mergeCell ref="Y191:AE191"/>
    <mergeCell ref="AF191:AL191"/>
    <mergeCell ref="AM191:AS191"/>
    <mergeCell ref="K186:Q186"/>
    <mergeCell ref="R186:X186"/>
    <mergeCell ref="Y186:AE186"/>
    <mergeCell ref="AF186:AL186"/>
    <mergeCell ref="AM186:AS186"/>
    <mergeCell ref="K187:Q187"/>
    <mergeCell ref="R187:X187"/>
    <mergeCell ref="Y187:AE187"/>
    <mergeCell ref="AF187:AL187"/>
    <mergeCell ref="AM187:AS187"/>
    <mergeCell ref="K184:Q184"/>
    <mergeCell ref="R184:X184"/>
    <mergeCell ref="Y184:AE184"/>
    <mergeCell ref="AF184:AL184"/>
    <mergeCell ref="AM184:AS184"/>
    <mergeCell ref="K185:Q185"/>
    <mergeCell ref="R185:X185"/>
    <mergeCell ref="Y185:AE185"/>
    <mergeCell ref="AF185:AL185"/>
    <mergeCell ref="AM185:AS185"/>
    <mergeCell ref="K182:P182"/>
    <mergeCell ref="R182:W182"/>
    <mergeCell ref="Y182:AD182"/>
    <mergeCell ref="AF182:AK182"/>
    <mergeCell ref="AM182:AR182"/>
    <mergeCell ref="K183:Q183"/>
    <mergeCell ref="R183:X183"/>
    <mergeCell ref="Y183:AE183"/>
    <mergeCell ref="AF183:AL183"/>
    <mergeCell ref="AM183:AS183"/>
    <mergeCell ref="K180:Q180"/>
    <mergeCell ref="R180:X180"/>
    <mergeCell ref="Y180:AE180"/>
    <mergeCell ref="AF180:AL180"/>
    <mergeCell ref="AM180:AS180"/>
    <mergeCell ref="K181:P181"/>
    <mergeCell ref="R181:W181"/>
    <mergeCell ref="Y181:AD181"/>
    <mergeCell ref="AF181:AK181"/>
    <mergeCell ref="AM181:AR181"/>
    <mergeCell ref="K178:P178"/>
    <mergeCell ref="R178:W178"/>
    <mergeCell ref="Y178:AD178"/>
    <mergeCell ref="AF178:AK178"/>
    <mergeCell ref="AM178:AR178"/>
    <mergeCell ref="K179:P179"/>
    <mergeCell ref="R179:W179"/>
    <mergeCell ref="Y179:AD179"/>
    <mergeCell ref="AF179:AK179"/>
    <mergeCell ref="AM179:AR179"/>
    <mergeCell ref="C174:J174"/>
    <mergeCell ref="K176:Q176"/>
    <mergeCell ref="R176:X176"/>
    <mergeCell ref="Y176:AE176"/>
    <mergeCell ref="AF176:AL176"/>
    <mergeCell ref="AM176:AS176"/>
    <mergeCell ref="K177:P177"/>
    <mergeCell ref="R177:W177"/>
    <mergeCell ref="Y177:AD177"/>
    <mergeCell ref="AF177:AK177"/>
    <mergeCell ref="AM177:AR177"/>
    <mergeCell ref="K174:Q174"/>
    <mergeCell ref="R174:X174"/>
    <mergeCell ref="Y174:AE174"/>
    <mergeCell ref="AF174:AL174"/>
    <mergeCell ref="AM174:AS174"/>
    <mergeCell ref="K175:Q175"/>
    <mergeCell ref="R175:X175"/>
    <mergeCell ref="Y175:AE175"/>
    <mergeCell ref="AF175:AL175"/>
    <mergeCell ref="AM175:AS175"/>
    <mergeCell ref="K172:Q172"/>
    <mergeCell ref="R172:X172"/>
    <mergeCell ref="Y172:AE172"/>
    <mergeCell ref="AF172:AL172"/>
    <mergeCell ref="AM172:AS172"/>
    <mergeCell ref="K170:Q170"/>
    <mergeCell ref="R170:X170"/>
    <mergeCell ref="Y170:AE170"/>
    <mergeCell ref="AF170:AL170"/>
    <mergeCell ref="AM170:AS170"/>
    <mergeCell ref="K171:Q171"/>
    <mergeCell ref="R171:X171"/>
    <mergeCell ref="Y171:AE171"/>
    <mergeCell ref="AF171:AL171"/>
    <mergeCell ref="AM171:AS171"/>
    <mergeCell ref="K168:Q168"/>
    <mergeCell ref="R168:X168"/>
    <mergeCell ref="Y168:AE168"/>
    <mergeCell ref="AF168:AL168"/>
    <mergeCell ref="AM168:AS168"/>
    <mergeCell ref="K169:Q169"/>
    <mergeCell ref="R169:X169"/>
    <mergeCell ref="Y169:AE169"/>
    <mergeCell ref="AF169:AL169"/>
    <mergeCell ref="AM169:AS169"/>
    <mergeCell ref="K166:P166"/>
    <mergeCell ref="R166:W166"/>
    <mergeCell ref="Y166:AD166"/>
    <mergeCell ref="AF166:AK166"/>
    <mergeCell ref="AM166:AR166"/>
    <mergeCell ref="K167:P167"/>
    <mergeCell ref="R167:W167"/>
    <mergeCell ref="Y167:AD167"/>
    <mergeCell ref="AF167:AK167"/>
    <mergeCell ref="AM167:AR167"/>
    <mergeCell ref="K164:P164"/>
    <mergeCell ref="R164:W164"/>
    <mergeCell ref="Y164:AD164"/>
    <mergeCell ref="AF164:AK164"/>
    <mergeCell ref="AM164:AR164"/>
    <mergeCell ref="K165:Q165"/>
    <mergeCell ref="R165:X165"/>
    <mergeCell ref="Y165:AE165"/>
    <mergeCell ref="AF165:AL165"/>
    <mergeCell ref="AM165:AS165"/>
    <mergeCell ref="K162:P162"/>
    <mergeCell ref="R162:W162"/>
    <mergeCell ref="Y162:AD162"/>
    <mergeCell ref="AF162:AK162"/>
    <mergeCell ref="AM162:AR162"/>
    <mergeCell ref="K163:P163"/>
    <mergeCell ref="R163:W163"/>
    <mergeCell ref="Y163:AD163"/>
    <mergeCell ref="AF163:AK163"/>
    <mergeCell ref="AM163:AR163"/>
    <mergeCell ref="K160:Q160"/>
    <mergeCell ref="R160:X160"/>
    <mergeCell ref="Y160:AE160"/>
    <mergeCell ref="AF160:AL160"/>
    <mergeCell ref="AM160:AS160"/>
    <mergeCell ref="K161:Q161"/>
    <mergeCell ref="R161:X161"/>
    <mergeCell ref="Y161:AE161"/>
    <mergeCell ref="AF161:AL161"/>
    <mergeCell ref="AM161:AS161"/>
    <mergeCell ref="Y143:AE143"/>
    <mergeCell ref="Y144:AE144"/>
    <mergeCell ref="Y145:AD145"/>
    <mergeCell ref="Y146:AD146"/>
    <mergeCell ref="Y147:AD147"/>
    <mergeCell ref="Y148:AE148"/>
    <mergeCell ref="Y149:AD149"/>
    <mergeCell ref="Y150:AD150"/>
    <mergeCell ref="AF143:AL143"/>
    <mergeCell ref="AF144:AL144"/>
    <mergeCell ref="AM144:AS144"/>
    <mergeCell ref="AM145:AR145"/>
    <mergeCell ref="AM146:AR146"/>
    <mergeCell ref="AM147:AR147"/>
    <mergeCell ref="AM148:AS148"/>
    <mergeCell ref="AM149:AR149"/>
    <mergeCell ref="AM150:AR150"/>
    <mergeCell ref="C159:J159"/>
    <mergeCell ref="K159:Q159"/>
    <mergeCell ref="R159:X159"/>
    <mergeCell ref="Y159:AE159"/>
    <mergeCell ref="AF159:AL159"/>
    <mergeCell ref="AM159:AS159"/>
    <mergeCell ref="AM154:AS154"/>
    <mergeCell ref="AM155:AS155"/>
    <mergeCell ref="Y151:AE151"/>
    <mergeCell ref="Y152:AE152"/>
    <mergeCell ref="Y153:AE153"/>
    <mergeCell ref="Y154:AE154"/>
    <mergeCell ref="Y155:AE155"/>
    <mergeCell ref="AF151:AL151"/>
    <mergeCell ref="AF152:AL152"/>
    <mergeCell ref="AF153:AL153"/>
    <mergeCell ref="AF154:AL154"/>
    <mergeCell ref="C142:J142"/>
    <mergeCell ref="R143:X143"/>
    <mergeCell ref="R144:X144"/>
    <mergeCell ref="R145:W145"/>
    <mergeCell ref="R146:W146"/>
    <mergeCell ref="R147:W147"/>
    <mergeCell ref="R148:X148"/>
    <mergeCell ref="R149:W149"/>
    <mergeCell ref="R150:W150"/>
    <mergeCell ref="K143:Q143"/>
    <mergeCell ref="K144:Q144"/>
    <mergeCell ref="K148:Q148"/>
    <mergeCell ref="K149:P149"/>
    <mergeCell ref="K150:P150"/>
    <mergeCell ref="K145:P145"/>
    <mergeCell ref="K146:P146"/>
    <mergeCell ref="K147:P147"/>
    <mergeCell ref="AF155:AL155"/>
    <mergeCell ref="K154:Q154"/>
    <mergeCell ref="K155:Q155"/>
    <mergeCell ref="R151:X151"/>
    <mergeCell ref="R152:X152"/>
    <mergeCell ref="R153:X153"/>
    <mergeCell ref="R154:X154"/>
    <mergeCell ref="R155:X155"/>
    <mergeCell ref="AF149:AK149"/>
    <mergeCell ref="AF150:AK150"/>
    <mergeCell ref="K151:Q151"/>
    <mergeCell ref="K152:Q152"/>
    <mergeCell ref="K153:Q153"/>
    <mergeCell ref="AM151:AS151"/>
    <mergeCell ref="AM152:AS152"/>
    <mergeCell ref="AM153:AS153"/>
    <mergeCell ref="AF145:AK145"/>
    <mergeCell ref="AF146:AK146"/>
    <mergeCell ref="AF147:AK147"/>
    <mergeCell ref="AF148:AL148"/>
    <mergeCell ref="AM143:AS143"/>
    <mergeCell ref="AQ136:AR136"/>
    <mergeCell ref="AJ138:AM138"/>
    <mergeCell ref="AN138:AO138"/>
    <mergeCell ref="AJ139:AO139"/>
    <mergeCell ref="C136:AO136"/>
    <mergeCell ref="AQ139:AR139"/>
    <mergeCell ref="AQ137:AR137"/>
    <mergeCell ref="S137:U137"/>
    <mergeCell ref="K142:Q142"/>
    <mergeCell ref="R142:X142"/>
    <mergeCell ref="Y142:AE142"/>
    <mergeCell ref="AF142:AL142"/>
    <mergeCell ref="AM142:AS142"/>
    <mergeCell ref="S138:U138"/>
    <mergeCell ref="AQ138:AR138"/>
    <mergeCell ref="S139:U139"/>
    <mergeCell ref="AO130:AR130"/>
    <mergeCell ref="AQ132:AR132"/>
    <mergeCell ref="AQ133:AR133"/>
    <mergeCell ref="Y134:AD134"/>
    <mergeCell ref="AQ134:AR134"/>
    <mergeCell ref="AE134:AH134"/>
    <mergeCell ref="AL134:AM134"/>
    <mergeCell ref="AN134:AO134"/>
    <mergeCell ref="AI134:AK134"/>
    <mergeCell ref="AI133:AO133"/>
    <mergeCell ref="AJ110:AM110"/>
    <mergeCell ref="AJ111:AM111"/>
    <mergeCell ref="AJ112:AM112"/>
    <mergeCell ref="AO109:AP109"/>
    <mergeCell ref="AO110:AP110"/>
    <mergeCell ref="AO111:AP111"/>
    <mergeCell ref="AO112:AP112"/>
    <mergeCell ref="AJ107:AM107"/>
    <mergeCell ref="AO107:AP107"/>
    <mergeCell ref="AJ108:AM108"/>
    <mergeCell ref="AO108:AP108"/>
    <mergeCell ref="AJ109:AM109"/>
    <mergeCell ref="AJ105:AM105"/>
    <mergeCell ref="AO105:AP105"/>
    <mergeCell ref="AJ106:AM106"/>
    <mergeCell ref="AO106:AP106"/>
    <mergeCell ref="V93:W93"/>
    <mergeCell ref="V94:W94"/>
    <mergeCell ref="V95:W95"/>
    <mergeCell ref="AO99:AR99"/>
    <mergeCell ref="AO100:AR100"/>
    <mergeCell ref="AO101:AR101"/>
    <mergeCell ref="AO102:AR102"/>
    <mergeCell ref="AJ104:AM104"/>
    <mergeCell ref="AO104:AP104"/>
    <mergeCell ref="D93:K93"/>
    <mergeCell ref="D94:K94"/>
    <mergeCell ref="D95:K95"/>
    <mergeCell ref="M92:T92"/>
    <mergeCell ref="M93:T93"/>
    <mergeCell ref="M94:T94"/>
    <mergeCell ref="M95:T95"/>
    <mergeCell ref="C88:T88"/>
    <mergeCell ref="C89:T89"/>
    <mergeCell ref="C91:T91"/>
    <mergeCell ref="Q90:S90"/>
    <mergeCell ref="V88:W88"/>
    <mergeCell ref="V89:W89"/>
    <mergeCell ref="D92:K92"/>
    <mergeCell ref="V90:W90"/>
    <mergeCell ref="V92:W92"/>
    <mergeCell ref="AO86:AR86"/>
    <mergeCell ref="C81:AN81"/>
    <mergeCell ref="C82:AN83"/>
    <mergeCell ref="AP81:AQ81"/>
    <mergeCell ref="AP82:AQ83"/>
    <mergeCell ref="AP71:AQ72"/>
    <mergeCell ref="C71:C72"/>
    <mergeCell ref="AI71:AN72"/>
    <mergeCell ref="AP68:AQ68"/>
    <mergeCell ref="AP69:AQ69"/>
    <mergeCell ref="AP70:AQ70"/>
    <mergeCell ref="AP73:AQ73"/>
    <mergeCell ref="AP74:AQ74"/>
    <mergeCell ref="AP75:AQ75"/>
    <mergeCell ref="AP76:AQ76"/>
    <mergeCell ref="AP77:AQ77"/>
    <mergeCell ref="AP78:AQ78"/>
    <mergeCell ref="AP79:AQ79"/>
    <mergeCell ref="AI74:AN74"/>
    <mergeCell ref="AI75:AN75"/>
    <mergeCell ref="AI76:AN76"/>
    <mergeCell ref="AI77:AN77"/>
    <mergeCell ref="AI78:AN78"/>
    <mergeCell ref="AI79:AN79"/>
    <mergeCell ref="AI67:AN67"/>
    <mergeCell ref="AP66:AQ66"/>
    <mergeCell ref="AP67:AQ67"/>
    <mergeCell ref="AI66:AN66"/>
    <mergeCell ref="AI68:AN68"/>
    <mergeCell ref="AI69:AN69"/>
    <mergeCell ref="AI70:AN70"/>
    <mergeCell ref="AI73:AN73"/>
    <mergeCell ref="A1:AT2"/>
    <mergeCell ref="AO6:AR6"/>
    <mergeCell ref="AO7:AR7"/>
    <mergeCell ref="AO8:AR8"/>
    <mergeCell ref="AH10:AI10"/>
    <mergeCell ref="V11:AF11"/>
    <mergeCell ref="AH11:AI11"/>
    <mergeCell ref="AI64:AN64"/>
    <mergeCell ref="AI63:AN63"/>
    <mergeCell ref="AA14:AF14"/>
    <mergeCell ref="C13:C14"/>
    <mergeCell ref="AH14:AI14"/>
    <mergeCell ref="AO17:AR17"/>
    <mergeCell ref="AO18:AR18"/>
    <mergeCell ref="AO19:AR19"/>
    <mergeCell ref="V12:AF12"/>
    <mergeCell ref="AH12:AI12"/>
    <mergeCell ref="N13:P13"/>
    <mergeCell ref="AA13:AF13"/>
    <mergeCell ref="AH13:AI13"/>
    <mergeCell ref="Y25:AA25"/>
    <mergeCell ref="AB25:AD25"/>
    <mergeCell ref="AF25:AG25"/>
    <mergeCell ref="Y26:AA26"/>
    <mergeCell ref="AB26:AD26"/>
    <mergeCell ref="AF26:AG26"/>
    <mergeCell ref="AO20:AR20"/>
    <mergeCell ref="AO21:AR21"/>
    <mergeCell ref="Y23:AA23"/>
    <mergeCell ref="AB23:AD23"/>
    <mergeCell ref="AF23:AG23"/>
    <mergeCell ref="Y24:AA24"/>
    <mergeCell ref="AB24:AD24"/>
    <mergeCell ref="AF24:AG24"/>
    <mergeCell ref="Y29:AA29"/>
    <mergeCell ref="AB29:AD29"/>
    <mergeCell ref="AF29:AG29"/>
    <mergeCell ref="Y30:AA30"/>
    <mergeCell ref="AB30:AD30"/>
    <mergeCell ref="AF30:AG30"/>
    <mergeCell ref="Y27:AA27"/>
    <mergeCell ref="AB27:AD27"/>
    <mergeCell ref="AF27:AG27"/>
    <mergeCell ref="Y28:AA28"/>
    <mergeCell ref="AB28:AD28"/>
    <mergeCell ref="AF28:AG28"/>
    <mergeCell ref="C35:AD35"/>
    <mergeCell ref="AF35:AG35"/>
    <mergeCell ref="C36:AD36"/>
    <mergeCell ref="AF36:AG36"/>
    <mergeCell ref="C37:AD37"/>
    <mergeCell ref="C38:AD39"/>
    <mergeCell ref="AF38:AG39"/>
    <mergeCell ref="Y31:AA31"/>
    <mergeCell ref="AB31:AD31"/>
    <mergeCell ref="AF31:AG31"/>
    <mergeCell ref="Y32:AA32"/>
    <mergeCell ref="AB32:AD32"/>
    <mergeCell ref="AF32:AG32"/>
    <mergeCell ref="AP40:AQ40"/>
    <mergeCell ref="M48:R48"/>
    <mergeCell ref="S48:V48"/>
    <mergeCell ref="W48:Y48"/>
    <mergeCell ref="Z48:AD48"/>
    <mergeCell ref="AE48:AH48"/>
    <mergeCell ref="AP46:AQ46"/>
    <mergeCell ref="M47:R47"/>
    <mergeCell ref="S47:V47"/>
    <mergeCell ref="W47:Y47"/>
    <mergeCell ref="Z47:AD47"/>
    <mergeCell ref="AE47:AH47"/>
    <mergeCell ref="AI47:AL47"/>
    <mergeCell ref="AM47:AN47"/>
    <mergeCell ref="AP47:AQ47"/>
    <mergeCell ref="AM45:AN45"/>
    <mergeCell ref="AP45:AQ45"/>
    <mergeCell ref="M46:R46"/>
    <mergeCell ref="S46:V46"/>
    <mergeCell ref="M45:R45"/>
    <mergeCell ref="S45:V45"/>
    <mergeCell ref="W45:Y45"/>
    <mergeCell ref="Z45:AD45"/>
    <mergeCell ref="AE45:AH45"/>
    <mergeCell ref="AP41:AQ41"/>
    <mergeCell ref="AK41:AN41"/>
    <mergeCell ref="AK42:AM42"/>
    <mergeCell ref="AI48:AL48"/>
    <mergeCell ref="AM48:AN48"/>
    <mergeCell ref="AP48:AQ48"/>
    <mergeCell ref="D44:L44"/>
    <mergeCell ref="D45:L45"/>
    <mergeCell ref="D46:L46"/>
    <mergeCell ref="D47:L47"/>
    <mergeCell ref="D48:L48"/>
    <mergeCell ref="AI45:AL45"/>
    <mergeCell ref="AP42:AQ42"/>
    <mergeCell ref="AP43:AQ43"/>
    <mergeCell ref="M44:R44"/>
    <mergeCell ref="S44:V44"/>
    <mergeCell ref="W44:Y44"/>
    <mergeCell ref="Z44:AD44"/>
    <mergeCell ref="AE44:AH44"/>
    <mergeCell ref="W46:Y46"/>
    <mergeCell ref="Z46:AD46"/>
    <mergeCell ref="AE46:AH46"/>
    <mergeCell ref="AI46:AL46"/>
    <mergeCell ref="AM46:AN46"/>
    <mergeCell ref="AI44:AL44"/>
    <mergeCell ref="AM44:AN44"/>
    <mergeCell ref="AP44:AQ44"/>
    <mergeCell ref="AP60:AQ60"/>
    <mergeCell ref="AE59:AH59"/>
    <mergeCell ref="AE60:AH60"/>
    <mergeCell ref="AI55:AN55"/>
    <mergeCell ref="AI56:AN56"/>
    <mergeCell ref="AI57:AN57"/>
    <mergeCell ref="AI58:AN58"/>
    <mergeCell ref="AI59:AN59"/>
    <mergeCell ref="AI60:AN60"/>
    <mergeCell ref="AE54:AH54"/>
    <mergeCell ref="AI54:AN54"/>
    <mergeCell ref="AE55:AH55"/>
    <mergeCell ref="AE56:AH56"/>
    <mergeCell ref="AE57:AH57"/>
    <mergeCell ref="AE58:AH58"/>
    <mergeCell ref="AO51:AR51"/>
    <mergeCell ref="AO52:AR52"/>
    <mergeCell ref="AP63:AQ63"/>
    <mergeCell ref="AP64:AQ64"/>
    <mergeCell ref="AP62:AQ62"/>
    <mergeCell ref="AP54:AQ54"/>
    <mergeCell ref="AP55:AQ55"/>
    <mergeCell ref="AP56:AQ56"/>
    <mergeCell ref="AP57:AQ57"/>
    <mergeCell ref="AP58:AQ58"/>
    <mergeCell ref="AP59:AQ59"/>
  </mergeCells>
  <phoneticPr fontId="2"/>
  <conditionalFormatting sqref="AA13:AF13">
    <cfRule type="expression" dxfId="68" priority="42">
      <formula>$N$13="無"</formula>
    </cfRule>
  </conditionalFormatting>
  <conditionalFormatting sqref="AA14:AF14">
    <cfRule type="expression" dxfId="67" priority="41">
      <formula>$N$13="無"</formula>
    </cfRule>
  </conditionalFormatting>
  <conditionalFormatting sqref="C38:AD39">
    <cfRule type="expression" dxfId="66" priority="40">
      <formula>AND(C36&lt;&gt;"その他",C36&lt;&gt;"")</formula>
    </cfRule>
  </conditionalFormatting>
  <conditionalFormatting sqref="M44:R48 W44:Y48 AE44:AH48 AM44:AN48 AK42">
    <cfRule type="expression" dxfId="65" priority="39">
      <formula>$AK$41="無"</formula>
    </cfRule>
  </conditionalFormatting>
  <conditionalFormatting sqref="M44:R48 W44:Y48 AE44:AH48 AM44:AN48">
    <cfRule type="expression" dxfId="64" priority="38">
      <formula>$AK$42&lt;VALUE($C44)</formula>
    </cfRule>
  </conditionalFormatting>
  <conditionalFormatting sqref="AK42 AN42">
    <cfRule type="expression" dxfId="63" priority="36">
      <formula>$AK$41="無"</formula>
    </cfRule>
  </conditionalFormatting>
  <conditionalFormatting sqref="AI55:AN60 AI73:AN79 AI133">
    <cfRule type="expression" dxfId="62" priority="35">
      <formula>AE55="無"</formula>
    </cfRule>
  </conditionalFormatting>
  <conditionalFormatting sqref="AI63:AN63">
    <cfRule type="expression" dxfId="61" priority="33">
      <formula>AE63="無"</formula>
    </cfRule>
  </conditionalFormatting>
  <conditionalFormatting sqref="AI67:AN67">
    <cfRule type="expression" dxfId="60" priority="28">
      <formula>AE67="無"</formula>
    </cfRule>
  </conditionalFormatting>
  <conditionalFormatting sqref="AI68:AN70 AI71">
    <cfRule type="expression" dxfId="59" priority="27">
      <formula>AE68="無"</formula>
    </cfRule>
  </conditionalFormatting>
  <conditionalFormatting sqref="C82:AN83">
    <cfRule type="expression" dxfId="58" priority="24">
      <formula>$AI$63="該当なし"</formula>
    </cfRule>
    <cfRule type="expression" dxfId="57" priority="26">
      <formula>$AI$79="無"</formula>
    </cfRule>
  </conditionalFormatting>
  <conditionalFormatting sqref="AI67:AN79">
    <cfRule type="expression" dxfId="56" priority="25">
      <formula>$AI$63="該当なし"</formula>
    </cfRule>
  </conditionalFormatting>
  <conditionalFormatting sqref="M94:T95">
    <cfRule type="expression" dxfId="55" priority="20">
      <formula>VALUE(L94)&gt;$Q$90</formula>
    </cfRule>
  </conditionalFormatting>
  <conditionalFormatting sqref="M92:T92">
    <cfRule type="expression" dxfId="54" priority="19">
      <formula>VALUE(L92)&gt;$Q$90</formula>
    </cfRule>
  </conditionalFormatting>
  <conditionalFormatting sqref="M93:T93">
    <cfRule type="expression" dxfId="53" priority="18">
      <formula>VALUE(L93)&gt;$Q$90</formula>
    </cfRule>
  </conditionalFormatting>
  <conditionalFormatting sqref="D94:K94">
    <cfRule type="expression" dxfId="52" priority="17">
      <formula>VALUE(C94)&gt;$Q$90</formula>
    </cfRule>
  </conditionalFormatting>
  <conditionalFormatting sqref="D95:K95">
    <cfRule type="expression" dxfId="51" priority="16">
      <formula>VALUE(C95)&gt;$Q$90</formula>
    </cfRule>
  </conditionalFormatting>
  <conditionalFormatting sqref="D92:K92">
    <cfRule type="expression" dxfId="50" priority="15">
      <formula>VALUE(C92)&gt;$Q$90</formula>
    </cfRule>
  </conditionalFormatting>
  <conditionalFormatting sqref="D93:K93">
    <cfRule type="expression" dxfId="49" priority="14">
      <formula>VALUE(C93)&gt;$Q$90</formula>
    </cfRule>
  </conditionalFormatting>
  <conditionalFormatting sqref="Y134:AD134 AI134">
    <cfRule type="expression" dxfId="48" priority="12">
      <formula>$AI$133="非該当"</formula>
    </cfRule>
  </conditionalFormatting>
  <conditionalFormatting sqref="S137">
    <cfRule type="expression" dxfId="47" priority="43">
      <formula>#REF!="無"</formula>
    </cfRule>
  </conditionalFormatting>
  <conditionalFormatting sqref="AL134">
    <cfRule type="expression" dxfId="46" priority="9">
      <formula>$AI$63="該当なし"</formula>
    </cfRule>
  </conditionalFormatting>
  <conditionalFormatting sqref="S139">
    <cfRule type="expression" dxfId="45" priority="7">
      <formula>#REF!="無"</formula>
    </cfRule>
  </conditionalFormatting>
  <conditionalFormatting sqref="AJ139">
    <cfRule type="expression" dxfId="44" priority="5">
      <formula>$S$139="無"</formula>
    </cfRule>
  </conditionalFormatting>
  <conditionalFormatting sqref="S138:U138">
    <cfRule type="expression" dxfId="43" priority="4">
      <formula>$S$137="無"</formula>
    </cfRule>
  </conditionalFormatting>
  <conditionalFormatting sqref="AJ138:AM138">
    <cfRule type="expression" dxfId="42" priority="2">
      <formula>$S$138="無"</formula>
    </cfRule>
    <cfRule type="expression" dxfId="41" priority="3">
      <formula>$S$137="無"</formula>
    </cfRule>
  </conditionalFormatting>
  <conditionalFormatting sqref="AI64:AN64">
    <cfRule type="expression" dxfId="40" priority="1">
      <formula>$AI$63="該当なし"</formula>
    </cfRule>
  </conditionalFormatting>
  <dataValidations count="10">
    <dataValidation type="list" allowBlank="1" showInputMessage="1" showErrorMessage="1" sqref="AO6:AR8 AO17:AR21 AO51:AR52 AO86:AR86 AO99:AR102" xr:uid="{651F9686-206F-42CF-95D2-43B5A540E992}">
      <formula1>"ＯＫ,ＮＯ"</formula1>
    </dataValidation>
    <dataValidation type="list" allowBlank="1" showInputMessage="1" showErrorMessage="1" sqref="N13:P13 AA14:AF14 Y24:AD32 W44:W48 AK41:AN41 AE55:AE60 AJ67:AN70 AI67:AI71 AI73:AN79 K151:AS151 K168:AS168 K183:AS183 K199:AS199 K214:AS214 S137:U139" xr:uid="{67CE7A3C-119F-4092-AB2B-B2FF36217A43}">
      <formula1>"有,無"</formula1>
    </dataValidation>
    <dataValidation type="list" allowBlank="1" showInputMessage="1" showErrorMessage="1" sqref="C36" xr:uid="{46DF0540-0AD5-4658-93ED-5DC55E9B4388}">
      <formula1>"法人に申し出ることを定めた通知を会議前に発出,規程等において、会議前に法人に届け出ることを規定,会議当日、決議をとる前に確認,その他"</formula1>
    </dataValidation>
    <dataValidation type="list" allowBlank="1" showInputMessage="1" showErrorMessage="1" sqref="AE44:AH48" xr:uid="{9006D364-3B49-4B47-B72F-4D2DAFA81B85}">
      <formula1>"書面,電磁的記録"</formula1>
    </dataValidation>
    <dataValidation type="list" allowBlank="1" showInputMessage="1" showErrorMessage="1" sqref="AI63:AN63" xr:uid="{649C8656-ECDB-402F-9C12-BF7F956DBD0F}">
      <formula1>"定めている,該当なし"</formula1>
    </dataValidation>
    <dataValidation type="list" allowBlank="1" showInputMessage="1" showErrorMessage="1" sqref="C89" xr:uid="{BA824D92-E909-42BB-9B09-045FAA87FB1F}">
      <formula1>"3か月に1回以上,毎会計年度に4か月を超える間隔で2回以上"</formula1>
    </dataValidation>
    <dataValidation type="list" allowBlank="1" showInputMessage="1" showErrorMessage="1" sqref="AO130:AR130" xr:uid="{FB60DB79-A667-438A-8E01-7471D98A841C}">
      <formula1>"ＯＫ,ＮＯ,該当なし"</formula1>
    </dataValidation>
    <dataValidation type="list" allowBlank="1" showInputMessage="1" showErrorMessage="1" sqref="AN134:AO134" xr:uid="{ACC212E0-4EB6-433E-8A33-4C10A925624D}">
      <formula1>"以下,未満"</formula1>
    </dataValidation>
    <dataValidation type="list" allowBlank="1" showInputMessage="1" showErrorMessage="1" sqref="AJ105:AM112" xr:uid="{F6A28054-C046-4AF8-AF30-06E241AD2859}">
      <formula1>"有,無,非該当"</formula1>
    </dataValidation>
    <dataValidation type="list" allowBlank="1" showInputMessage="1" showErrorMessage="1" sqref="AI133:AO133" xr:uid="{83FA30C6-8763-4C23-BAE7-CD04C385AEFA}">
      <formula1>"定めている,非該当"</formula1>
    </dataValidation>
  </dataValidations>
  <pageMargins left="0.70866141732283472" right="0.70866141732283472" top="0.59055118110236227" bottom="0.59055118110236227" header="0.31496062992125984" footer="0.31496062992125984"/>
  <pageSetup paperSize="9" scale="9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E317B-7200-4AE7-A9EC-692B691858CD}">
  <sheetPr>
    <pageSetUpPr fitToPage="1"/>
  </sheetPr>
  <dimension ref="A1:BY86"/>
  <sheetViews>
    <sheetView view="pageBreakPreview" topLeftCell="A31" zoomScale="115" zoomScaleNormal="115" zoomScaleSheetLayoutView="115" workbookViewId="0">
      <selection activeCell="AQ151" sqref="AQ151:AS151"/>
    </sheetView>
  </sheetViews>
  <sheetFormatPr defaultColWidth="2.625" defaultRowHeight="15" customHeight="1" x14ac:dyDescent="0.4"/>
  <cols>
    <col min="1" max="16384" width="2.625" style="2"/>
  </cols>
  <sheetData>
    <row r="1" spans="1:77" ht="15" customHeight="1" x14ac:dyDescent="0.4">
      <c r="A1" s="633" t="s">
        <v>810</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5"/>
      <c r="AV1" s="15" t="s">
        <v>300</v>
      </c>
    </row>
    <row r="2" spans="1:77" ht="15" customHeight="1" thickBot="1" x14ac:dyDescent="0.45">
      <c r="A2" s="636"/>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637"/>
      <c r="AQ2" s="637"/>
      <c r="AR2" s="637"/>
      <c r="AS2" s="637"/>
      <c r="AT2" s="638"/>
      <c r="AV2" s="73" t="s">
        <v>817</v>
      </c>
    </row>
    <row r="3" spans="1:77" ht="15" customHeight="1" x14ac:dyDescent="0.4">
      <c r="B3" s="685" t="s">
        <v>1921</v>
      </c>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c r="AV3" s="674" t="s">
        <v>824</v>
      </c>
      <c r="AW3" s="673"/>
      <c r="AX3" s="673"/>
      <c r="AY3" s="673"/>
      <c r="AZ3" s="673"/>
      <c r="BA3" s="673"/>
      <c r="BB3" s="673"/>
      <c r="BC3" s="673"/>
      <c r="BD3" s="673"/>
      <c r="BE3" s="673"/>
      <c r="BF3" s="673"/>
      <c r="BG3" s="673"/>
      <c r="BH3" s="673"/>
      <c r="BI3" s="673"/>
      <c r="BJ3" s="673"/>
      <c r="BK3" s="673"/>
      <c r="BL3" s="673"/>
      <c r="BM3" s="673"/>
      <c r="BN3" s="673"/>
      <c r="BO3" s="673"/>
      <c r="BP3" s="673"/>
      <c r="BQ3" s="673"/>
      <c r="BR3" s="673"/>
      <c r="BS3" s="673"/>
      <c r="BT3" s="673"/>
      <c r="BU3" s="673"/>
      <c r="BV3" s="673"/>
      <c r="BW3" s="673"/>
      <c r="BX3" s="673"/>
      <c r="BY3" s="675"/>
    </row>
    <row r="4" spans="1:77" ht="15" customHeight="1" x14ac:dyDescent="0.4">
      <c r="B4" s="685"/>
      <c r="C4" s="685"/>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V4" s="676"/>
      <c r="AW4" s="677"/>
      <c r="AX4" s="677"/>
      <c r="AY4" s="677"/>
      <c r="AZ4" s="677"/>
      <c r="BA4" s="677"/>
      <c r="BB4" s="677"/>
      <c r="BC4" s="677"/>
      <c r="BD4" s="677"/>
      <c r="BE4" s="677"/>
      <c r="BF4" s="677"/>
      <c r="BG4" s="677"/>
      <c r="BH4" s="677"/>
      <c r="BI4" s="677"/>
      <c r="BJ4" s="677"/>
      <c r="BK4" s="677"/>
      <c r="BL4" s="677"/>
      <c r="BM4" s="677"/>
      <c r="BN4" s="677"/>
      <c r="BO4" s="677"/>
      <c r="BP4" s="677"/>
      <c r="BQ4" s="677"/>
      <c r="BR4" s="677"/>
      <c r="BS4" s="677"/>
      <c r="BT4" s="677"/>
      <c r="BU4" s="677"/>
      <c r="BV4" s="677"/>
      <c r="BW4" s="677"/>
      <c r="BX4" s="677"/>
      <c r="BY4" s="678"/>
    </row>
    <row r="5" spans="1:77" ht="15" customHeight="1" thickBot="1" x14ac:dyDescent="0.45">
      <c r="B5" s="56" t="s">
        <v>79</v>
      </c>
      <c r="C5" s="2" t="s">
        <v>135</v>
      </c>
      <c r="AV5" s="676"/>
      <c r="AW5" s="677"/>
      <c r="AX5" s="677"/>
      <c r="AY5" s="677"/>
      <c r="AZ5" s="677"/>
      <c r="BA5" s="677"/>
      <c r="BB5" s="677"/>
      <c r="BC5" s="677"/>
      <c r="BD5" s="677"/>
      <c r="BE5" s="677"/>
      <c r="BF5" s="677"/>
      <c r="BG5" s="677"/>
      <c r="BH5" s="677"/>
      <c r="BI5" s="677"/>
      <c r="BJ5" s="677"/>
      <c r="BK5" s="677"/>
      <c r="BL5" s="677"/>
      <c r="BM5" s="677"/>
      <c r="BN5" s="677"/>
      <c r="BO5" s="677"/>
      <c r="BP5" s="677"/>
      <c r="BQ5" s="677"/>
      <c r="BR5" s="677"/>
      <c r="BS5" s="677"/>
      <c r="BT5" s="677"/>
      <c r="BU5" s="677"/>
      <c r="BV5" s="677"/>
      <c r="BW5" s="677"/>
      <c r="BX5" s="677"/>
      <c r="BY5" s="678"/>
    </row>
    <row r="6" spans="1:77" ht="15" customHeight="1" thickBot="1" x14ac:dyDescent="0.45">
      <c r="C6" s="58" t="s">
        <v>36</v>
      </c>
      <c r="D6" s="87" t="s">
        <v>811</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639"/>
      <c r="AP6" s="640"/>
      <c r="AQ6" s="640"/>
      <c r="AR6" s="641"/>
      <c r="AV6" s="676"/>
      <c r="AW6" s="677"/>
      <c r="AX6" s="677"/>
      <c r="AY6" s="677"/>
      <c r="AZ6" s="677"/>
      <c r="BA6" s="677"/>
      <c r="BB6" s="677"/>
      <c r="BC6" s="677"/>
      <c r="BD6" s="677"/>
      <c r="BE6" s="677"/>
      <c r="BF6" s="677"/>
      <c r="BG6" s="677"/>
      <c r="BH6" s="677"/>
      <c r="BI6" s="677"/>
      <c r="BJ6" s="677"/>
      <c r="BK6" s="677"/>
      <c r="BL6" s="677"/>
      <c r="BM6" s="677"/>
      <c r="BN6" s="677"/>
      <c r="BO6" s="677"/>
      <c r="BP6" s="677"/>
      <c r="BQ6" s="677"/>
      <c r="BR6" s="677"/>
      <c r="BS6" s="677"/>
      <c r="BT6" s="677"/>
      <c r="BU6" s="677"/>
      <c r="BV6" s="677"/>
      <c r="BW6" s="677"/>
      <c r="BX6" s="677"/>
      <c r="BY6" s="678"/>
    </row>
    <row r="7" spans="1:77" ht="15" customHeight="1" thickBot="1" x14ac:dyDescent="0.45">
      <c r="C7" s="58" t="s">
        <v>37</v>
      </c>
      <c r="D7" s="87" t="s">
        <v>812</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639"/>
      <c r="AP7" s="640"/>
      <c r="AQ7" s="640"/>
      <c r="AR7" s="641"/>
      <c r="AV7" s="676"/>
      <c r="AW7" s="677"/>
      <c r="AX7" s="677"/>
      <c r="AY7" s="677"/>
      <c r="AZ7" s="677"/>
      <c r="BA7" s="677"/>
      <c r="BB7" s="677"/>
      <c r="BC7" s="677"/>
      <c r="BD7" s="677"/>
      <c r="BE7" s="677"/>
      <c r="BF7" s="677"/>
      <c r="BG7" s="677"/>
      <c r="BH7" s="677"/>
      <c r="BI7" s="677"/>
      <c r="BJ7" s="677"/>
      <c r="BK7" s="677"/>
      <c r="BL7" s="677"/>
      <c r="BM7" s="677"/>
      <c r="BN7" s="677"/>
      <c r="BO7" s="677"/>
      <c r="BP7" s="677"/>
      <c r="BQ7" s="677"/>
      <c r="BR7" s="677"/>
      <c r="BS7" s="677"/>
      <c r="BT7" s="677"/>
      <c r="BU7" s="677"/>
      <c r="BV7" s="677"/>
      <c r="BW7" s="677"/>
      <c r="BX7" s="677"/>
      <c r="BY7" s="678"/>
    </row>
    <row r="8" spans="1:77" ht="15" customHeight="1" thickBot="1" x14ac:dyDescent="0.45">
      <c r="C8" s="58" t="s">
        <v>38</v>
      </c>
      <c r="D8" s="87" t="s">
        <v>813</v>
      </c>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639"/>
      <c r="AP8" s="640"/>
      <c r="AQ8" s="640"/>
      <c r="AR8" s="641"/>
      <c r="AV8" s="676"/>
      <c r="AW8" s="677"/>
      <c r="AX8" s="677"/>
      <c r="AY8" s="677"/>
      <c r="AZ8" s="677"/>
      <c r="BA8" s="677"/>
      <c r="BB8" s="677"/>
      <c r="BC8" s="677"/>
      <c r="BD8" s="677"/>
      <c r="BE8" s="677"/>
      <c r="BF8" s="677"/>
      <c r="BG8" s="677"/>
      <c r="BH8" s="677"/>
      <c r="BI8" s="677"/>
      <c r="BJ8" s="677"/>
      <c r="BK8" s="677"/>
      <c r="BL8" s="677"/>
      <c r="BM8" s="677"/>
      <c r="BN8" s="677"/>
      <c r="BO8" s="677"/>
      <c r="BP8" s="677"/>
      <c r="BQ8" s="677"/>
      <c r="BR8" s="677"/>
      <c r="BS8" s="677"/>
      <c r="BT8" s="677"/>
      <c r="BU8" s="677"/>
      <c r="BV8" s="677"/>
      <c r="BW8" s="677"/>
      <c r="BX8" s="677"/>
      <c r="BY8" s="678"/>
    </row>
    <row r="9" spans="1:77" ht="15" customHeight="1" x14ac:dyDescent="0.4">
      <c r="AV9" s="676"/>
      <c r="AW9" s="677"/>
      <c r="AX9" s="677"/>
      <c r="AY9" s="677"/>
      <c r="AZ9" s="677"/>
      <c r="BA9" s="677"/>
      <c r="BB9" s="677"/>
      <c r="BC9" s="677"/>
      <c r="BD9" s="677"/>
      <c r="BE9" s="677"/>
      <c r="BF9" s="677"/>
      <c r="BG9" s="677"/>
      <c r="BH9" s="677"/>
      <c r="BI9" s="677"/>
      <c r="BJ9" s="677"/>
      <c r="BK9" s="677"/>
      <c r="BL9" s="677"/>
      <c r="BM9" s="677"/>
      <c r="BN9" s="677"/>
      <c r="BO9" s="677"/>
      <c r="BP9" s="677"/>
      <c r="BQ9" s="677"/>
      <c r="BR9" s="677"/>
      <c r="BS9" s="677"/>
      <c r="BT9" s="677"/>
      <c r="BU9" s="677"/>
      <c r="BV9" s="677"/>
      <c r="BW9" s="677"/>
      <c r="BX9" s="677"/>
      <c r="BY9" s="678"/>
    </row>
    <row r="10" spans="1:77" ht="15" customHeight="1" thickBot="1" x14ac:dyDescent="0.45">
      <c r="B10" s="56" t="s">
        <v>285</v>
      </c>
      <c r="C10" s="2" t="s">
        <v>136</v>
      </c>
      <c r="AV10" s="676"/>
      <c r="AW10" s="677"/>
      <c r="AX10" s="677"/>
      <c r="AY10" s="677"/>
      <c r="AZ10" s="677"/>
      <c r="BA10" s="677"/>
      <c r="BB10" s="677"/>
      <c r="BC10" s="677"/>
      <c r="BD10" s="677"/>
      <c r="BE10" s="677"/>
      <c r="BF10" s="677"/>
      <c r="BG10" s="677"/>
      <c r="BH10" s="677"/>
      <c r="BI10" s="677"/>
      <c r="BJ10" s="677"/>
      <c r="BK10" s="677"/>
      <c r="BL10" s="677"/>
      <c r="BM10" s="677"/>
      <c r="BN10" s="677"/>
      <c r="BO10" s="677"/>
      <c r="BP10" s="677"/>
      <c r="BQ10" s="677"/>
      <c r="BR10" s="677"/>
      <c r="BS10" s="677"/>
      <c r="BT10" s="677"/>
      <c r="BU10" s="677"/>
      <c r="BV10" s="677"/>
      <c r="BW10" s="677"/>
      <c r="BX10" s="677"/>
      <c r="BY10" s="678"/>
    </row>
    <row r="11" spans="1:77" ht="15" customHeight="1" thickBot="1" x14ac:dyDescent="0.45">
      <c r="C11" s="58" t="s">
        <v>36</v>
      </c>
      <c r="D11" s="87" t="s">
        <v>814</v>
      </c>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639"/>
      <c r="AP11" s="640"/>
      <c r="AQ11" s="640"/>
      <c r="AR11" s="641"/>
      <c r="AV11" s="676"/>
      <c r="AW11" s="677"/>
      <c r="AX11" s="677"/>
      <c r="AY11" s="677"/>
      <c r="AZ11" s="677"/>
      <c r="BA11" s="677"/>
      <c r="BB11" s="677"/>
      <c r="BC11" s="677"/>
      <c r="BD11" s="677"/>
      <c r="BE11" s="677"/>
      <c r="BF11" s="677"/>
      <c r="BG11" s="677"/>
      <c r="BH11" s="677"/>
      <c r="BI11" s="677"/>
      <c r="BJ11" s="677"/>
      <c r="BK11" s="677"/>
      <c r="BL11" s="677"/>
      <c r="BM11" s="677"/>
      <c r="BN11" s="677"/>
      <c r="BO11" s="677"/>
      <c r="BP11" s="677"/>
      <c r="BQ11" s="677"/>
      <c r="BR11" s="677"/>
      <c r="BS11" s="677"/>
      <c r="BT11" s="677"/>
      <c r="BU11" s="677"/>
      <c r="BV11" s="677"/>
      <c r="BW11" s="677"/>
      <c r="BX11" s="677"/>
      <c r="BY11" s="678"/>
    </row>
    <row r="12" spans="1:77" ht="15" customHeight="1" x14ac:dyDescent="0.4">
      <c r="AV12" s="676"/>
      <c r="AW12" s="677"/>
      <c r="AX12" s="677"/>
      <c r="AY12" s="677"/>
      <c r="AZ12" s="677"/>
      <c r="BA12" s="677"/>
      <c r="BB12" s="677"/>
      <c r="BC12" s="677"/>
      <c r="BD12" s="677"/>
      <c r="BE12" s="677"/>
      <c r="BF12" s="677"/>
      <c r="BG12" s="677"/>
      <c r="BH12" s="677"/>
      <c r="BI12" s="677"/>
      <c r="BJ12" s="677"/>
      <c r="BK12" s="677"/>
      <c r="BL12" s="677"/>
      <c r="BM12" s="677"/>
      <c r="BN12" s="677"/>
      <c r="BO12" s="677"/>
      <c r="BP12" s="677"/>
      <c r="BQ12" s="677"/>
      <c r="BR12" s="677"/>
      <c r="BS12" s="677"/>
      <c r="BT12" s="677"/>
      <c r="BU12" s="677"/>
      <c r="BV12" s="677"/>
      <c r="BW12" s="677"/>
      <c r="BX12" s="677"/>
      <c r="BY12" s="678"/>
    </row>
    <row r="13" spans="1:77" ht="15" customHeight="1" thickBot="1" x14ac:dyDescent="0.45">
      <c r="B13" s="56" t="s">
        <v>307</v>
      </c>
      <c r="C13" s="2" t="s">
        <v>137</v>
      </c>
      <c r="AV13" s="676"/>
      <c r="AW13" s="677"/>
      <c r="AX13" s="677"/>
      <c r="AY13" s="677"/>
      <c r="AZ13" s="677"/>
      <c r="BA13" s="677"/>
      <c r="BB13" s="677"/>
      <c r="BC13" s="677"/>
      <c r="BD13" s="677"/>
      <c r="BE13" s="677"/>
      <c r="BF13" s="677"/>
      <c r="BG13" s="677"/>
      <c r="BH13" s="677"/>
      <c r="BI13" s="677"/>
      <c r="BJ13" s="677"/>
      <c r="BK13" s="677"/>
      <c r="BL13" s="677"/>
      <c r="BM13" s="677"/>
      <c r="BN13" s="677"/>
      <c r="BO13" s="677"/>
      <c r="BP13" s="677"/>
      <c r="BQ13" s="677"/>
      <c r="BR13" s="677"/>
      <c r="BS13" s="677"/>
      <c r="BT13" s="677"/>
      <c r="BU13" s="677"/>
      <c r="BV13" s="677"/>
      <c r="BW13" s="677"/>
      <c r="BX13" s="677"/>
      <c r="BY13" s="678"/>
    </row>
    <row r="14" spans="1:77" ht="15" customHeight="1" thickBot="1" x14ac:dyDescent="0.45">
      <c r="C14" s="58" t="s">
        <v>36</v>
      </c>
      <c r="D14" s="87" t="s">
        <v>815</v>
      </c>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639"/>
      <c r="AP14" s="640"/>
      <c r="AQ14" s="640"/>
      <c r="AR14" s="641"/>
      <c r="AV14" s="676"/>
      <c r="AW14" s="677"/>
      <c r="AX14" s="677"/>
      <c r="AY14" s="677"/>
      <c r="AZ14" s="677"/>
      <c r="BA14" s="677"/>
      <c r="BB14" s="677"/>
      <c r="BC14" s="677"/>
      <c r="BD14" s="677"/>
      <c r="BE14" s="677"/>
      <c r="BF14" s="677"/>
      <c r="BG14" s="677"/>
      <c r="BH14" s="677"/>
      <c r="BI14" s="677"/>
      <c r="BJ14" s="677"/>
      <c r="BK14" s="677"/>
      <c r="BL14" s="677"/>
      <c r="BM14" s="677"/>
      <c r="BN14" s="677"/>
      <c r="BO14" s="677"/>
      <c r="BP14" s="677"/>
      <c r="BQ14" s="677"/>
      <c r="BR14" s="677"/>
      <c r="BS14" s="677"/>
      <c r="BT14" s="677"/>
      <c r="BU14" s="677"/>
      <c r="BV14" s="677"/>
      <c r="BW14" s="677"/>
      <c r="BX14" s="677"/>
      <c r="BY14" s="678"/>
    </row>
    <row r="15" spans="1:77" ht="15" customHeight="1" thickBot="1" x14ac:dyDescent="0.45">
      <c r="C15" s="58" t="s">
        <v>37</v>
      </c>
      <c r="D15" s="87" t="s">
        <v>816</v>
      </c>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639"/>
      <c r="AP15" s="640"/>
      <c r="AQ15" s="640"/>
      <c r="AR15" s="641"/>
      <c r="AV15" s="676"/>
      <c r="AW15" s="677"/>
      <c r="AX15" s="677"/>
      <c r="AY15" s="677"/>
      <c r="AZ15" s="677"/>
      <c r="BA15" s="677"/>
      <c r="BB15" s="677"/>
      <c r="BC15" s="677"/>
      <c r="BD15" s="677"/>
      <c r="BE15" s="677"/>
      <c r="BF15" s="677"/>
      <c r="BG15" s="677"/>
      <c r="BH15" s="677"/>
      <c r="BI15" s="677"/>
      <c r="BJ15" s="677"/>
      <c r="BK15" s="677"/>
      <c r="BL15" s="677"/>
      <c r="BM15" s="677"/>
      <c r="BN15" s="677"/>
      <c r="BO15" s="677"/>
      <c r="BP15" s="677"/>
      <c r="BQ15" s="677"/>
      <c r="BR15" s="677"/>
      <c r="BS15" s="677"/>
      <c r="BT15" s="677"/>
      <c r="BU15" s="677"/>
      <c r="BV15" s="677"/>
      <c r="BW15" s="677"/>
      <c r="BX15" s="677"/>
      <c r="BY15" s="678"/>
    </row>
    <row r="16" spans="1:77" ht="15" customHeight="1" x14ac:dyDescent="0.4">
      <c r="AV16" s="676"/>
      <c r="AW16" s="677"/>
      <c r="AX16" s="677"/>
      <c r="AY16" s="677"/>
      <c r="AZ16" s="677"/>
      <c r="BA16" s="677"/>
      <c r="BB16" s="677"/>
      <c r="BC16" s="677"/>
      <c r="BD16" s="677"/>
      <c r="BE16" s="677"/>
      <c r="BF16" s="677"/>
      <c r="BG16" s="677"/>
      <c r="BH16" s="677"/>
      <c r="BI16" s="677"/>
      <c r="BJ16" s="677"/>
      <c r="BK16" s="677"/>
      <c r="BL16" s="677"/>
      <c r="BM16" s="677"/>
      <c r="BN16" s="677"/>
      <c r="BO16" s="677"/>
      <c r="BP16" s="677"/>
      <c r="BQ16" s="677"/>
      <c r="BR16" s="677"/>
      <c r="BS16" s="677"/>
      <c r="BT16" s="677"/>
      <c r="BU16" s="677"/>
      <c r="BV16" s="677"/>
      <c r="BW16" s="677"/>
      <c r="BX16" s="677"/>
      <c r="BY16" s="678"/>
    </row>
    <row r="17" spans="48:77" ht="15" customHeight="1" x14ac:dyDescent="0.4">
      <c r="AV17" s="676"/>
      <c r="AW17" s="677"/>
      <c r="AX17" s="677"/>
      <c r="AY17" s="677"/>
      <c r="AZ17" s="677"/>
      <c r="BA17" s="677"/>
      <c r="BB17" s="677"/>
      <c r="BC17" s="677"/>
      <c r="BD17" s="677"/>
      <c r="BE17" s="677"/>
      <c r="BF17" s="677"/>
      <c r="BG17" s="677"/>
      <c r="BH17" s="677"/>
      <c r="BI17" s="677"/>
      <c r="BJ17" s="677"/>
      <c r="BK17" s="677"/>
      <c r="BL17" s="677"/>
      <c r="BM17" s="677"/>
      <c r="BN17" s="677"/>
      <c r="BO17" s="677"/>
      <c r="BP17" s="677"/>
      <c r="BQ17" s="677"/>
      <c r="BR17" s="677"/>
      <c r="BS17" s="677"/>
      <c r="BT17" s="677"/>
      <c r="BU17" s="677"/>
      <c r="BV17" s="677"/>
      <c r="BW17" s="677"/>
      <c r="BX17" s="677"/>
      <c r="BY17" s="678"/>
    </row>
    <row r="18" spans="48:77" ht="15" customHeight="1" x14ac:dyDescent="0.4">
      <c r="AV18" s="676"/>
      <c r="AW18" s="677"/>
      <c r="AX18" s="677"/>
      <c r="AY18" s="677"/>
      <c r="AZ18" s="677"/>
      <c r="BA18" s="677"/>
      <c r="BB18" s="677"/>
      <c r="BC18" s="677"/>
      <c r="BD18" s="677"/>
      <c r="BE18" s="677"/>
      <c r="BF18" s="677"/>
      <c r="BG18" s="677"/>
      <c r="BH18" s="677"/>
      <c r="BI18" s="677"/>
      <c r="BJ18" s="677"/>
      <c r="BK18" s="677"/>
      <c r="BL18" s="677"/>
      <c r="BM18" s="677"/>
      <c r="BN18" s="677"/>
      <c r="BO18" s="677"/>
      <c r="BP18" s="677"/>
      <c r="BQ18" s="677"/>
      <c r="BR18" s="677"/>
      <c r="BS18" s="677"/>
      <c r="BT18" s="677"/>
      <c r="BU18" s="677"/>
      <c r="BV18" s="677"/>
      <c r="BW18" s="677"/>
      <c r="BX18" s="677"/>
      <c r="BY18" s="678"/>
    </row>
    <row r="19" spans="48:77" ht="15" customHeight="1" x14ac:dyDescent="0.4">
      <c r="AV19" s="676"/>
      <c r="AW19" s="677"/>
      <c r="AX19" s="677"/>
      <c r="AY19" s="677"/>
      <c r="AZ19" s="677"/>
      <c r="BA19" s="677"/>
      <c r="BB19" s="677"/>
      <c r="BC19" s="677"/>
      <c r="BD19" s="677"/>
      <c r="BE19" s="677"/>
      <c r="BF19" s="677"/>
      <c r="BG19" s="677"/>
      <c r="BH19" s="677"/>
      <c r="BI19" s="677"/>
      <c r="BJ19" s="677"/>
      <c r="BK19" s="677"/>
      <c r="BL19" s="677"/>
      <c r="BM19" s="677"/>
      <c r="BN19" s="677"/>
      <c r="BO19" s="677"/>
      <c r="BP19" s="677"/>
      <c r="BQ19" s="677"/>
      <c r="BR19" s="677"/>
      <c r="BS19" s="677"/>
      <c r="BT19" s="677"/>
      <c r="BU19" s="677"/>
      <c r="BV19" s="677"/>
      <c r="BW19" s="677"/>
      <c r="BX19" s="677"/>
      <c r="BY19" s="678"/>
    </row>
    <row r="20" spans="48:77" ht="15" customHeight="1" x14ac:dyDescent="0.4">
      <c r="AV20" s="676"/>
      <c r="AW20" s="677"/>
      <c r="AX20" s="677"/>
      <c r="AY20" s="677"/>
      <c r="AZ20" s="677"/>
      <c r="BA20" s="677"/>
      <c r="BB20" s="677"/>
      <c r="BC20" s="677"/>
      <c r="BD20" s="677"/>
      <c r="BE20" s="677"/>
      <c r="BF20" s="677"/>
      <c r="BG20" s="677"/>
      <c r="BH20" s="677"/>
      <c r="BI20" s="677"/>
      <c r="BJ20" s="677"/>
      <c r="BK20" s="677"/>
      <c r="BL20" s="677"/>
      <c r="BM20" s="677"/>
      <c r="BN20" s="677"/>
      <c r="BO20" s="677"/>
      <c r="BP20" s="677"/>
      <c r="BQ20" s="677"/>
      <c r="BR20" s="677"/>
      <c r="BS20" s="677"/>
      <c r="BT20" s="677"/>
      <c r="BU20" s="677"/>
      <c r="BV20" s="677"/>
      <c r="BW20" s="677"/>
      <c r="BX20" s="677"/>
      <c r="BY20" s="678"/>
    </row>
    <row r="21" spans="48:77" ht="15" customHeight="1" x14ac:dyDescent="0.4">
      <c r="AV21" s="676"/>
      <c r="AW21" s="677"/>
      <c r="AX21" s="677"/>
      <c r="AY21" s="677"/>
      <c r="AZ21" s="677"/>
      <c r="BA21" s="677"/>
      <c r="BB21" s="677"/>
      <c r="BC21" s="677"/>
      <c r="BD21" s="677"/>
      <c r="BE21" s="677"/>
      <c r="BF21" s="677"/>
      <c r="BG21" s="677"/>
      <c r="BH21" s="677"/>
      <c r="BI21" s="677"/>
      <c r="BJ21" s="677"/>
      <c r="BK21" s="677"/>
      <c r="BL21" s="677"/>
      <c r="BM21" s="677"/>
      <c r="BN21" s="677"/>
      <c r="BO21" s="677"/>
      <c r="BP21" s="677"/>
      <c r="BQ21" s="677"/>
      <c r="BR21" s="677"/>
      <c r="BS21" s="677"/>
      <c r="BT21" s="677"/>
      <c r="BU21" s="677"/>
      <c r="BV21" s="677"/>
      <c r="BW21" s="677"/>
      <c r="BX21" s="677"/>
      <c r="BY21" s="678"/>
    </row>
    <row r="22" spans="48:77" ht="15" customHeight="1" x14ac:dyDescent="0.4">
      <c r="AV22" s="676"/>
      <c r="AW22" s="677"/>
      <c r="AX22" s="677"/>
      <c r="AY22" s="677"/>
      <c r="AZ22" s="677"/>
      <c r="BA22" s="677"/>
      <c r="BB22" s="677"/>
      <c r="BC22" s="677"/>
      <c r="BD22" s="677"/>
      <c r="BE22" s="677"/>
      <c r="BF22" s="677"/>
      <c r="BG22" s="677"/>
      <c r="BH22" s="677"/>
      <c r="BI22" s="677"/>
      <c r="BJ22" s="677"/>
      <c r="BK22" s="677"/>
      <c r="BL22" s="677"/>
      <c r="BM22" s="677"/>
      <c r="BN22" s="677"/>
      <c r="BO22" s="677"/>
      <c r="BP22" s="677"/>
      <c r="BQ22" s="677"/>
      <c r="BR22" s="677"/>
      <c r="BS22" s="677"/>
      <c r="BT22" s="677"/>
      <c r="BU22" s="677"/>
      <c r="BV22" s="677"/>
      <c r="BW22" s="677"/>
      <c r="BX22" s="677"/>
      <c r="BY22" s="678"/>
    </row>
    <row r="23" spans="48:77" ht="15" customHeight="1" x14ac:dyDescent="0.4">
      <c r="AV23" s="676"/>
      <c r="AW23" s="677"/>
      <c r="AX23" s="677"/>
      <c r="AY23" s="677"/>
      <c r="AZ23" s="677"/>
      <c r="BA23" s="677"/>
      <c r="BB23" s="677"/>
      <c r="BC23" s="677"/>
      <c r="BD23" s="677"/>
      <c r="BE23" s="677"/>
      <c r="BF23" s="677"/>
      <c r="BG23" s="677"/>
      <c r="BH23" s="677"/>
      <c r="BI23" s="677"/>
      <c r="BJ23" s="677"/>
      <c r="BK23" s="677"/>
      <c r="BL23" s="677"/>
      <c r="BM23" s="677"/>
      <c r="BN23" s="677"/>
      <c r="BO23" s="677"/>
      <c r="BP23" s="677"/>
      <c r="BQ23" s="677"/>
      <c r="BR23" s="677"/>
      <c r="BS23" s="677"/>
      <c r="BT23" s="677"/>
      <c r="BU23" s="677"/>
      <c r="BV23" s="677"/>
      <c r="BW23" s="677"/>
      <c r="BX23" s="677"/>
      <c r="BY23" s="678"/>
    </row>
    <row r="24" spans="48:77" ht="15" customHeight="1" x14ac:dyDescent="0.4">
      <c r="AV24" s="676"/>
      <c r="AW24" s="677"/>
      <c r="AX24" s="677"/>
      <c r="AY24" s="677"/>
      <c r="AZ24" s="677"/>
      <c r="BA24" s="677"/>
      <c r="BB24" s="677"/>
      <c r="BC24" s="677"/>
      <c r="BD24" s="677"/>
      <c r="BE24" s="677"/>
      <c r="BF24" s="677"/>
      <c r="BG24" s="677"/>
      <c r="BH24" s="677"/>
      <c r="BI24" s="677"/>
      <c r="BJ24" s="677"/>
      <c r="BK24" s="677"/>
      <c r="BL24" s="677"/>
      <c r="BM24" s="677"/>
      <c r="BN24" s="677"/>
      <c r="BO24" s="677"/>
      <c r="BP24" s="677"/>
      <c r="BQ24" s="677"/>
      <c r="BR24" s="677"/>
      <c r="BS24" s="677"/>
      <c r="BT24" s="677"/>
      <c r="BU24" s="677"/>
      <c r="BV24" s="677"/>
      <c r="BW24" s="677"/>
      <c r="BX24" s="677"/>
      <c r="BY24" s="678"/>
    </row>
    <row r="25" spans="48:77" ht="15" customHeight="1" thickBot="1" x14ac:dyDescent="0.45">
      <c r="AV25" s="679"/>
      <c r="AW25" s="680"/>
      <c r="AX25" s="680"/>
      <c r="AY25" s="680"/>
      <c r="AZ25" s="680"/>
      <c r="BA25" s="680"/>
      <c r="BB25" s="680"/>
      <c r="BC25" s="680"/>
      <c r="BD25" s="680"/>
      <c r="BE25" s="680"/>
      <c r="BF25" s="680"/>
      <c r="BG25" s="680"/>
      <c r="BH25" s="680"/>
      <c r="BI25" s="680"/>
      <c r="BJ25" s="680"/>
      <c r="BK25" s="680"/>
      <c r="BL25" s="680"/>
      <c r="BM25" s="680"/>
      <c r="BN25" s="680"/>
      <c r="BO25" s="680"/>
      <c r="BP25" s="680"/>
      <c r="BQ25" s="680"/>
      <c r="BR25" s="680"/>
      <c r="BS25" s="680"/>
      <c r="BT25" s="680"/>
      <c r="BU25" s="680"/>
      <c r="BV25" s="680"/>
      <c r="BW25" s="680"/>
      <c r="BX25" s="680"/>
      <c r="BY25" s="681"/>
    </row>
    <row r="26" spans="48:77" ht="15" customHeight="1" x14ac:dyDescent="0.4">
      <c r="AV26" s="673" t="s">
        <v>818</v>
      </c>
      <c r="AW26" s="673"/>
      <c r="AX26" s="673"/>
      <c r="AY26" s="673"/>
      <c r="AZ26" s="673"/>
      <c r="BA26" s="673"/>
      <c r="BB26" s="673"/>
      <c r="BC26" s="673"/>
      <c r="BD26" s="673"/>
      <c r="BE26" s="673"/>
      <c r="BF26" s="673"/>
      <c r="BG26" s="673"/>
      <c r="BH26" s="673"/>
      <c r="BI26" s="673"/>
      <c r="BJ26" s="673"/>
      <c r="BK26" s="673"/>
      <c r="BL26" s="673"/>
      <c r="BM26" s="673"/>
      <c r="BN26" s="673"/>
      <c r="BO26" s="673"/>
      <c r="BP26" s="673"/>
      <c r="BQ26" s="673"/>
      <c r="BR26" s="673"/>
      <c r="BS26" s="673"/>
      <c r="BT26" s="673"/>
      <c r="BU26" s="673"/>
      <c r="BV26" s="673"/>
      <c r="BW26" s="673"/>
      <c r="BX26" s="673"/>
      <c r="BY26" s="673"/>
    </row>
    <row r="27" spans="48:77" ht="15" customHeight="1" thickBot="1" x14ac:dyDescent="0.45">
      <c r="AV27" s="73" t="s">
        <v>819</v>
      </c>
    </row>
    <row r="28" spans="48:77" ht="15" customHeight="1" x14ac:dyDescent="0.4">
      <c r="AV28" s="674" t="s">
        <v>820</v>
      </c>
      <c r="AW28" s="673"/>
      <c r="AX28" s="673"/>
      <c r="AY28" s="673"/>
      <c r="AZ28" s="673"/>
      <c r="BA28" s="673"/>
      <c r="BB28" s="673"/>
      <c r="BC28" s="673"/>
      <c r="BD28" s="673"/>
      <c r="BE28" s="673"/>
      <c r="BF28" s="673"/>
      <c r="BG28" s="673"/>
      <c r="BH28" s="673"/>
      <c r="BI28" s="673"/>
      <c r="BJ28" s="673"/>
      <c r="BK28" s="673"/>
      <c r="BL28" s="673"/>
      <c r="BM28" s="673"/>
      <c r="BN28" s="673"/>
      <c r="BO28" s="673"/>
      <c r="BP28" s="673"/>
      <c r="BQ28" s="673"/>
      <c r="BR28" s="673"/>
      <c r="BS28" s="673"/>
      <c r="BT28" s="673"/>
      <c r="BU28" s="673"/>
      <c r="BV28" s="673"/>
      <c r="BW28" s="673"/>
      <c r="BX28" s="673"/>
      <c r="BY28" s="675"/>
    </row>
    <row r="29" spans="48:77" ht="15" customHeight="1" x14ac:dyDescent="0.4">
      <c r="AV29" s="676"/>
      <c r="AW29" s="677"/>
      <c r="AX29" s="677"/>
      <c r="AY29" s="677"/>
      <c r="AZ29" s="677"/>
      <c r="BA29" s="677"/>
      <c r="BB29" s="677"/>
      <c r="BC29" s="677"/>
      <c r="BD29" s="677"/>
      <c r="BE29" s="677"/>
      <c r="BF29" s="677"/>
      <c r="BG29" s="677"/>
      <c r="BH29" s="677"/>
      <c r="BI29" s="677"/>
      <c r="BJ29" s="677"/>
      <c r="BK29" s="677"/>
      <c r="BL29" s="677"/>
      <c r="BM29" s="677"/>
      <c r="BN29" s="677"/>
      <c r="BO29" s="677"/>
      <c r="BP29" s="677"/>
      <c r="BQ29" s="677"/>
      <c r="BR29" s="677"/>
      <c r="BS29" s="677"/>
      <c r="BT29" s="677"/>
      <c r="BU29" s="677"/>
      <c r="BV29" s="677"/>
      <c r="BW29" s="677"/>
      <c r="BX29" s="677"/>
      <c r="BY29" s="678"/>
    </row>
    <row r="30" spans="48:77" ht="15" customHeight="1" x14ac:dyDescent="0.4">
      <c r="AV30" s="676"/>
      <c r="AW30" s="677"/>
      <c r="AX30" s="677"/>
      <c r="AY30" s="677"/>
      <c r="AZ30" s="677"/>
      <c r="BA30" s="677"/>
      <c r="BB30" s="677"/>
      <c r="BC30" s="677"/>
      <c r="BD30" s="677"/>
      <c r="BE30" s="677"/>
      <c r="BF30" s="677"/>
      <c r="BG30" s="677"/>
      <c r="BH30" s="677"/>
      <c r="BI30" s="677"/>
      <c r="BJ30" s="677"/>
      <c r="BK30" s="677"/>
      <c r="BL30" s="677"/>
      <c r="BM30" s="677"/>
      <c r="BN30" s="677"/>
      <c r="BO30" s="677"/>
      <c r="BP30" s="677"/>
      <c r="BQ30" s="677"/>
      <c r="BR30" s="677"/>
      <c r="BS30" s="677"/>
      <c r="BT30" s="677"/>
      <c r="BU30" s="677"/>
      <c r="BV30" s="677"/>
      <c r="BW30" s="677"/>
      <c r="BX30" s="677"/>
      <c r="BY30" s="678"/>
    </row>
    <row r="31" spans="48:77" ht="15" customHeight="1" x14ac:dyDescent="0.4">
      <c r="AV31" s="676"/>
      <c r="AW31" s="677"/>
      <c r="AX31" s="677"/>
      <c r="AY31" s="677"/>
      <c r="AZ31" s="677"/>
      <c r="BA31" s="677"/>
      <c r="BB31" s="677"/>
      <c r="BC31" s="677"/>
      <c r="BD31" s="677"/>
      <c r="BE31" s="677"/>
      <c r="BF31" s="677"/>
      <c r="BG31" s="677"/>
      <c r="BH31" s="677"/>
      <c r="BI31" s="677"/>
      <c r="BJ31" s="677"/>
      <c r="BK31" s="677"/>
      <c r="BL31" s="677"/>
      <c r="BM31" s="677"/>
      <c r="BN31" s="677"/>
      <c r="BO31" s="677"/>
      <c r="BP31" s="677"/>
      <c r="BQ31" s="677"/>
      <c r="BR31" s="677"/>
      <c r="BS31" s="677"/>
      <c r="BT31" s="677"/>
      <c r="BU31" s="677"/>
      <c r="BV31" s="677"/>
      <c r="BW31" s="677"/>
      <c r="BX31" s="677"/>
      <c r="BY31" s="678"/>
    </row>
    <row r="32" spans="48:77" ht="15" customHeight="1" x14ac:dyDescent="0.4">
      <c r="AV32" s="676"/>
      <c r="AW32" s="677"/>
      <c r="AX32" s="677"/>
      <c r="AY32" s="677"/>
      <c r="AZ32" s="677"/>
      <c r="BA32" s="677"/>
      <c r="BB32" s="677"/>
      <c r="BC32" s="677"/>
      <c r="BD32" s="677"/>
      <c r="BE32" s="677"/>
      <c r="BF32" s="677"/>
      <c r="BG32" s="677"/>
      <c r="BH32" s="677"/>
      <c r="BI32" s="677"/>
      <c r="BJ32" s="677"/>
      <c r="BK32" s="677"/>
      <c r="BL32" s="677"/>
      <c r="BM32" s="677"/>
      <c r="BN32" s="677"/>
      <c r="BO32" s="677"/>
      <c r="BP32" s="677"/>
      <c r="BQ32" s="677"/>
      <c r="BR32" s="677"/>
      <c r="BS32" s="677"/>
      <c r="BT32" s="677"/>
      <c r="BU32" s="677"/>
      <c r="BV32" s="677"/>
      <c r="BW32" s="677"/>
      <c r="BX32" s="677"/>
      <c r="BY32" s="678"/>
    </row>
    <row r="33" spans="48:77" ht="15" customHeight="1" x14ac:dyDescent="0.4">
      <c r="AV33" s="676"/>
      <c r="AW33" s="677"/>
      <c r="AX33" s="677"/>
      <c r="AY33" s="677"/>
      <c r="AZ33" s="677"/>
      <c r="BA33" s="677"/>
      <c r="BB33" s="677"/>
      <c r="BC33" s="677"/>
      <c r="BD33" s="677"/>
      <c r="BE33" s="677"/>
      <c r="BF33" s="677"/>
      <c r="BG33" s="677"/>
      <c r="BH33" s="677"/>
      <c r="BI33" s="677"/>
      <c r="BJ33" s="677"/>
      <c r="BK33" s="677"/>
      <c r="BL33" s="677"/>
      <c r="BM33" s="677"/>
      <c r="BN33" s="677"/>
      <c r="BO33" s="677"/>
      <c r="BP33" s="677"/>
      <c r="BQ33" s="677"/>
      <c r="BR33" s="677"/>
      <c r="BS33" s="677"/>
      <c r="BT33" s="677"/>
      <c r="BU33" s="677"/>
      <c r="BV33" s="677"/>
      <c r="BW33" s="677"/>
      <c r="BX33" s="677"/>
      <c r="BY33" s="678"/>
    </row>
    <row r="34" spans="48:77" ht="15" customHeight="1" x14ac:dyDescent="0.4">
      <c r="AV34" s="676"/>
      <c r="AW34" s="677"/>
      <c r="AX34" s="677"/>
      <c r="AY34" s="677"/>
      <c r="AZ34" s="677"/>
      <c r="BA34" s="677"/>
      <c r="BB34" s="677"/>
      <c r="BC34" s="677"/>
      <c r="BD34" s="677"/>
      <c r="BE34" s="677"/>
      <c r="BF34" s="677"/>
      <c r="BG34" s="677"/>
      <c r="BH34" s="677"/>
      <c r="BI34" s="677"/>
      <c r="BJ34" s="677"/>
      <c r="BK34" s="677"/>
      <c r="BL34" s="677"/>
      <c r="BM34" s="677"/>
      <c r="BN34" s="677"/>
      <c r="BO34" s="677"/>
      <c r="BP34" s="677"/>
      <c r="BQ34" s="677"/>
      <c r="BR34" s="677"/>
      <c r="BS34" s="677"/>
      <c r="BT34" s="677"/>
      <c r="BU34" s="677"/>
      <c r="BV34" s="677"/>
      <c r="BW34" s="677"/>
      <c r="BX34" s="677"/>
      <c r="BY34" s="678"/>
    </row>
    <row r="35" spans="48:77" ht="15" customHeight="1" x14ac:dyDescent="0.4">
      <c r="AV35" s="676"/>
      <c r="AW35" s="677"/>
      <c r="AX35" s="677"/>
      <c r="AY35" s="677"/>
      <c r="AZ35" s="677"/>
      <c r="BA35" s="677"/>
      <c r="BB35" s="677"/>
      <c r="BC35" s="677"/>
      <c r="BD35" s="677"/>
      <c r="BE35" s="677"/>
      <c r="BF35" s="677"/>
      <c r="BG35" s="677"/>
      <c r="BH35" s="677"/>
      <c r="BI35" s="677"/>
      <c r="BJ35" s="677"/>
      <c r="BK35" s="677"/>
      <c r="BL35" s="677"/>
      <c r="BM35" s="677"/>
      <c r="BN35" s="677"/>
      <c r="BO35" s="677"/>
      <c r="BP35" s="677"/>
      <c r="BQ35" s="677"/>
      <c r="BR35" s="677"/>
      <c r="BS35" s="677"/>
      <c r="BT35" s="677"/>
      <c r="BU35" s="677"/>
      <c r="BV35" s="677"/>
      <c r="BW35" s="677"/>
      <c r="BX35" s="677"/>
      <c r="BY35" s="678"/>
    </row>
    <row r="36" spans="48:77" ht="15" customHeight="1" x14ac:dyDescent="0.4">
      <c r="AV36" s="676"/>
      <c r="AW36" s="677"/>
      <c r="AX36" s="677"/>
      <c r="AY36" s="677"/>
      <c r="AZ36" s="677"/>
      <c r="BA36" s="677"/>
      <c r="BB36" s="677"/>
      <c r="BC36" s="677"/>
      <c r="BD36" s="677"/>
      <c r="BE36" s="677"/>
      <c r="BF36" s="677"/>
      <c r="BG36" s="677"/>
      <c r="BH36" s="677"/>
      <c r="BI36" s="677"/>
      <c r="BJ36" s="677"/>
      <c r="BK36" s="677"/>
      <c r="BL36" s="677"/>
      <c r="BM36" s="677"/>
      <c r="BN36" s="677"/>
      <c r="BO36" s="677"/>
      <c r="BP36" s="677"/>
      <c r="BQ36" s="677"/>
      <c r="BR36" s="677"/>
      <c r="BS36" s="677"/>
      <c r="BT36" s="677"/>
      <c r="BU36" s="677"/>
      <c r="BV36" s="677"/>
      <c r="BW36" s="677"/>
      <c r="BX36" s="677"/>
      <c r="BY36" s="678"/>
    </row>
    <row r="37" spans="48:77" ht="15" customHeight="1" x14ac:dyDescent="0.4">
      <c r="AV37" s="676"/>
      <c r="AW37" s="677"/>
      <c r="AX37" s="677"/>
      <c r="AY37" s="677"/>
      <c r="AZ37" s="677"/>
      <c r="BA37" s="677"/>
      <c r="BB37" s="677"/>
      <c r="BC37" s="677"/>
      <c r="BD37" s="677"/>
      <c r="BE37" s="677"/>
      <c r="BF37" s="677"/>
      <c r="BG37" s="677"/>
      <c r="BH37" s="677"/>
      <c r="BI37" s="677"/>
      <c r="BJ37" s="677"/>
      <c r="BK37" s="677"/>
      <c r="BL37" s="677"/>
      <c r="BM37" s="677"/>
      <c r="BN37" s="677"/>
      <c r="BO37" s="677"/>
      <c r="BP37" s="677"/>
      <c r="BQ37" s="677"/>
      <c r="BR37" s="677"/>
      <c r="BS37" s="677"/>
      <c r="BT37" s="677"/>
      <c r="BU37" s="677"/>
      <c r="BV37" s="677"/>
      <c r="BW37" s="677"/>
      <c r="BX37" s="677"/>
      <c r="BY37" s="678"/>
    </row>
    <row r="38" spans="48:77" ht="15" customHeight="1" x14ac:dyDescent="0.4">
      <c r="AV38" s="676"/>
      <c r="AW38" s="677"/>
      <c r="AX38" s="677"/>
      <c r="AY38" s="677"/>
      <c r="AZ38" s="677"/>
      <c r="BA38" s="677"/>
      <c r="BB38" s="677"/>
      <c r="BC38" s="677"/>
      <c r="BD38" s="677"/>
      <c r="BE38" s="677"/>
      <c r="BF38" s="677"/>
      <c r="BG38" s="677"/>
      <c r="BH38" s="677"/>
      <c r="BI38" s="677"/>
      <c r="BJ38" s="677"/>
      <c r="BK38" s="677"/>
      <c r="BL38" s="677"/>
      <c r="BM38" s="677"/>
      <c r="BN38" s="677"/>
      <c r="BO38" s="677"/>
      <c r="BP38" s="677"/>
      <c r="BQ38" s="677"/>
      <c r="BR38" s="677"/>
      <c r="BS38" s="677"/>
      <c r="BT38" s="677"/>
      <c r="BU38" s="677"/>
      <c r="BV38" s="677"/>
      <c r="BW38" s="677"/>
      <c r="BX38" s="677"/>
      <c r="BY38" s="678"/>
    </row>
    <row r="39" spans="48:77" ht="15" customHeight="1" x14ac:dyDescent="0.4">
      <c r="AV39" s="676"/>
      <c r="AW39" s="677"/>
      <c r="AX39" s="677"/>
      <c r="AY39" s="677"/>
      <c r="AZ39" s="677"/>
      <c r="BA39" s="677"/>
      <c r="BB39" s="677"/>
      <c r="BC39" s="677"/>
      <c r="BD39" s="677"/>
      <c r="BE39" s="677"/>
      <c r="BF39" s="677"/>
      <c r="BG39" s="677"/>
      <c r="BH39" s="677"/>
      <c r="BI39" s="677"/>
      <c r="BJ39" s="677"/>
      <c r="BK39" s="677"/>
      <c r="BL39" s="677"/>
      <c r="BM39" s="677"/>
      <c r="BN39" s="677"/>
      <c r="BO39" s="677"/>
      <c r="BP39" s="677"/>
      <c r="BQ39" s="677"/>
      <c r="BR39" s="677"/>
      <c r="BS39" s="677"/>
      <c r="BT39" s="677"/>
      <c r="BU39" s="677"/>
      <c r="BV39" s="677"/>
      <c r="BW39" s="677"/>
      <c r="BX39" s="677"/>
      <c r="BY39" s="678"/>
    </row>
    <row r="40" spans="48:77" ht="15" customHeight="1" x14ac:dyDescent="0.4">
      <c r="AV40" s="676"/>
      <c r="AW40" s="677"/>
      <c r="AX40" s="677"/>
      <c r="AY40" s="677"/>
      <c r="AZ40" s="677"/>
      <c r="BA40" s="677"/>
      <c r="BB40" s="677"/>
      <c r="BC40" s="677"/>
      <c r="BD40" s="677"/>
      <c r="BE40" s="677"/>
      <c r="BF40" s="677"/>
      <c r="BG40" s="677"/>
      <c r="BH40" s="677"/>
      <c r="BI40" s="677"/>
      <c r="BJ40" s="677"/>
      <c r="BK40" s="677"/>
      <c r="BL40" s="677"/>
      <c r="BM40" s="677"/>
      <c r="BN40" s="677"/>
      <c r="BO40" s="677"/>
      <c r="BP40" s="677"/>
      <c r="BQ40" s="677"/>
      <c r="BR40" s="677"/>
      <c r="BS40" s="677"/>
      <c r="BT40" s="677"/>
      <c r="BU40" s="677"/>
      <c r="BV40" s="677"/>
      <c r="BW40" s="677"/>
      <c r="BX40" s="677"/>
      <c r="BY40" s="678"/>
    </row>
    <row r="41" spans="48:77" ht="15" customHeight="1" x14ac:dyDescent="0.4">
      <c r="AV41" s="676"/>
      <c r="AW41" s="677"/>
      <c r="AX41" s="677"/>
      <c r="AY41" s="677"/>
      <c r="AZ41" s="677"/>
      <c r="BA41" s="677"/>
      <c r="BB41" s="677"/>
      <c r="BC41" s="677"/>
      <c r="BD41" s="677"/>
      <c r="BE41" s="677"/>
      <c r="BF41" s="677"/>
      <c r="BG41" s="677"/>
      <c r="BH41" s="677"/>
      <c r="BI41" s="677"/>
      <c r="BJ41" s="677"/>
      <c r="BK41" s="677"/>
      <c r="BL41" s="677"/>
      <c r="BM41" s="677"/>
      <c r="BN41" s="677"/>
      <c r="BO41" s="677"/>
      <c r="BP41" s="677"/>
      <c r="BQ41" s="677"/>
      <c r="BR41" s="677"/>
      <c r="BS41" s="677"/>
      <c r="BT41" s="677"/>
      <c r="BU41" s="677"/>
      <c r="BV41" s="677"/>
      <c r="BW41" s="677"/>
      <c r="BX41" s="677"/>
      <c r="BY41" s="678"/>
    </row>
    <row r="42" spans="48:77" ht="15" customHeight="1" x14ac:dyDescent="0.4">
      <c r="AV42" s="676"/>
      <c r="AW42" s="677"/>
      <c r="AX42" s="677"/>
      <c r="AY42" s="677"/>
      <c r="AZ42" s="677"/>
      <c r="BA42" s="677"/>
      <c r="BB42" s="677"/>
      <c r="BC42" s="677"/>
      <c r="BD42" s="677"/>
      <c r="BE42" s="677"/>
      <c r="BF42" s="677"/>
      <c r="BG42" s="677"/>
      <c r="BH42" s="677"/>
      <c r="BI42" s="677"/>
      <c r="BJ42" s="677"/>
      <c r="BK42" s="677"/>
      <c r="BL42" s="677"/>
      <c r="BM42" s="677"/>
      <c r="BN42" s="677"/>
      <c r="BO42" s="677"/>
      <c r="BP42" s="677"/>
      <c r="BQ42" s="677"/>
      <c r="BR42" s="677"/>
      <c r="BS42" s="677"/>
      <c r="BT42" s="677"/>
      <c r="BU42" s="677"/>
      <c r="BV42" s="677"/>
      <c r="BW42" s="677"/>
      <c r="BX42" s="677"/>
      <c r="BY42" s="678"/>
    </row>
    <row r="43" spans="48:77" ht="15" customHeight="1" x14ac:dyDescent="0.4">
      <c r="AV43" s="676"/>
      <c r="AW43" s="677"/>
      <c r="AX43" s="677"/>
      <c r="AY43" s="677"/>
      <c r="AZ43" s="677"/>
      <c r="BA43" s="677"/>
      <c r="BB43" s="677"/>
      <c r="BC43" s="677"/>
      <c r="BD43" s="677"/>
      <c r="BE43" s="677"/>
      <c r="BF43" s="677"/>
      <c r="BG43" s="677"/>
      <c r="BH43" s="677"/>
      <c r="BI43" s="677"/>
      <c r="BJ43" s="677"/>
      <c r="BK43" s="677"/>
      <c r="BL43" s="677"/>
      <c r="BM43" s="677"/>
      <c r="BN43" s="677"/>
      <c r="BO43" s="677"/>
      <c r="BP43" s="677"/>
      <c r="BQ43" s="677"/>
      <c r="BR43" s="677"/>
      <c r="BS43" s="677"/>
      <c r="BT43" s="677"/>
      <c r="BU43" s="677"/>
      <c r="BV43" s="677"/>
      <c r="BW43" s="677"/>
      <c r="BX43" s="677"/>
      <c r="BY43" s="678"/>
    </row>
    <row r="44" spans="48:77" ht="15" customHeight="1" x14ac:dyDescent="0.4">
      <c r="AV44" s="676"/>
      <c r="AW44" s="677"/>
      <c r="AX44" s="677"/>
      <c r="AY44" s="677"/>
      <c r="AZ44" s="677"/>
      <c r="BA44" s="677"/>
      <c r="BB44" s="677"/>
      <c r="BC44" s="677"/>
      <c r="BD44" s="677"/>
      <c r="BE44" s="677"/>
      <c r="BF44" s="677"/>
      <c r="BG44" s="677"/>
      <c r="BH44" s="677"/>
      <c r="BI44" s="677"/>
      <c r="BJ44" s="677"/>
      <c r="BK44" s="677"/>
      <c r="BL44" s="677"/>
      <c r="BM44" s="677"/>
      <c r="BN44" s="677"/>
      <c r="BO44" s="677"/>
      <c r="BP44" s="677"/>
      <c r="BQ44" s="677"/>
      <c r="BR44" s="677"/>
      <c r="BS44" s="677"/>
      <c r="BT44" s="677"/>
      <c r="BU44" s="677"/>
      <c r="BV44" s="677"/>
      <c r="BW44" s="677"/>
      <c r="BX44" s="677"/>
      <c r="BY44" s="678"/>
    </row>
    <row r="45" spans="48:77" ht="15" customHeight="1" x14ac:dyDescent="0.4">
      <c r="AV45" s="676"/>
      <c r="AW45" s="677"/>
      <c r="AX45" s="677"/>
      <c r="AY45" s="677"/>
      <c r="AZ45" s="677"/>
      <c r="BA45" s="677"/>
      <c r="BB45" s="677"/>
      <c r="BC45" s="677"/>
      <c r="BD45" s="677"/>
      <c r="BE45" s="677"/>
      <c r="BF45" s="677"/>
      <c r="BG45" s="677"/>
      <c r="BH45" s="677"/>
      <c r="BI45" s="677"/>
      <c r="BJ45" s="677"/>
      <c r="BK45" s="677"/>
      <c r="BL45" s="677"/>
      <c r="BM45" s="677"/>
      <c r="BN45" s="677"/>
      <c r="BO45" s="677"/>
      <c r="BP45" s="677"/>
      <c r="BQ45" s="677"/>
      <c r="BR45" s="677"/>
      <c r="BS45" s="677"/>
      <c r="BT45" s="677"/>
      <c r="BU45" s="677"/>
      <c r="BV45" s="677"/>
      <c r="BW45" s="677"/>
      <c r="BX45" s="677"/>
      <c r="BY45" s="678"/>
    </row>
    <row r="46" spans="48:77" ht="15" customHeight="1" x14ac:dyDescent="0.4">
      <c r="AV46" s="676"/>
      <c r="AW46" s="677"/>
      <c r="AX46" s="677"/>
      <c r="AY46" s="677"/>
      <c r="AZ46" s="677"/>
      <c r="BA46" s="677"/>
      <c r="BB46" s="677"/>
      <c r="BC46" s="677"/>
      <c r="BD46" s="677"/>
      <c r="BE46" s="677"/>
      <c r="BF46" s="677"/>
      <c r="BG46" s="677"/>
      <c r="BH46" s="677"/>
      <c r="BI46" s="677"/>
      <c r="BJ46" s="677"/>
      <c r="BK46" s="677"/>
      <c r="BL46" s="677"/>
      <c r="BM46" s="677"/>
      <c r="BN46" s="677"/>
      <c r="BO46" s="677"/>
      <c r="BP46" s="677"/>
      <c r="BQ46" s="677"/>
      <c r="BR46" s="677"/>
      <c r="BS46" s="677"/>
      <c r="BT46" s="677"/>
      <c r="BU46" s="677"/>
      <c r="BV46" s="677"/>
      <c r="BW46" s="677"/>
      <c r="BX46" s="677"/>
      <c r="BY46" s="678"/>
    </row>
    <row r="47" spans="48:77" ht="15" customHeight="1" x14ac:dyDescent="0.4">
      <c r="AV47" s="676"/>
      <c r="AW47" s="677"/>
      <c r="AX47" s="677"/>
      <c r="AY47" s="677"/>
      <c r="AZ47" s="677"/>
      <c r="BA47" s="677"/>
      <c r="BB47" s="677"/>
      <c r="BC47" s="677"/>
      <c r="BD47" s="677"/>
      <c r="BE47" s="677"/>
      <c r="BF47" s="677"/>
      <c r="BG47" s="677"/>
      <c r="BH47" s="677"/>
      <c r="BI47" s="677"/>
      <c r="BJ47" s="677"/>
      <c r="BK47" s="677"/>
      <c r="BL47" s="677"/>
      <c r="BM47" s="677"/>
      <c r="BN47" s="677"/>
      <c r="BO47" s="677"/>
      <c r="BP47" s="677"/>
      <c r="BQ47" s="677"/>
      <c r="BR47" s="677"/>
      <c r="BS47" s="677"/>
      <c r="BT47" s="677"/>
      <c r="BU47" s="677"/>
      <c r="BV47" s="677"/>
      <c r="BW47" s="677"/>
      <c r="BX47" s="677"/>
      <c r="BY47" s="678"/>
    </row>
    <row r="48" spans="48:77" ht="15" customHeight="1" x14ac:dyDescent="0.4">
      <c r="AV48" s="676"/>
      <c r="AW48" s="677"/>
      <c r="AX48" s="677"/>
      <c r="AY48" s="677"/>
      <c r="AZ48" s="677"/>
      <c r="BA48" s="677"/>
      <c r="BB48" s="677"/>
      <c r="BC48" s="677"/>
      <c r="BD48" s="677"/>
      <c r="BE48" s="677"/>
      <c r="BF48" s="677"/>
      <c r="BG48" s="677"/>
      <c r="BH48" s="677"/>
      <c r="BI48" s="677"/>
      <c r="BJ48" s="677"/>
      <c r="BK48" s="677"/>
      <c r="BL48" s="677"/>
      <c r="BM48" s="677"/>
      <c r="BN48" s="677"/>
      <c r="BO48" s="677"/>
      <c r="BP48" s="677"/>
      <c r="BQ48" s="677"/>
      <c r="BR48" s="677"/>
      <c r="BS48" s="677"/>
      <c r="BT48" s="677"/>
      <c r="BU48" s="677"/>
      <c r="BV48" s="677"/>
      <c r="BW48" s="677"/>
      <c r="BX48" s="677"/>
      <c r="BY48" s="678"/>
    </row>
    <row r="49" spans="48:77" ht="15" customHeight="1" x14ac:dyDescent="0.4">
      <c r="AV49" s="676"/>
      <c r="AW49" s="677"/>
      <c r="AX49" s="677"/>
      <c r="AY49" s="677"/>
      <c r="AZ49" s="677"/>
      <c r="BA49" s="677"/>
      <c r="BB49" s="677"/>
      <c r="BC49" s="677"/>
      <c r="BD49" s="677"/>
      <c r="BE49" s="677"/>
      <c r="BF49" s="677"/>
      <c r="BG49" s="677"/>
      <c r="BH49" s="677"/>
      <c r="BI49" s="677"/>
      <c r="BJ49" s="677"/>
      <c r="BK49" s="677"/>
      <c r="BL49" s="677"/>
      <c r="BM49" s="677"/>
      <c r="BN49" s="677"/>
      <c r="BO49" s="677"/>
      <c r="BP49" s="677"/>
      <c r="BQ49" s="677"/>
      <c r="BR49" s="677"/>
      <c r="BS49" s="677"/>
      <c r="BT49" s="677"/>
      <c r="BU49" s="677"/>
      <c r="BV49" s="677"/>
      <c r="BW49" s="677"/>
      <c r="BX49" s="677"/>
      <c r="BY49" s="678"/>
    </row>
    <row r="50" spans="48:77" ht="15" customHeight="1" x14ac:dyDescent="0.4">
      <c r="AV50" s="676"/>
      <c r="AW50" s="677"/>
      <c r="AX50" s="677"/>
      <c r="AY50" s="677"/>
      <c r="AZ50" s="677"/>
      <c r="BA50" s="677"/>
      <c r="BB50" s="677"/>
      <c r="BC50" s="677"/>
      <c r="BD50" s="677"/>
      <c r="BE50" s="677"/>
      <c r="BF50" s="677"/>
      <c r="BG50" s="677"/>
      <c r="BH50" s="677"/>
      <c r="BI50" s="677"/>
      <c r="BJ50" s="677"/>
      <c r="BK50" s="677"/>
      <c r="BL50" s="677"/>
      <c r="BM50" s="677"/>
      <c r="BN50" s="677"/>
      <c r="BO50" s="677"/>
      <c r="BP50" s="677"/>
      <c r="BQ50" s="677"/>
      <c r="BR50" s="677"/>
      <c r="BS50" s="677"/>
      <c r="BT50" s="677"/>
      <c r="BU50" s="677"/>
      <c r="BV50" s="677"/>
      <c r="BW50" s="677"/>
      <c r="BX50" s="677"/>
      <c r="BY50" s="678"/>
    </row>
    <row r="51" spans="48:77" ht="15" customHeight="1" x14ac:dyDescent="0.4">
      <c r="AV51" s="676"/>
      <c r="AW51" s="677"/>
      <c r="AX51" s="677"/>
      <c r="AY51" s="677"/>
      <c r="AZ51" s="677"/>
      <c r="BA51" s="677"/>
      <c r="BB51" s="677"/>
      <c r="BC51" s="677"/>
      <c r="BD51" s="677"/>
      <c r="BE51" s="677"/>
      <c r="BF51" s="677"/>
      <c r="BG51" s="677"/>
      <c r="BH51" s="677"/>
      <c r="BI51" s="677"/>
      <c r="BJ51" s="677"/>
      <c r="BK51" s="677"/>
      <c r="BL51" s="677"/>
      <c r="BM51" s="677"/>
      <c r="BN51" s="677"/>
      <c r="BO51" s="677"/>
      <c r="BP51" s="677"/>
      <c r="BQ51" s="677"/>
      <c r="BR51" s="677"/>
      <c r="BS51" s="677"/>
      <c r="BT51" s="677"/>
      <c r="BU51" s="677"/>
      <c r="BV51" s="677"/>
      <c r="BW51" s="677"/>
      <c r="BX51" s="677"/>
      <c r="BY51" s="678"/>
    </row>
    <row r="52" spans="48:77" ht="15" customHeight="1" x14ac:dyDescent="0.4">
      <c r="AV52" s="676"/>
      <c r="AW52" s="677"/>
      <c r="AX52" s="677"/>
      <c r="AY52" s="677"/>
      <c r="AZ52" s="677"/>
      <c r="BA52" s="677"/>
      <c r="BB52" s="677"/>
      <c r="BC52" s="677"/>
      <c r="BD52" s="677"/>
      <c r="BE52" s="677"/>
      <c r="BF52" s="677"/>
      <c r="BG52" s="677"/>
      <c r="BH52" s="677"/>
      <c r="BI52" s="677"/>
      <c r="BJ52" s="677"/>
      <c r="BK52" s="677"/>
      <c r="BL52" s="677"/>
      <c r="BM52" s="677"/>
      <c r="BN52" s="677"/>
      <c r="BO52" s="677"/>
      <c r="BP52" s="677"/>
      <c r="BQ52" s="677"/>
      <c r="BR52" s="677"/>
      <c r="BS52" s="677"/>
      <c r="BT52" s="677"/>
      <c r="BU52" s="677"/>
      <c r="BV52" s="677"/>
      <c r="BW52" s="677"/>
      <c r="BX52" s="677"/>
      <c r="BY52" s="678"/>
    </row>
    <row r="53" spans="48:77" ht="15" customHeight="1" x14ac:dyDescent="0.4">
      <c r="AV53" s="676"/>
      <c r="AW53" s="677"/>
      <c r="AX53" s="677"/>
      <c r="AY53" s="677"/>
      <c r="AZ53" s="677"/>
      <c r="BA53" s="677"/>
      <c r="BB53" s="677"/>
      <c r="BC53" s="677"/>
      <c r="BD53" s="677"/>
      <c r="BE53" s="677"/>
      <c r="BF53" s="677"/>
      <c r="BG53" s="677"/>
      <c r="BH53" s="677"/>
      <c r="BI53" s="677"/>
      <c r="BJ53" s="677"/>
      <c r="BK53" s="677"/>
      <c r="BL53" s="677"/>
      <c r="BM53" s="677"/>
      <c r="BN53" s="677"/>
      <c r="BO53" s="677"/>
      <c r="BP53" s="677"/>
      <c r="BQ53" s="677"/>
      <c r="BR53" s="677"/>
      <c r="BS53" s="677"/>
      <c r="BT53" s="677"/>
      <c r="BU53" s="677"/>
      <c r="BV53" s="677"/>
      <c r="BW53" s="677"/>
      <c r="BX53" s="677"/>
      <c r="BY53" s="678"/>
    </row>
    <row r="54" spans="48:77" ht="15" customHeight="1" x14ac:dyDescent="0.4">
      <c r="AV54" s="676"/>
      <c r="AW54" s="677"/>
      <c r="AX54" s="677"/>
      <c r="AY54" s="677"/>
      <c r="AZ54" s="677"/>
      <c r="BA54" s="677"/>
      <c r="BB54" s="677"/>
      <c r="BC54" s="677"/>
      <c r="BD54" s="677"/>
      <c r="BE54" s="677"/>
      <c r="BF54" s="677"/>
      <c r="BG54" s="677"/>
      <c r="BH54" s="677"/>
      <c r="BI54" s="677"/>
      <c r="BJ54" s="677"/>
      <c r="BK54" s="677"/>
      <c r="BL54" s="677"/>
      <c r="BM54" s="677"/>
      <c r="BN54" s="677"/>
      <c r="BO54" s="677"/>
      <c r="BP54" s="677"/>
      <c r="BQ54" s="677"/>
      <c r="BR54" s="677"/>
      <c r="BS54" s="677"/>
      <c r="BT54" s="677"/>
      <c r="BU54" s="677"/>
      <c r="BV54" s="677"/>
      <c r="BW54" s="677"/>
      <c r="BX54" s="677"/>
      <c r="BY54" s="678"/>
    </row>
    <row r="55" spans="48:77" ht="15" customHeight="1" x14ac:dyDescent="0.4">
      <c r="AV55" s="676"/>
      <c r="AW55" s="677"/>
      <c r="AX55" s="677"/>
      <c r="AY55" s="677"/>
      <c r="AZ55" s="677"/>
      <c r="BA55" s="677"/>
      <c r="BB55" s="677"/>
      <c r="BC55" s="677"/>
      <c r="BD55" s="677"/>
      <c r="BE55" s="677"/>
      <c r="BF55" s="677"/>
      <c r="BG55" s="677"/>
      <c r="BH55" s="677"/>
      <c r="BI55" s="677"/>
      <c r="BJ55" s="677"/>
      <c r="BK55" s="677"/>
      <c r="BL55" s="677"/>
      <c r="BM55" s="677"/>
      <c r="BN55" s="677"/>
      <c r="BO55" s="677"/>
      <c r="BP55" s="677"/>
      <c r="BQ55" s="677"/>
      <c r="BR55" s="677"/>
      <c r="BS55" s="677"/>
      <c r="BT55" s="677"/>
      <c r="BU55" s="677"/>
      <c r="BV55" s="677"/>
      <c r="BW55" s="677"/>
      <c r="BX55" s="677"/>
      <c r="BY55" s="678"/>
    </row>
    <row r="56" spans="48:77" ht="15" customHeight="1" x14ac:dyDescent="0.4">
      <c r="AV56" s="676"/>
      <c r="AW56" s="677"/>
      <c r="AX56" s="677"/>
      <c r="AY56" s="677"/>
      <c r="AZ56" s="677"/>
      <c r="BA56" s="677"/>
      <c r="BB56" s="677"/>
      <c r="BC56" s="677"/>
      <c r="BD56" s="677"/>
      <c r="BE56" s="677"/>
      <c r="BF56" s="677"/>
      <c r="BG56" s="677"/>
      <c r="BH56" s="677"/>
      <c r="BI56" s="677"/>
      <c r="BJ56" s="677"/>
      <c r="BK56" s="677"/>
      <c r="BL56" s="677"/>
      <c r="BM56" s="677"/>
      <c r="BN56" s="677"/>
      <c r="BO56" s="677"/>
      <c r="BP56" s="677"/>
      <c r="BQ56" s="677"/>
      <c r="BR56" s="677"/>
      <c r="BS56" s="677"/>
      <c r="BT56" s="677"/>
      <c r="BU56" s="677"/>
      <c r="BV56" s="677"/>
      <c r="BW56" s="677"/>
      <c r="BX56" s="677"/>
      <c r="BY56" s="678"/>
    </row>
    <row r="57" spans="48:77" ht="15" customHeight="1" thickBot="1" x14ac:dyDescent="0.45">
      <c r="AV57" s="679"/>
      <c r="AW57" s="680"/>
      <c r="AX57" s="680"/>
      <c r="AY57" s="680"/>
      <c r="AZ57" s="680"/>
      <c r="BA57" s="680"/>
      <c r="BB57" s="680"/>
      <c r="BC57" s="680"/>
      <c r="BD57" s="680"/>
      <c r="BE57" s="680"/>
      <c r="BF57" s="680"/>
      <c r="BG57" s="680"/>
      <c r="BH57" s="680"/>
      <c r="BI57" s="680"/>
      <c r="BJ57" s="680"/>
      <c r="BK57" s="680"/>
      <c r="BL57" s="680"/>
      <c r="BM57" s="680"/>
      <c r="BN57" s="680"/>
      <c r="BO57" s="680"/>
      <c r="BP57" s="680"/>
      <c r="BQ57" s="680"/>
      <c r="BR57" s="680"/>
      <c r="BS57" s="680"/>
      <c r="BT57" s="680"/>
      <c r="BU57" s="680"/>
      <c r="BV57" s="680"/>
      <c r="BW57" s="680"/>
      <c r="BX57" s="680"/>
      <c r="BY57" s="681"/>
    </row>
    <row r="58" spans="48:77" ht="15" customHeight="1" x14ac:dyDescent="0.4">
      <c r="AV58" s="673" t="s">
        <v>821</v>
      </c>
      <c r="AW58" s="673"/>
      <c r="AX58" s="673"/>
      <c r="AY58" s="673"/>
      <c r="AZ58" s="673"/>
      <c r="BA58" s="673"/>
      <c r="BB58" s="673"/>
      <c r="BC58" s="673"/>
      <c r="BD58" s="673"/>
      <c r="BE58" s="673"/>
      <c r="BF58" s="673"/>
      <c r="BG58" s="673"/>
      <c r="BH58" s="673"/>
      <c r="BI58" s="673"/>
      <c r="BJ58" s="673"/>
      <c r="BK58" s="673"/>
      <c r="BL58" s="673"/>
      <c r="BM58" s="673"/>
      <c r="BN58" s="673"/>
      <c r="BO58" s="673"/>
      <c r="BP58" s="673"/>
      <c r="BQ58" s="673"/>
      <c r="BR58" s="673"/>
      <c r="BS58" s="673"/>
      <c r="BT58" s="673"/>
      <c r="BU58" s="673"/>
      <c r="BV58" s="673"/>
      <c r="BW58" s="673"/>
      <c r="BX58" s="673"/>
      <c r="BY58" s="673"/>
    </row>
    <row r="59" spans="48:77" ht="15" customHeight="1" thickBot="1" x14ac:dyDescent="0.45">
      <c r="AV59" s="73" t="s">
        <v>822</v>
      </c>
    </row>
    <row r="60" spans="48:77" ht="15" customHeight="1" x14ac:dyDescent="0.4">
      <c r="AV60" s="674" t="s">
        <v>823</v>
      </c>
      <c r="AW60" s="673"/>
      <c r="AX60" s="673"/>
      <c r="AY60" s="673"/>
      <c r="AZ60" s="673"/>
      <c r="BA60" s="673"/>
      <c r="BB60" s="673"/>
      <c r="BC60" s="673"/>
      <c r="BD60" s="673"/>
      <c r="BE60" s="673"/>
      <c r="BF60" s="673"/>
      <c r="BG60" s="673"/>
      <c r="BH60" s="673"/>
      <c r="BI60" s="673"/>
      <c r="BJ60" s="673"/>
      <c r="BK60" s="673"/>
      <c r="BL60" s="673"/>
      <c r="BM60" s="673"/>
      <c r="BN60" s="673"/>
      <c r="BO60" s="673"/>
      <c r="BP60" s="673"/>
      <c r="BQ60" s="673"/>
      <c r="BR60" s="673"/>
      <c r="BS60" s="673"/>
      <c r="BT60" s="673"/>
      <c r="BU60" s="673"/>
      <c r="BV60" s="673"/>
      <c r="BW60" s="673"/>
      <c r="BX60" s="673"/>
      <c r="BY60" s="675"/>
    </row>
    <row r="61" spans="48:77" ht="15" customHeight="1" x14ac:dyDescent="0.4">
      <c r="AV61" s="676"/>
      <c r="AW61" s="677"/>
      <c r="AX61" s="677"/>
      <c r="AY61" s="677"/>
      <c r="AZ61" s="677"/>
      <c r="BA61" s="677"/>
      <c r="BB61" s="677"/>
      <c r="BC61" s="677"/>
      <c r="BD61" s="677"/>
      <c r="BE61" s="677"/>
      <c r="BF61" s="677"/>
      <c r="BG61" s="677"/>
      <c r="BH61" s="677"/>
      <c r="BI61" s="677"/>
      <c r="BJ61" s="677"/>
      <c r="BK61" s="677"/>
      <c r="BL61" s="677"/>
      <c r="BM61" s="677"/>
      <c r="BN61" s="677"/>
      <c r="BO61" s="677"/>
      <c r="BP61" s="677"/>
      <c r="BQ61" s="677"/>
      <c r="BR61" s="677"/>
      <c r="BS61" s="677"/>
      <c r="BT61" s="677"/>
      <c r="BU61" s="677"/>
      <c r="BV61" s="677"/>
      <c r="BW61" s="677"/>
      <c r="BX61" s="677"/>
      <c r="BY61" s="678"/>
    </row>
    <row r="62" spans="48:77" ht="15" customHeight="1" x14ac:dyDescent="0.4">
      <c r="AV62" s="676"/>
      <c r="AW62" s="677"/>
      <c r="AX62" s="677"/>
      <c r="AY62" s="677"/>
      <c r="AZ62" s="677"/>
      <c r="BA62" s="677"/>
      <c r="BB62" s="677"/>
      <c r="BC62" s="677"/>
      <c r="BD62" s="677"/>
      <c r="BE62" s="677"/>
      <c r="BF62" s="677"/>
      <c r="BG62" s="677"/>
      <c r="BH62" s="677"/>
      <c r="BI62" s="677"/>
      <c r="BJ62" s="677"/>
      <c r="BK62" s="677"/>
      <c r="BL62" s="677"/>
      <c r="BM62" s="677"/>
      <c r="BN62" s="677"/>
      <c r="BO62" s="677"/>
      <c r="BP62" s="677"/>
      <c r="BQ62" s="677"/>
      <c r="BR62" s="677"/>
      <c r="BS62" s="677"/>
      <c r="BT62" s="677"/>
      <c r="BU62" s="677"/>
      <c r="BV62" s="677"/>
      <c r="BW62" s="677"/>
      <c r="BX62" s="677"/>
      <c r="BY62" s="678"/>
    </row>
    <row r="63" spans="48:77" ht="15" customHeight="1" x14ac:dyDescent="0.4">
      <c r="AV63" s="676"/>
      <c r="AW63" s="677"/>
      <c r="AX63" s="677"/>
      <c r="AY63" s="677"/>
      <c r="AZ63" s="677"/>
      <c r="BA63" s="677"/>
      <c r="BB63" s="677"/>
      <c r="BC63" s="677"/>
      <c r="BD63" s="677"/>
      <c r="BE63" s="677"/>
      <c r="BF63" s="677"/>
      <c r="BG63" s="677"/>
      <c r="BH63" s="677"/>
      <c r="BI63" s="677"/>
      <c r="BJ63" s="677"/>
      <c r="BK63" s="677"/>
      <c r="BL63" s="677"/>
      <c r="BM63" s="677"/>
      <c r="BN63" s="677"/>
      <c r="BO63" s="677"/>
      <c r="BP63" s="677"/>
      <c r="BQ63" s="677"/>
      <c r="BR63" s="677"/>
      <c r="BS63" s="677"/>
      <c r="BT63" s="677"/>
      <c r="BU63" s="677"/>
      <c r="BV63" s="677"/>
      <c r="BW63" s="677"/>
      <c r="BX63" s="677"/>
      <c r="BY63" s="678"/>
    </row>
    <row r="64" spans="48:77" ht="15" customHeight="1" x14ac:dyDescent="0.4">
      <c r="AV64" s="676"/>
      <c r="AW64" s="677"/>
      <c r="AX64" s="677"/>
      <c r="AY64" s="677"/>
      <c r="AZ64" s="677"/>
      <c r="BA64" s="677"/>
      <c r="BB64" s="677"/>
      <c r="BC64" s="677"/>
      <c r="BD64" s="677"/>
      <c r="BE64" s="677"/>
      <c r="BF64" s="677"/>
      <c r="BG64" s="677"/>
      <c r="BH64" s="677"/>
      <c r="BI64" s="677"/>
      <c r="BJ64" s="677"/>
      <c r="BK64" s="677"/>
      <c r="BL64" s="677"/>
      <c r="BM64" s="677"/>
      <c r="BN64" s="677"/>
      <c r="BO64" s="677"/>
      <c r="BP64" s="677"/>
      <c r="BQ64" s="677"/>
      <c r="BR64" s="677"/>
      <c r="BS64" s="677"/>
      <c r="BT64" s="677"/>
      <c r="BU64" s="677"/>
      <c r="BV64" s="677"/>
      <c r="BW64" s="677"/>
      <c r="BX64" s="677"/>
      <c r="BY64" s="678"/>
    </row>
    <row r="65" spans="48:77" ht="15" customHeight="1" x14ac:dyDescent="0.4">
      <c r="AV65" s="676"/>
      <c r="AW65" s="677"/>
      <c r="AX65" s="677"/>
      <c r="AY65" s="677"/>
      <c r="AZ65" s="677"/>
      <c r="BA65" s="677"/>
      <c r="BB65" s="677"/>
      <c r="BC65" s="677"/>
      <c r="BD65" s="677"/>
      <c r="BE65" s="677"/>
      <c r="BF65" s="677"/>
      <c r="BG65" s="677"/>
      <c r="BH65" s="677"/>
      <c r="BI65" s="677"/>
      <c r="BJ65" s="677"/>
      <c r="BK65" s="677"/>
      <c r="BL65" s="677"/>
      <c r="BM65" s="677"/>
      <c r="BN65" s="677"/>
      <c r="BO65" s="677"/>
      <c r="BP65" s="677"/>
      <c r="BQ65" s="677"/>
      <c r="BR65" s="677"/>
      <c r="BS65" s="677"/>
      <c r="BT65" s="677"/>
      <c r="BU65" s="677"/>
      <c r="BV65" s="677"/>
      <c r="BW65" s="677"/>
      <c r="BX65" s="677"/>
      <c r="BY65" s="678"/>
    </row>
    <row r="66" spans="48:77" ht="15" customHeight="1" x14ac:dyDescent="0.4">
      <c r="AV66" s="676"/>
      <c r="AW66" s="677"/>
      <c r="AX66" s="677"/>
      <c r="AY66" s="677"/>
      <c r="AZ66" s="677"/>
      <c r="BA66" s="677"/>
      <c r="BB66" s="677"/>
      <c r="BC66" s="677"/>
      <c r="BD66" s="677"/>
      <c r="BE66" s="677"/>
      <c r="BF66" s="677"/>
      <c r="BG66" s="677"/>
      <c r="BH66" s="677"/>
      <c r="BI66" s="677"/>
      <c r="BJ66" s="677"/>
      <c r="BK66" s="677"/>
      <c r="BL66" s="677"/>
      <c r="BM66" s="677"/>
      <c r="BN66" s="677"/>
      <c r="BO66" s="677"/>
      <c r="BP66" s="677"/>
      <c r="BQ66" s="677"/>
      <c r="BR66" s="677"/>
      <c r="BS66" s="677"/>
      <c r="BT66" s="677"/>
      <c r="BU66" s="677"/>
      <c r="BV66" s="677"/>
      <c r="BW66" s="677"/>
      <c r="BX66" s="677"/>
      <c r="BY66" s="678"/>
    </row>
    <row r="67" spans="48:77" ht="15" customHeight="1" x14ac:dyDescent="0.4">
      <c r="AV67" s="676"/>
      <c r="AW67" s="677"/>
      <c r="AX67" s="677"/>
      <c r="AY67" s="677"/>
      <c r="AZ67" s="677"/>
      <c r="BA67" s="677"/>
      <c r="BB67" s="677"/>
      <c r="BC67" s="677"/>
      <c r="BD67" s="677"/>
      <c r="BE67" s="677"/>
      <c r="BF67" s="677"/>
      <c r="BG67" s="677"/>
      <c r="BH67" s="677"/>
      <c r="BI67" s="677"/>
      <c r="BJ67" s="677"/>
      <c r="BK67" s="677"/>
      <c r="BL67" s="677"/>
      <c r="BM67" s="677"/>
      <c r="BN67" s="677"/>
      <c r="BO67" s="677"/>
      <c r="BP67" s="677"/>
      <c r="BQ67" s="677"/>
      <c r="BR67" s="677"/>
      <c r="BS67" s="677"/>
      <c r="BT67" s="677"/>
      <c r="BU67" s="677"/>
      <c r="BV67" s="677"/>
      <c r="BW67" s="677"/>
      <c r="BX67" s="677"/>
      <c r="BY67" s="678"/>
    </row>
    <row r="68" spans="48:77" ht="15" customHeight="1" x14ac:dyDescent="0.4">
      <c r="AV68" s="676"/>
      <c r="AW68" s="677"/>
      <c r="AX68" s="677"/>
      <c r="AY68" s="677"/>
      <c r="AZ68" s="677"/>
      <c r="BA68" s="677"/>
      <c r="BB68" s="677"/>
      <c r="BC68" s="677"/>
      <c r="BD68" s="677"/>
      <c r="BE68" s="677"/>
      <c r="BF68" s="677"/>
      <c r="BG68" s="677"/>
      <c r="BH68" s="677"/>
      <c r="BI68" s="677"/>
      <c r="BJ68" s="677"/>
      <c r="BK68" s="677"/>
      <c r="BL68" s="677"/>
      <c r="BM68" s="677"/>
      <c r="BN68" s="677"/>
      <c r="BO68" s="677"/>
      <c r="BP68" s="677"/>
      <c r="BQ68" s="677"/>
      <c r="BR68" s="677"/>
      <c r="BS68" s="677"/>
      <c r="BT68" s="677"/>
      <c r="BU68" s="677"/>
      <c r="BV68" s="677"/>
      <c r="BW68" s="677"/>
      <c r="BX68" s="677"/>
      <c r="BY68" s="678"/>
    </row>
    <row r="69" spans="48:77" ht="15" customHeight="1" x14ac:dyDescent="0.4">
      <c r="AV69" s="676"/>
      <c r="AW69" s="677"/>
      <c r="AX69" s="677"/>
      <c r="AY69" s="677"/>
      <c r="AZ69" s="677"/>
      <c r="BA69" s="677"/>
      <c r="BB69" s="677"/>
      <c r="BC69" s="677"/>
      <c r="BD69" s="677"/>
      <c r="BE69" s="677"/>
      <c r="BF69" s="677"/>
      <c r="BG69" s="677"/>
      <c r="BH69" s="677"/>
      <c r="BI69" s="677"/>
      <c r="BJ69" s="677"/>
      <c r="BK69" s="677"/>
      <c r="BL69" s="677"/>
      <c r="BM69" s="677"/>
      <c r="BN69" s="677"/>
      <c r="BO69" s="677"/>
      <c r="BP69" s="677"/>
      <c r="BQ69" s="677"/>
      <c r="BR69" s="677"/>
      <c r="BS69" s="677"/>
      <c r="BT69" s="677"/>
      <c r="BU69" s="677"/>
      <c r="BV69" s="677"/>
      <c r="BW69" s="677"/>
      <c r="BX69" s="677"/>
      <c r="BY69" s="678"/>
    </row>
    <row r="70" spans="48:77" ht="15" customHeight="1" x14ac:dyDescent="0.4">
      <c r="AV70" s="676"/>
      <c r="AW70" s="677"/>
      <c r="AX70" s="677"/>
      <c r="AY70" s="677"/>
      <c r="AZ70" s="677"/>
      <c r="BA70" s="677"/>
      <c r="BB70" s="677"/>
      <c r="BC70" s="677"/>
      <c r="BD70" s="677"/>
      <c r="BE70" s="677"/>
      <c r="BF70" s="677"/>
      <c r="BG70" s="677"/>
      <c r="BH70" s="677"/>
      <c r="BI70" s="677"/>
      <c r="BJ70" s="677"/>
      <c r="BK70" s="677"/>
      <c r="BL70" s="677"/>
      <c r="BM70" s="677"/>
      <c r="BN70" s="677"/>
      <c r="BO70" s="677"/>
      <c r="BP70" s="677"/>
      <c r="BQ70" s="677"/>
      <c r="BR70" s="677"/>
      <c r="BS70" s="677"/>
      <c r="BT70" s="677"/>
      <c r="BU70" s="677"/>
      <c r="BV70" s="677"/>
      <c r="BW70" s="677"/>
      <c r="BX70" s="677"/>
      <c r="BY70" s="678"/>
    </row>
    <row r="71" spans="48:77" ht="15" customHeight="1" x14ac:dyDescent="0.4">
      <c r="AV71" s="676"/>
      <c r="AW71" s="677"/>
      <c r="AX71" s="677"/>
      <c r="AY71" s="677"/>
      <c r="AZ71" s="677"/>
      <c r="BA71" s="677"/>
      <c r="BB71" s="677"/>
      <c r="BC71" s="677"/>
      <c r="BD71" s="677"/>
      <c r="BE71" s="677"/>
      <c r="BF71" s="677"/>
      <c r="BG71" s="677"/>
      <c r="BH71" s="677"/>
      <c r="BI71" s="677"/>
      <c r="BJ71" s="677"/>
      <c r="BK71" s="677"/>
      <c r="BL71" s="677"/>
      <c r="BM71" s="677"/>
      <c r="BN71" s="677"/>
      <c r="BO71" s="677"/>
      <c r="BP71" s="677"/>
      <c r="BQ71" s="677"/>
      <c r="BR71" s="677"/>
      <c r="BS71" s="677"/>
      <c r="BT71" s="677"/>
      <c r="BU71" s="677"/>
      <c r="BV71" s="677"/>
      <c r="BW71" s="677"/>
      <c r="BX71" s="677"/>
      <c r="BY71" s="678"/>
    </row>
    <row r="72" spans="48:77" ht="15" customHeight="1" x14ac:dyDescent="0.4">
      <c r="AV72" s="676"/>
      <c r="AW72" s="677"/>
      <c r="AX72" s="677"/>
      <c r="AY72" s="677"/>
      <c r="AZ72" s="677"/>
      <c r="BA72" s="677"/>
      <c r="BB72" s="677"/>
      <c r="BC72" s="677"/>
      <c r="BD72" s="677"/>
      <c r="BE72" s="677"/>
      <c r="BF72" s="677"/>
      <c r="BG72" s="677"/>
      <c r="BH72" s="677"/>
      <c r="BI72" s="677"/>
      <c r="BJ72" s="677"/>
      <c r="BK72" s="677"/>
      <c r="BL72" s="677"/>
      <c r="BM72" s="677"/>
      <c r="BN72" s="677"/>
      <c r="BO72" s="677"/>
      <c r="BP72" s="677"/>
      <c r="BQ72" s="677"/>
      <c r="BR72" s="677"/>
      <c r="BS72" s="677"/>
      <c r="BT72" s="677"/>
      <c r="BU72" s="677"/>
      <c r="BV72" s="677"/>
      <c r="BW72" s="677"/>
      <c r="BX72" s="677"/>
      <c r="BY72" s="678"/>
    </row>
    <row r="73" spans="48:77" ht="15" customHeight="1" x14ac:dyDescent="0.4">
      <c r="AV73" s="676"/>
      <c r="AW73" s="677"/>
      <c r="AX73" s="677"/>
      <c r="AY73" s="677"/>
      <c r="AZ73" s="677"/>
      <c r="BA73" s="677"/>
      <c r="BB73" s="677"/>
      <c r="BC73" s="677"/>
      <c r="BD73" s="677"/>
      <c r="BE73" s="677"/>
      <c r="BF73" s="677"/>
      <c r="BG73" s="677"/>
      <c r="BH73" s="677"/>
      <c r="BI73" s="677"/>
      <c r="BJ73" s="677"/>
      <c r="BK73" s="677"/>
      <c r="BL73" s="677"/>
      <c r="BM73" s="677"/>
      <c r="BN73" s="677"/>
      <c r="BO73" s="677"/>
      <c r="BP73" s="677"/>
      <c r="BQ73" s="677"/>
      <c r="BR73" s="677"/>
      <c r="BS73" s="677"/>
      <c r="BT73" s="677"/>
      <c r="BU73" s="677"/>
      <c r="BV73" s="677"/>
      <c r="BW73" s="677"/>
      <c r="BX73" s="677"/>
      <c r="BY73" s="678"/>
    </row>
    <row r="74" spans="48:77" ht="15" customHeight="1" x14ac:dyDescent="0.4">
      <c r="AV74" s="676"/>
      <c r="AW74" s="677"/>
      <c r="AX74" s="677"/>
      <c r="AY74" s="677"/>
      <c r="AZ74" s="677"/>
      <c r="BA74" s="677"/>
      <c r="BB74" s="677"/>
      <c r="BC74" s="677"/>
      <c r="BD74" s="677"/>
      <c r="BE74" s="677"/>
      <c r="BF74" s="677"/>
      <c r="BG74" s="677"/>
      <c r="BH74" s="677"/>
      <c r="BI74" s="677"/>
      <c r="BJ74" s="677"/>
      <c r="BK74" s="677"/>
      <c r="BL74" s="677"/>
      <c r="BM74" s="677"/>
      <c r="BN74" s="677"/>
      <c r="BO74" s="677"/>
      <c r="BP74" s="677"/>
      <c r="BQ74" s="677"/>
      <c r="BR74" s="677"/>
      <c r="BS74" s="677"/>
      <c r="BT74" s="677"/>
      <c r="BU74" s="677"/>
      <c r="BV74" s="677"/>
      <c r="BW74" s="677"/>
      <c r="BX74" s="677"/>
      <c r="BY74" s="678"/>
    </row>
    <row r="75" spans="48:77" ht="15" customHeight="1" x14ac:dyDescent="0.4">
      <c r="AV75" s="676"/>
      <c r="AW75" s="677"/>
      <c r="AX75" s="677"/>
      <c r="AY75" s="677"/>
      <c r="AZ75" s="677"/>
      <c r="BA75" s="677"/>
      <c r="BB75" s="677"/>
      <c r="BC75" s="677"/>
      <c r="BD75" s="677"/>
      <c r="BE75" s="677"/>
      <c r="BF75" s="677"/>
      <c r="BG75" s="677"/>
      <c r="BH75" s="677"/>
      <c r="BI75" s="677"/>
      <c r="BJ75" s="677"/>
      <c r="BK75" s="677"/>
      <c r="BL75" s="677"/>
      <c r="BM75" s="677"/>
      <c r="BN75" s="677"/>
      <c r="BO75" s="677"/>
      <c r="BP75" s="677"/>
      <c r="BQ75" s="677"/>
      <c r="BR75" s="677"/>
      <c r="BS75" s="677"/>
      <c r="BT75" s="677"/>
      <c r="BU75" s="677"/>
      <c r="BV75" s="677"/>
      <c r="BW75" s="677"/>
      <c r="BX75" s="677"/>
      <c r="BY75" s="678"/>
    </row>
    <row r="76" spans="48:77" ht="15" customHeight="1" x14ac:dyDescent="0.4">
      <c r="AV76" s="676"/>
      <c r="AW76" s="677"/>
      <c r="AX76" s="677"/>
      <c r="AY76" s="677"/>
      <c r="AZ76" s="677"/>
      <c r="BA76" s="677"/>
      <c r="BB76" s="677"/>
      <c r="BC76" s="677"/>
      <c r="BD76" s="677"/>
      <c r="BE76" s="677"/>
      <c r="BF76" s="677"/>
      <c r="BG76" s="677"/>
      <c r="BH76" s="677"/>
      <c r="BI76" s="677"/>
      <c r="BJ76" s="677"/>
      <c r="BK76" s="677"/>
      <c r="BL76" s="677"/>
      <c r="BM76" s="677"/>
      <c r="BN76" s="677"/>
      <c r="BO76" s="677"/>
      <c r="BP76" s="677"/>
      <c r="BQ76" s="677"/>
      <c r="BR76" s="677"/>
      <c r="BS76" s="677"/>
      <c r="BT76" s="677"/>
      <c r="BU76" s="677"/>
      <c r="BV76" s="677"/>
      <c r="BW76" s="677"/>
      <c r="BX76" s="677"/>
      <c r="BY76" s="678"/>
    </row>
    <row r="77" spans="48:77" ht="15" customHeight="1" x14ac:dyDescent="0.4">
      <c r="AV77" s="676"/>
      <c r="AW77" s="677"/>
      <c r="AX77" s="677"/>
      <c r="AY77" s="677"/>
      <c r="AZ77" s="677"/>
      <c r="BA77" s="677"/>
      <c r="BB77" s="677"/>
      <c r="BC77" s="677"/>
      <c r="BD77" s="677"/>
      <c r="BE77" s="677"/>
      <c r="BF77" s="677"/>
      <c r="BG77" s="677"/>
      <c r="BH77" s="677"/>
      <c r="BI77" s="677"/>
      <c r="BJ77" s="677"/>
      <c r="BK77" s="677"/>
      <c r="BL77" s="677"/>
      <c r="BM77" s="677"/>
      <c r="BN77" s="677"/>
      <c r="BO77" s="677"/>
      <c r="BP77" s="677"/>
      <c r="BQ77" s="677"/>
      <c r="BR77" s="677"/>
      <c r="BS77" s="677"/>
      <c r="BT77" s="677"/>
      <c r="BU77" s="677"/>
      <c r="BV77" s="677"/>
      <c r="BW77" s="677"/>
      <c r="BX77" s="677"/>
      <c r="BY77" s="678"/>
    </row>
    <row r="78" spans="48:77" ht="15" customHeight="1" x14ac:dyDescent="0.4">
      <c r="AV78" s="676"/>
      <c r="AW78" s="677"/>
      <c r="AX78" s="677"/>
      <c r="AY78" s="677"/>
      <c r="AZ78" s="677"/>
      <c r="BA78" s="677"/>
      <c r="BB78" s="677"/>
      <c r="BC78" s="677"/>
      <c r="BD78" s="677"/>
      <c r="BE78" s="677"/>
      <c r="BF78" s="677"/>
      <c r="BG78" s="677"/>
      <c r="BH78" s="677"/>
      <c r="BI78" s="677"/>
      <c r="BJ78" s="677"/>
      <c r="BK78" s="677"/>
      <c r="BL78" s="677"/>
      <c r="BM78" s="677"/>
      <c r="BN78" s="677"/>
      <c r="BO78" s="677"/>
      <c r="BP78" s="677"/>
      <c r="BQ78" s="677"/>
      <c r="BR78" s="677"/>
      <c r="BS78" s="677"/>
      <c r="BT78" s="677"/>
      <c r="BU78" s="677"/>
      <c r="BV78" s="677"/>
      <c r="BW78" s="677"/>
      <c r="BX78" s="677"/>
      <c r="BY78" s="678"/>
    </row>
    <row r="79" spans="48:77" ht="15" customHeight="1" x14ac:dyDescent="0.4">
      <c r="AV79" s="676"/>
      <c r="AW79" s="677"/>
      <c r="AX79" s="677"/>
      <c r="AY79" s="677"/>
      <c r="AZ79" s="677"/>
      <c r="BA79" s="677"/>
      <c r="BB79" s="677"/>
      <c r="BC79" s="677"/>
      <c r="BD79" s="677"/>
      <c r="BE79" s="677"/>
      <c r="BF79" s="677"/>
      <c r="BG79" s="677"/>
      <c r="BH79" s="677"/>
      <c r="BI79" s="677"/>
      <c r="BJ79" s="677"/>
      <c r="BK79" s="677"/>
      <c r="BL79" s="677"/>
      <c r="BM79" s="677"/>
      <c r="BN79" s="677"/>
      <c r="BO79" s="677"/>
      <c r="BP79" s="677"/>
      <c r="BQ79" s="677"/>
      <c r="BR79" s="677"/>
      <c r="BS79" s="677"/>
      <c r="BT79" s="677"/>
      <c r="BU79" s="677"/>
      <c r="BV79" s="677"/>
      <c r="BW79" s="677"/>
      <c r="BX79" s="677"/>
      <c r="BY79" s="678"/>
    </row>
    <row r="80" spans="48:77" ht="15" customHeight="1" x14ac:dyDescent="0.4">
      <c r="AV80" s="676"/>
      <c r="AW80" s="677"/>
      <c r="AX80" s="677"/>
      <c r="AY80" s="677"/>
      <c r="AZ80" s="677"/>
      <c r="BA80" s="677"/>
      <c r="BB80" s="677"/>
      <c r="BC80" s="677"/>
      <c r="BD80" s="677"/>
      <c r="BE80" s="677"/>
      <c r="BF80" s="677"/>
      <c r="BG80" s="677"/>
      <c r="BH80" s="677"/>
      <c r="BI80" s="677"/>
      <c r="BJ80" s="677"/>
      <c r="BK80" s="677"/>
      <c r="BL80" s="677"/>
      <c r="BM80" s="677"/>
      <c r="BN80" s="677"/>
      <c r="BO80" s="677"/>
      <c r="BP80" s="677"/>
      <c r="BQ80" s="677"/>
      <c r="BR80" s="677"/>
      <c r="BS80" s="677"/>
      <c r="BT80" s="677"/>
      <c r="BU80" s="677"/>
      <c r="BV80" s="677"/>
      <c r="BW80" s="677"/>
      <c r="BX80" s="677"/>
      <c r="BY80" s="678"/>
    </row>
    <row r="81" spans="48:77" ht="15" customHeight="1" x14ac:dyDescent="0.4">
      <c r="AV81" s="676"/>
      <c r="AW81" s="677"/>
      <c r="AX81" s="677"/>
      <c r="AY81" s="677"/>
      <c r="AZ81" s="677"/>
      <c r="BA81" s="677"/>
      <c r="BB81" s="677"/>
      <c r="BC81" s="677"/>
      <c r="BD81" s="677"/>
      <c r="BE81" s="677"/>
      <c r="BF81" s="677"/>
      <c r="BG81" s="677"/>
      <c r="BH81" s="677"/>
      <c r="BI81" s="677"/>
      <c r="BJ81" s="677"/>
      <c r="BK81" s="677"/>
      <c r="BL81" s="677"/>
      <c r="BM81" s="677"/>
      <c r="BN81" s="677"/>
      <c r="BO81" s="677"/>
      <c r="BP81" s="677"/>
      <c r="BQ81" s="677"/>
      <c r="BR81" s="677"/>
      <c r="BS81" s="677"/>
      <c r="BT81" s="677"/>
      <c r="BU81" s="677"/>
      <c r="BV81" s="677"/>
      <c r="BW81" s="677"/>
      <c r="BX81" s="677"/>
      <c r="BY81" s="678"/>
    </row>
    <row r="82" spans="48:77" ht="15" customHeight="1" x14ac:dyDescent="0.4">
      <c r="AV82" s="676"/>
      <c r="AW82" s="677"/>
      <c r="AX82" s="677"/>
      <c r="AY82" s="677"/>
      <c r="AZ82" s="677"/>
      <c r="BA82" s="677"/>
      <c r="BB82" s="677"/>
      <c r="BC82" s="677"/>
      <c r="BD82" s="677"/>
      <c r="BE82" s="677"/>
      <c r="BF82" s="677"/>
      <c r="BG82" s="677"/>
      <c r="BH82" s="677"/>
      <c r="BI82" s="677"/>
      <c r="BJ82" s="677"/>
      <c r="BK82" s="677"/>
      <c r="BL82" s="677"/>
      <c r="BM82" s="677"/>
      <c r="BN82" s="677"/>
      <c r="BO82" s="677"/>
      <c r="BP82" s="677"/>
      <c r="BQ82" s="677"/>
      <c r="BR82" s="677"/>
      <c r="BS82" s="677"/>
      <c r="BT82" s="677"/>
      <c r="BU82" s="677"/>
      <c r="BV82" s="677"/>
      <c r="BW82" s="677"/>
      <c r="BX82" s="677"/>
      <c r="BY82" s="678"/>
    </row>
    <row r="83" spans="48:77" ht="15" customHeight="1" x14ac:dyDescent="0.4">
      <c r="AV83" s="676"/>
      <c r="AW83" s="677"/>
      <c r="AX83" s="677"/>
      <c r="AY83" s="677"/>
      <c r="AZ83" s="677"/>
      <c r="BA83" s="677"/>
      <c r="BB83" s="677"/>
      <c r="BC83" s="677"/>
      <c r="BD83" s="677"/>
      <c r="BE83" s="677"/>
      <c r="BF83" s="677"/>
      <c r="BG83" s="677"/>
      <c r="BH83" s="677"/>
      <c r="BI83" s="677"/>
      <c r="BJ83" s="677"/>
      <c r="BK83" s="677"/>
      <c r="BL83" s="677"/>
      <c r="BM83" s="677"/>
      <c r="BN83" s="677"/>
      <c r="BO83" s="677"/>
      <c r="BP83" s="677"/>
      <c r="BQ83" s="677"/>
      <c r="BR83" s="677"/>
      <c r="BS83" s="677"/>
      <c r="BT83" s="677"/>
      <c r="BU83" s="677"/>
      <c r="BV83" s="677"/>
      <c r="BW83" s="677"/>
      <c r="BX83" s="677"/>
      <c r="BY83" s="678"/>
    </row>
    <row r="84" spans="48:77" ht="15" customHeight="1" x14ac:dyDescent="0.4">
      <c r="AV84" s="676"/>
      <c r="AW84" s="677"/>
      <c r="AX84" s="677"/>
      <c r="AY84" s="677"/>
      <c r="AZ84" s="677"/>
      <c r="BA84" s="677"/>
      <c r="BB84" s="677"/>
      <c r="BC84" s="677"/>
      <c r="BD84" s="677"/>
      <c r="BE84" s="677"/>
      <c r="BF84" s="677"/>
      <c r="BG84" s="677"/>
      <c r="BH84" s="677"/>
      <c r="BI84" s="677"/>
      <c r="BJ84" s="677"/>
      <c r="BK84" s="677"/>
      <c r="BL84" s="677"/>
      <c r="BM84" s="677"/>
      <c r="BN84" s="677"/>
      <c r="BO84" s="677"/>
      <c r="BP84" s="677"/>
      <c r="BQ84" s="677"/>
      <c r="BR84" s="677"/>
      <c r="BS84" s="677"/>
      <c r="BT84" s="677"/>
      <c r="BU84" s="677"/>
      <c r="BV84" s="677"/>
      <c r="BW84" s="677"/>
      <c r="BX84" s="677"/>
      <c r="BY84" s="678"/>
    </row>
    <row r="85" spans="48:77" ht="15" customHeight="1" thickBot="1" x14ac:dyDescent="0.45">
      <c r="AV85" s="679"/>
      <c r="AW85" s="680"/>
      <c r="AX85" s="680"/>
      <c r="AY85" s="680"/>
      <c r="AZ85" s="680"/>
      <c r="BA85" s="680"/>
      <c r="BB85" s="680"/>
      <c r="BC85" s="680"/>
      <c r="BD85" s="680"/>
      <c r="BE85" s="680"/>
      <c r="BF85" s="680"/>
      <c r="BG85" s="680"/>
      <c r="BH85" s="680"/>
      <c r="BI85" s="680"/>
      <c r="BJ85" s="680"/>
      <c r="BK85" s="680"/>
      <c r="BL85" s="680"/>
      <c r="BM85" s="680"/>
      <c r="BN85" s="680"/>
      <c r="BO85" s="680"/>
      <c r="BP85" s="680"/>
      <c r="BQ85" s="680"/>
      <c r="BR85" s="680"/>
      <c r="BS85" s="680"/>
      <c r="BT85" s="680"/>
      <c r="BU85" s="680"/>
      <c r="BV85" s="680"/>
      <c r="BW85" s="680"/>
      <c r="BX85" s="680"/>
      <c r="BY85" s="681"/>
    </row>
    <row r="86" spans="48:77" ht="15" customHeight="1" x14ac:dyDescent="0.4">
      <c r="AV86" s="673" t="s">
        <v>825</v>
      </c>
      <c r="AW86" s="673"/>
      <c r="AX86" s="673"/>
      <c r="AY86" s="673"/>
      <c r="AZ86" s="673"/>
      <c r="BA86" s="673"/>
      <c r="BB86" s="673"/>
      <c r="BC86" s="673"/>
      <c r="BD86" s="673"/>
      <c r="BE86" s="673"/>
      <c r="BF86" s="673"/>
      <c r="BG86" s="673"/>
      <c r="BH86" s="673"/>
      <c r="BI86" s="673"/>
      <c r="BJ86" s="673"/>
      <c r="BK86" s="673"/>
      <c r="BL86" s="673"/>
      <c r="BM86" s="673"/>
      <c r="BN86" s="673"/>
      <c r="BO86" s="673"/>
      <c r="BP86" s="673"/>
      <c r="BQ86" s="673"/>
      <c r="BR86" s="673"/>
      <c r="BS86" s="673"/>
      <c r="BT86" s="673"/>
      <c r="BU86" s="673"/>
      <c r="BV86" s="673"/>
      <c r="BW86" s="673"/>
      <c r="BX86" s="673"/>
      <c r="BY86" s="673"/>
    </row>
  </sheetData>
  <mergeCells count="14">
    <mergeCell ref="AV58:BY58"/>
    <mergeCell ref="AV60:BY85"/>
    <mergeCell ref="AV86:BY86"/>
    <mergeCell ref="AV28:BY57"/>
    <mergeCell ref="AO14:AR14"/>
    <mergeCell ref="AO15:AR15"/>
    <mergeCell ref="AV3:BY25"/>
    <mergeCell ref="AV26:BY26"/>
    <mergeCell ref="AO11:AR11"/>
    <mergeCell ref="A1:AT2"/>
    <mergeCell ref="B3:AS4"/>
    <mergeCell ref="AO6:AR6"/>
    <mergeCell ref="AO7:AR7"/>
    <mergeCell ref="AO8:AR8"/>
  </mergeCells>
  <phoneticPr fontId="2"/>
  <dataValidations count="1">
    <dataValidation type="list" allowBlank="1" showInputMessage="1" showErrorMessage="1" sqref="AO6:AR8 AO11:AR11 AO14:AR15" xr:uid="{0ADC427E-DE01-4245-BBF9-53CF91054579}">
      <formula1>"非該当,ＯＫ,ＮＯ"</formula1>
    </dataValidation>
  </dataValidations>
  <pageMargins left="0.70866141732283472" right="0.70866141732283472" top="0.59055118110236227" bottom="0.59055118110236227" header="0.31496062992125984" footer="0.31496062992125984"/>
  <pageSetup paperSize="9" scale="9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49B40-BE4B-41BE-BAA4-E63E9D45C586}">
  <sheetPr>
    <pageSetUpPr fitToPage="1"/>
  </sheetPr>
  <dimension ref="A1:BY150"/>
  <sheetViews>
    <sheetView view="pageBreakPreview" topLeftCell="A55" zoomScale="115" zoomScaleNormal="115" zoomScaleSheetLayoutView="115" workbookViewId="0">
      <selection activeCell="AQ151" sqref="AQ151:AS151"/>
    </sheetView>
  </sheetViews>
  <sheetFormatPr defaultColWidth="2.625" defaultRowHeight="15" customHeight="1" x14ac:dyDescent="0.4"/>
  <cols>
    <col min="1" max="16384" width="2.625" style="2"/>
  </cols>
  <sheetData>
    <row r="1" spans="1:77" ht="15" customHeight="1" x14ac:dyDescent="0.4">
      <c r="A1" s="633" t="s">
        <v>826</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5"/>
      <c r="AV1" s="15" t="s">
        <v>300</v>
      </c>
    </row>
    <row r="2" spans="1:77" ht="15" customHeight="1" thickBot="1" x14ac:dyDescent="0.45">
      <c r="A2" s="636"/>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637"/>
      <c r="AQ2" s="637"/>
      <c r="AR2" s="637"/>
      <c r="AS2" s="637"/>
      <c r="AT2" s="638"/>
      <c r="AV2" s="73" t="s">
        <v>865</v>
      </c>
    </row>
    <row r="3" spans="1:77" ht="15" customHeight="1" x14ac:dyDescent="0.4">
      <c r="AV3" s="674" t="s">
        <v>866</v>
      </c>
      <c r="AW3" s="673"/>
      <c r="AX3" s="673"/>
      <c r="AY3" s="673"/>
      <c r="AZ3" s="673"/>
      <c r="BA3" s="673"/>
      <c r="BB3" s="673"/>
      <c r="BC3" s="673"/>
      <c r="BD3" s="673"/>
      <c r="BE3" s="673"/>
      <c r="BF3" s="673"/>
      <c r="BG3" s="673"/>
      <c r="BH3" s="673"/>
      <c r="BI3" s="673"/>
      <c r="BJ3" s="673"/>
      <c r="BK3" s="673"/>
      <c r="BL3" s="673"/>
      <c r="BM3" s="673"/>
      <c r="BN3" s="673"/>
      <c r="BO3" s="673"/>
      <c r="BP3" s="673"/>
      <c r="BQ3" s="673"/>
      <c r="BR3" s="673"/>
      <c r="BS3" s="673"/>
      <c r="BT3" s="673"/>
      <c r="BU3" s="673"/>
      <c r="BV3" s="673"/>
      <c r="BW3" s="673"/>
      <c r="BX3" s="673"/>
      <c r="BY3" s="675"/>
    </row>
    <row r="4" spans="1:77" ht="15" customHeight="1" x14ac:dyDescent="0.4">
      <c r="A4" s="74" t="s">
        <v>86</v>
      </c>
      <c r="C4" s="2" t="s">
        <v>140</v>
      </c>
      <c r="AV4" s="676"/>
      <c r="AW4" s="677"/>
      <c r="AX4" s="677"/>
      <c r="AY4" s="677"/>
      <c r="AZ4" s="677"/>
      <c r="BA4" s="677"/>
      <c r="BB4" s="677"/>
      <c r="BC4" s="677"/>
      <c r="BD4" s="677"/>
      <c r="BE4" s="677"/>
      <c r="BF4" s="677"/>
      <c r="BG4" s="677"/>
      <c r="BH4" s="677"/>
      <c r="BI4" s="677"/>
      <c r="BJ4" s="677"/>
      <c r="BK4" s="677"/>
      <c r="BL4" s="677"/>
      <c r="BM4" s="677"/>
      <c r="BN4" s="677"/>
      <c r="BO4" s="677"/>
      <c r="BP4" s="677"/>
      <c r="BQ4" s="677"/>
      <c r="BR4" s="677"/>
      <c r="BS4" s="677"/>
      <c r="BT4" s="677"/>
      <c r="BU4" s="677"/>
      <c r="BV4" s="677"/>
      <c r="BW4" s="677"/>
      <c r="BX4" s="677"/>
      <c r="BY4" s="678"/>
    </row>
    <row r="5" spans="1:77" ht="15" customHeight="1" thickBot="1" x14ac:dyDescent="0.45">
      <c r="B5" s="56" t="s">
        <v>79</v>
      </c>
      <c r="C5" s="2" t="s">
        <v>143</v>
      </c>
      <c r="AV5" s="676"/>
      <c r="AW5" s="677"/>
      <c r="AX5" s="677"/>
      <c r="AY5" s="677"/>
      <c r="AZ5" s="677"/>
      <c r="BA5" s="677"/>
      <c r="BB5" s="677"/>
      <c r="BC5" s="677"/>
      <c r="BD5" s="677"/>
      <c r="BE5" s="677"/>
      <c r="BF5" s="677"/>
      <c r="BG5" s="677"/>
      <c r="BH5" s="677"/>
      <c r="BI5" s="677"/>
      <c r="BJ5" s="677"/>
      <c r="BK5" s="677"/>
      <c r="BL5" s="677"/>
      <c r="BM5" s="677"/>
      <c r="BN5" s="677"/>
      <c r="BO5" s="677"/>
      <c r="BP5" s="677"/>
      <c r="BQ5" s="677"/>
      <c r="BR5" s="677"/>
      <c r="BS5" s="677"/>
      <c r="BT5" s="677"/>
      <c r="BU5" s="677"/>
      <c r="BV5" s="677"/>
      <c r="BW5" s="677"/>
      <c r="BX5" s="677"/>
      <c r="BY5" s="678"/>
    </row>
    <row r="6" spans="1:77" ht="15" customHeight="1" thickBot="1" x14ac:dyDescent="0.45">
      <c r="C6" s="58" t="s">
        <v>36</v>
      </c>
      <c r="D6" s="87" t="s">
        <v>832</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639"/>
      <c r="AP6" s="640"/>
      <c r="AQ6" s="640"/>
      <c r="AR6" s="641"/>
      <c r="AV6" s="676"/>
      <c r="AW6" s="677"/>
      <c r="AX6" s="677"/>
      <c r="AY6" s="677"/>
      <c r="AZ6" s="677"/>
      <c r="BA6" s="677"/>
      <c r="BB6" s="677"/>
      <c r="BC6" s="677"/>
      <c r="BD6" s="677"/>
      <c r="BE6" s="677"/>
      <c r="BF6" s="677"/>
      <c r="BG6" s="677"/>
      <c r="BH6" s="677"/>
      <c r="BI6" s="677"/>
      <c r="BJ6" s="677"/>
      <c r="BK6" s="677"/>
      <c r="BL6" s="677"/>
      <c r="BM6" s="677"/>
      <c r="BN6" s="677"/>
      <c r="BO6" s="677"/>
      <c r="BP6" s="677"/>
      <c r="BQ6" s="677"/>
      <c r="BR6" s="677"/>
      <c r="BS6" s="677"/>
      <c r="BT6" s="677"/>
      <c r="BU6" s="677"/>
      <c r="BV6" s="677"/>
      <c r="BW6" s="677"/>
      <c r="BX6" s="677"/>
      <c r="BY6" s="678"/>
    </row>
    <row r="7" spans="1:77" ht="15" customHeight="1" x14ac:dyDescent="0.4">
      <c r="AV7" s="676"/>
      <c r="AW7" s="677"/>
      <c r="AX7" s="677"/>
      <c r="AY7" s="677"/>
      <c r="AZ7" s="677"/>
      <c r="BA7" s="677"/>
      <c r="BB7" s="677"/>
      <c r="BC7" s="677"/>
      <c r="BD7" s="677"/>
      <c r="BE7" s="677"/>
      <c r="BF7" s="677"/>
      <c r="BG7" s="677"/>
      <c r="BH7" s="677"/>
      <c r="BI7" s="677"/>
      <c r="BJ7" s="677"/>
      <c r="BK7" s="677"/>
      <c r="BL7" s="677"/>
      <c r="BM7" s="677"/>
      <c r="BN7" s="677"/>
      <c r="BO7" s="677"/>
      <c r="BP7" s="677"/>
      <c r="BQ7" s="677"/>
      <c r="BR7" s="677"/>
      <c r="BS7" s="677"/>
      <c r="BT7" s="677"/>
      <c r="BU7" s="677"/>
      <c r="BV7" s="677"/>
      <c r="BW7" s="677"/>
      <c r="BX7" s="677"/>
      <c r="BY7" s="678"/>
    </row>
    <row r="8" spans="1:77" ht="15" customHeight="1" thickBot="1" x14ac:dyDescent="0.45">
      <c r="B8" s="56" t="s">
        <v>285</v>
      </c>
      <c r="C8" s="2" t="s">
        <v>144</v>
      </c>
      <c r="AV8" s="676"/>
      <c r="AW8" s="677"/>
      <c r="AX8" s="677"/>
      <c r="AY8" s="677"/>
      <c r="AZ8" s="677"/>
      <c r="BA8" s="677"/>
      <c r="BB8" s="677"/>
      <c r="BC8" s="677"/>
      <c r="BD8" s="677"/>
      <c r="BE8" s="677"/>
      <c r="BF8" s="677"/>
      <c r="BG8" s="677"/>
      <c r="BH8" s="677"/>
      <c r="BI8" s="677"/>
      <c r="BJ8" s="677"/>
      <c r="BK8" s="677"/>
      <c r="BL8" s="677"/>
      <c r="BM8" s="677"/>
      <c r="BN8" s="677"/>
      <c r="BO8" s="677"/>
      <c r="BP8" s="677"/>
      <c r="BQ8" s="677"/>
      <c r="BR8" s="677"/>
      <c r="BS8" s="677"/>
      <c r="BT8" s="677"/>
      <c r="BU8" s="677"/>
      <c r="BV8" s="677"/>
      <c r="BW8" s="677"/>
      <c r="BX8" s="677"/>
      <c r="BY8" s="678"/>
    </row>
    <row r="9" spans="1:77" ht="15" customHeight="1" thickBot="1" x14ac:dyDescent="0.45">
      <c r="C9" s="58" t="s">
        <v>36</v>
      </c>
      <c r="D9" s="87" t="s">
        <v>831</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639"/>
      <c r="AP9" s="640"/>
      <c r="AQ9" s="640"/>
      <c r="AR9" s="641"/>
      <c r="AV9" s="676"/>
      <c r="AW9" s="677"/>
      <c r="AX9" s="677"/>
      <c r="AY9" s="677"/>
      <c r="AZ9" s="677"/>
      <c r="BA9" s="677"/>
      <c r="BB9" s="677"/>
      <c r="BC9" s="677"/>
      <c r="BD9" s="677"/>
      <c r="BE9" s="677"/>
      <c r="BF9" s="677"/>
      <c r="BG9" s="677"/>
      <c r="BH9" s="677"/>
      <c r="BI9" s="677"/>
      <c r="BJ9" s="677"/>
      <c r="BK9" s="677"/>
      <c r="BL9" s="677"/>
      <c r="BM9" s="677"/>
      <c r="BN9" s="677"/>
      <c r="BO9" s="677"/>
      <c r="BP9" s="677"/>
      <c r="BQ9" s="677"/>
      <c r="BR9" s="677"/>
      <c r="BS9" s="677"/>
      <c r="BT9" s="677"/>
      <c r="BU9" s="677"/>
      <c r="BV9" s="677"/>
      <c r="BW9" s="677"/>
      <c r="BX9" s="677"/>
      <c r="BY9" s="678"/>
    </row>
    <row r="10" spans="1:77" ht="15" customHeight="1" x14ac:dyDescent="0.4">
      <c r="AV10" s="676"/>
      <c r="AW10" s="677"/>
      <c r="AX10" s="677"/>
      <c r="AY10" s="677"/>
      <c r="AZ10" s="677"/>
      <c r="BA10" s="677"/>
      <c r="BB10" s="677"/>
      <c r="BC10" s="677"/>
      <c r="BD10" s="677"/>
      <c r="BE10" s="677"/>
      <c r="BF10" s="677"/>
      <c r="BG10" s="677"/>
      <c r="BH10" s="677"/>
      <c r="BI10" s="677"/>
      <c r="BJ10" s="677"/>
      <c r="BK10" s="677"/>
      <c r="BL10" s="677"/>
      <c r="BM10" s="677"/>
      <c r="BN10" s="677"/>
      <c r="BO10" s="677"/>
      <c r="BP10" s="677"/>
      <c r="BQ10" s="677"/>
      <c r="BR10" s="677"/>
      <c r="BS10" s="677"/>
      <c r="BT10" s="677"/>
      <c r="BU10" s="677"/>
      <c r="BV10" s="677"/>
      <c r="BW10" s="677"/>
      <c r="BX10" s="677"/>
      <c r="BY10" s="678"/>
    </row>
    <row r="11" spans="1:77" ht="15" customHeight="1" thickBot="1" x14ac:dyDescent="0.45">
      <c r="B11" s="56" t="s">
        <v>307</v>
      </c>
      <c r="C11" s="2" t="s">
        <v>145</v>
      </c>
      <c r="AV11" s="676"/>
      <c r="AW11" s="677"/>
      <c r="AX11" s="677"/>
      <c r="AY11" s="677"/>
      <c r="AZ11" s="677"/>
      <c r="BA11" s="677"/>
      <c r="BB11" s="677"/>
      <c r="BC11" s="677"/>
      <c r="BD11" s="677"/>
      <c r="BE11" s="677"/>
      <c r="BF11" s="677"/>
      <c r="BG11" s="677"/>
      <c r="BH11" s="677"/>
      <c r="BI11" s="677"/>
      <c r="BJ11" s="677"/>
      <c r="BK11" s="677"/>
      <c r="BL11" s="677"/>
      <c r="BM11" s="677"/>
      <c r="BN11" s="677"/>
      <c r="BO11" s="677"/>
      <c r="BP11" s="677"/>
      <c r="BQ11" s="677"/>
      <c r="BR11" s="677"/>
      <c r="BS11" s="677"/>
      <c r="BT11" s="677"/>
      <c r="BU11" s="677"/>
      <c r="BV11" s="677"/>
      <c r="BW11" s="677"/>
      <c r="BX11" s="677"/>
      <c r="BY11" s="678"/>
    </row>
    <row r="12" spans="1:77" ht="15" customHeight="1" thickBot="1" x14ac:dyDescent="0.45">
      <c r="C12" s="58" t="s">
        <v>36</v>
      </c>
      <c r="D12" s="87" t="s">
        <v>830</v>
      </c>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639"/>
      <c r="AP12" s="640"/>
      <c r="AQ12" s="640"/>
      <c r="AR12" s="641"/>
      <c r="AV12" s="676"/>
      <c r="AW12" s="677"/>
      <c r="AX12" s="677"/>
      <c r="AY12" s="677"/>
      <c r="AZ12" s="677"/>
      <c r="BA12" s="677"/>
      <c r="BB12" s="677"/>
      <c r="BC12" s="677"/>
      <c r="BD12" s="677"/>
      <c r="BE12" s="677"/>
      <c r="BF12" s="677"/>
      <c r="BG12" s="677"/>
      <c r="BH12" s="677"/>
      <c r="BI12" s="677"/>
      <c r="BJ12" s="677"/>
      <c r="BK12" s="677"/>
      <c r="BL12" s="677"/>
      <c r="BM12" s="677"/>
      <c r="BN12" s="677"/>
      <c r="BO12" s="677"/>
      <c r="BP12" s="677"/>
      <c r="BQ12" s="677"/>
      <c r="BR12" s="677"/>
      <c r="BS12" s="677"/>
      <c r="BT12" s="677"/>
      <c r="BU12" s="677"/>
      <c r="BV12" s="677"/>
      <c r="BW12" s="677"/>
      <c r="BX12" s="677"/>
      <c r="BY12" s="678"/>
    </row>
    <row r="13" spans="1:77" ht="15" customHeight="1" thickBot="1" x14ac:dyDescent="0.45">
      <c r="C13" s="58" t="s">
        <v>37</v>
      </c>
      <c r="D13" s="87" t="s">
        <v>829</v>
      </c>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639"/>
      <c r="AP13" s="640"/>
      <c r="AQ13" s="640"/>
      <c r="AR13" s="641"/>
      <c r="AV13" s="676"/>
      <c r="AW13" s="677"/>
      <c r="AX13" s="677"/>
      <c r="AY13" s="677"/>
      <c r="AZ13" s="677"/>
      <c r="BA13" s="677"/>
      <c r="BB13" s="677"/>
      <c r="BC13" s="677"/>
      <c r="BD13" s="677"/>
      <c r="BE13" s="677"/>
      <c r="BF13" s="677"/>
      <c r="BG13" s="677"/>
      <c r="BH13" s="677"/>
      <c r="BI13" s="677"/>
      <c r="BJ13" s="677"/>
      <c r="BK13" s="677"/>
      <c r="BL13" s="677"/>
      <c r="BM13" s="677"/>
      <c r="BN13" s="677"/>
      <c r="BO13" s="677"/>
      <c r="BP13" s="677"/>
      <c r="BQ13" s="677"/>
      <c r="BR13" s="677"/>
      <c r="BS13" s="677"/>
      <c r="BT13" s="677"/>
      <c r="BU13" s="677"/>
      <c r="BV13" s="677"/>
      <c r="BW13" s="677"/>
      <c r="BX13" s="677"/>
      <c r="BY13" s="678"/>
    </row>
    <row r="14" spans="1:77" ht="15" customHeight="1" x14ac:dyDescent="0.4">
      <c r="AV14" s="676"/>
      <c r="AW14" s="677"/>
      <c r="AX14" s="677"/>
      <c r="AY14" s="677"/>
      <c r="AZ14" s="677"/>
      <c r="BA14" s="677"/>
      <c r="BB14" s="677"/>
      <c r="BC14" s="677"/>
      <c r="BD14" s="677"/>
      <c r="BE14" s="677"/>
      <c r="BF14" s="677"/>
      <c r="BG14" s="677"/>
      <c r="BH14" s="677"/>
      <c r="BI14" s="677"/>
      <c r="BJ14" s="677"/>
      <c r="BK14" s="677"/>
      <c r="BL14" s="677"/>
      <c r="BM14" s="677"/>
      <c r="BN14" s="677"/>
      <c r="BO14" s="677"/>
      <c r="BP14" s="677"/>
      <c r="BQ14" s="677"/>
      <c r="BR14" s="677"/>
      <c r="BS14" s="677"/>
      <c r="BT14" s="677"/>
      <c r="BU14" s="677"/>
      <c r="BV14" s="677"/>
      <c r="BW14" s="677"/>
      <c r="BX14" s="677"/>
      <c r="BY14" s="678"/>
    </row>
    <row r="15" spans="1:77" ht="15" customHeight="1" thickBot="1" x14ac:dyDescent="0.45">
      <c r="B15" s="56" t="s">
        <v>323</v>
      </c>
      <c r="C15" s="2" t="s">
        <v>146</v>
      </c>
      <c r="X15" s="176" t="s">
        <v>827</v>
      </c>
      <c r="AV15" s="676"/>
      <c r="AW15" s="677"/>
      <c r="AX15" s="677"/>
      <c r="AY15" s="677"/>
      <c r="AZ15" s="677"/>
      <c r="BA15" s="677"/>
      <c r="BB15" s="677"/>
      <c r="BC15" s="677"/>
      <c r="BD15" s="677"/>
      <c r="BE15" s="677"/>
      <c r="BF15" s="677"/>
      <c r="BG15" s="677"/>
      <c r="BH15" s="677"/>
      <c r="BI15" s="677"/>
      <c r="BJ15" s="677"/>
      <c r="BK15" s="677"/>
      <c r="BL15" s="677"/>
      <c r="BM15" s="677"/>
      <c r="BN15" s="677"/>
      <c r="BO15" s="677"/>
      <c r="BP15" s="677"/>
      <c r="BQ15" s="677"/>
      <c r="BR15" s="677"/>
      <c r="BS15" s="677"/>
      <c r="BT15" s="677"/>
      <c r="BU15" s="677"/>
      <c r="BV15" s="677"/>
      <c r="BW15" s="677"/>
      <c r="BX15" s="677"/>
      <c r="BY15" s="678"/>
    </row>
    <row r="16" spans="1:77" ht="15" customHeight="1" thickBot="1" x14ac:dyDescent="0.45">
      <c r="C16" s="58" t="s">
        <v>36</v>
      </c>
      <c r="D16" s="87" t="s">
        <v>828</v>
      </c>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639"/>
      <c r="AP16" s="640"/>
      <c r="AQ16" s="640"/>
      <c r="AR16" s="641"/>
      <c r="AV16" s="676"/>
      <c r="AW16" s="677"/>
      <c r="AX16" s="677"/>
      <c r="AY16" s="677"/>
      <c r="AZ16" s="677"/>
      <c r="BA16" s="677"/>
      <c r="BB16" s="677"/>
      <c r="BC16" s="677"/>
      <c r="BD16" s="677"/>
      <c r="BE16" s="677"/>
      <c r="BF16" s="677"/>
      <c r="BG16" s="677"/>
      <c r="BH16" s="677"/>
      <c r="BI16" s="677"/>
      <c r="BJ16" s="677"/>
      <c r="BK16" s="677"/>
      <c r="BL16" s="677"/>
      <c r="BM16" s="677"/>
      <c r="BN16" s="677"/>
      <c r="BO16" s="677"/>
      <c r="BP16" s="677"/>
      <c r="BQ16" s="677"/>
      <c r="BR16" s="677"/>
      <c r="BS16" s="677"/>
      <c r="BT16" s="677"/>
      <c r="BU16" s="677"/>
      <c r="BV16" s="677"/>
      <c r="BW16" s="677"/>
      <c r="BX16" s="677"/>
      <c r="BY16" s="678"/>
    </row>
    <row r="17" spans="1:77" ht="15" customHeight="1" x14ac:dyDescent="0.4">
      <c r="AV17" s="676"/>
      <c r="AW17" s="677"/>
      <c r="AX17" s="677"/>
      <c r="AY17" s="677"/>
      <c r="AZ17" s="677"/>
      <c r="BA17" s="677"/>
      <c r="BB17" s="677"/>
      <c r="BC17" s="677"/>
      <c r="BD17" s="677"/>
      <c r="BE17" s="677"/>
      <c r="BF17" s="677"/>
      <c r="BG17" s="677"/>
      <c r="BH17" s="677"/>
      <c r="BI17" s="677"/>
      <c r="BJ17" s="677"/>
      <c r="BK17" s="677"/>
      <c r="BL17" s="677"/>
      <c r="BM17" s="677"/>
      <c r="BN17" s="677"/>
      <c r="BO17" s="677"/>
      <c r="BP17" s="677"/>
      <c r="BQ17" s="677"/>
      <c r="BR17" s="677"/>
      <c r="BS17" s="677"/>
      <c r="BT17" s="677"/>
      <c r="BU17" s="677"/>
      <c r="BV17" s="677"/>
      <c r="BW17" s="677"/>
      <c r="BX17" s="677"/>
      <c r="BY17" s="678"/>
    </row>
    <row r="18" spans="1:77" ht="15" customHeight="1" x14ac:dyDescent="0.4">
      <c r="A18" s="74" t="s">
        <v>87</v>
      </c>
      <c r="C18" s="2" t="s">
        <v>833</v>
      </c>
      <c r="AV18" s="676"/>
      <c r="AW18" s="677"/>
      <c r="AX18" s="677"/>
      <c r="AY18" s="677"/>
      <c r="AZ18" s="677"/>
      <c r="BA18" s="677"/>
      <c r="BB18" s="677"/>
      <c r="BC18" s="677"/>
      <c r="BD18" s="677"/>
      <c r="BE18" s="677"/>
      <c r="BF18" s="677"/>
      <c r="BG18" s="677"/>
      <c r="BH18" s="677"/>
      <c r="BI18" s="677"/>
      <c r="BJ18" s="677"/>
      <c r="BK18" s="677"/>
      <c r="BL18" s="677"/>
      <c r="BM18" s="677"/>
      <c r="BN18" s="677"/>
      <c r="BO18" s="677"/>
      <c r="BP18" s="677"/>
      <c r="BQ18" s="677"/>
      <c r="BR18" s="677"/>
      <c r="BS18" s="677"/>
      <c r="BT18" s="677"/>
      <c r="BU18" s="677"/>
      <c r="BV18" s="677"/>
      <c r="BW18" s="677"/>
      <c r="BX18" s="677"/>
      <c r="BY18" s="678"/>
    </row>
    <row r="19" spans="1:77" ht="15" customHeight="1" thickBot="1" x14ac:dyDescent="0.45">
      <c r="B19" s="56" t="s">
        <v>79</v>
      </c>
      <c r="C19" s="2" t="s">
        <v>147</v>
      </c>
      <c r="AV19" s="676"/>
      <c r="AW19" s="677"/>
      <c r="AX19" s="677"/>
      <c r="AY19" s="677"/>
      <c r="AZ19" s="677"/>
      <c r="BA19" s="677"/>
      <c r="BB19" s="677"/>
      <c r="BC19" s="677"/>
      <c r="BD19" s="677"/>
      <c r="BE19" s="677"/>
      <c r="BF19" s="677"/>
      <c r="BG19" s="677"/>
      <c r="BH19" s="677"/>
      <c r="BI19" s="677"/>
      <c r="BJ19" s="677"/>
      <c r="BK19" s="677"/>
      <c r="BL19" s="677"/>
      <c r="BM19" s="677"/>
      <c r="BN19" s="677"/>
      <c r="BO19" s="677"/>
      <c r="BP19" s="677"/>
      <c r="BQ19" s="677"/>
      <c r="BR19" s="677"/>
      <c r="BS19" s="677"/>
      <c r="BT19" s="677"/>
      <c r="BU19" s="677"/>
      <c r="BV19" s="677"/>
      <c r="BW19" s="677"/>
      <c r="BX19" s="677"/>
      <c r="BY19" s="678"/>
    </row>
    <row r="20" spans="1:77" ht="15" customHeight="1" thickBot="1" x14ac:dyDescent="0.45">
      <c r="C20" s="58" t="s">
        <v>36</v>
      </c>
      <c r="D20" s="87" t="s">
        <v>840</v>
      </c>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639"/>
      <c r="AP20" s="640"/>
      <c r="AQ20" s="640"/>
      <c r="AR20" s="641"/>
      <c r="AV20" s="676"/>
      <c r="AW20" s="677"/>
      <c r="AX20" s="677"/>
      <c r="AY20" s="677"/>
      <c r="AZ20" s="677"/>
      <c r="BA20" s="677"/>
      <c r="BB20" s="677"/>
      <c r="BC20" s="677"/>
      <c r="BD20" s="677"/>
      <c r="BE20" s="677"/>
      <c r="BF20" s="677"/>
      <c r="BG20" s="677"/>
      <c r="BH20" s="677"/>
      <c r="BI20" s="677"/>
      <c r="BJ20" s="677"/>
      <c r="BK20" s="677"/>
      <c r="BL20" s="677"/>
      <c r="BM20" s="677"/>
      <c r="BN20" s="677"/>
      <c r="BO20" s="677"/>
      <c r="BP20" s="677"/>
      <c r="BQ20" s="677"/>
      <c r="BR20" s="677"/>
      <c r="BS20" s="677"/>
      <c r="BT20" s="677"/>
      <c r="BU20" s="677"/>
      <c r="BV20" s="677"/>
      <c r="BW20" s="677"/>
      <c r="BX20" s="677"/>
      <c r="BY20" s="678"/>
    </row>
    <row r="21" spans="1:77" ht="15" customHeight="1" thickBot="1" x14ac:dyDescent="0.45">
      <c r="C21" s="58" t="s">
        <v>37</v>
      </c>
      <c r="D21" s="87" t="s">
        <v>1922</v>
      </c>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639"/>
      <c r="AP21" s="640"/>
      <c r="AQ21" s="640"/>
      <c r="AR21" s="641"/>
      <c r="AV21" s="676"/>
      <c r="AW21" s="677"/>
      <c r="AX21" s="677"/>
      <c r="AY21" s="677"/>
      <c r="AZ21" s="677"/>
      <c r="BA21" s="677"/>
      <c r="BB21" s="677"/>
      <c r="BC21" s="677"/>
      <c r="BD21" s="677"/>
      <c r="BE21" s="677"/>
      <c r="BF21" s="677"/>
      <c r="BG21" s="677"/>
      <c r="BH21" s="677"/>
      <c r="BI21" s="677"/>
      <c r="BJ21" s="677"/>
      <c r="BK21" s="677"/>
      <c r="BL21" s="677"/>
      <c r="BM21" s="677"/>
      <c r="BN21" s="677"/>
      <c r="BO21" s="677"/>
      <c r="BP21" s="677"/>
      <c r="BQ21" s="677"/>
      <c r="BR21" s="677"/>
      <c r="BS21" s="677"/>
      <c r="BT21" s="677"/>
      <c r="BU21" s="677"/>
      <c r="BV21" s="677"/>
      <c r="BW21" s="677"/>
      <c r="BX21" s="677"/>
      <c r="BY21" s="678"/>
    </row>
    <row r="22" spans="1:77" ht="15" customHeight="1" thickBot="1" x14ac:dyDescent="0.45">
      <c r="AV22" s="679"/>
      <c r="AW22" s="680"/>
      <c r="AX22" s="680"/>
      <c r="AY22" s="680"/>
      <c r="AZ22" s="680"/>
      <c r="BA22" s="680"/>
      <c r="BB22" s="680"/>
      <c r="BC22" s="680"/>
      <c r="BD22" s="680"/>
      <c r="BE22" s="680"/>
      <c r="BF22" s="680"/>
      <c r="BG22" s="680"/>
      <c r="BH22" s="680"/>
      <c r="BI22" s="680"/>
      <c r="BJ22" s="680"/>
      <c r="BK22" s="680"/>
      <c r="BL22" s="680"/>
      <c r="BM22" s="680"/>
      <c r="BN22" s="680"/>
      <c r="BO22" s="680"/>
      <c r="BP22" s="680"/>
      <c r="BQ22" s="680"/>
      <c r="BR22" s="680"/>
      <c r="BS22" s="680"/>
      <c r="BT22" s="680"/>
      <c r="BU22" s="680"/>
      <c r="BV22" s="680"/>
      <c r="BW22" s="680"/>
      <c r="BX22" s="680"/>
      <c r="BY22" s="681"/>
    </row>
    <row r="23" spans="1:77" ht="15" customHeight="1" thickBot="1" x14ac:dyDescent="0.45">
      <c r="AH23" s="647" t="s">
        <v>290</v>
      </c>
      <c r="AI23" s="647"/>
      <c r="AV23" s="73" t="s">
        <v>867</v>
      </c>
    </row>
    <row r="24" spans="1:77" ht="15" customHeight="1" thickBot="1" x14ac:dyDescent="0.45">
      <c r="C24" s="182" t="s">
        <v>880</v>
      </c>
      <c r="D24" s="183"/>
      <c r="E24" s="183"/>
      <c r="F24" s="183"/>
      <c r="G24" s="183"/>
      <c r="H24" s="183"/>
      <c r="I24" s="183"/>
      <c r="J24" s="183"/>
      <c r="K24" s="183"/>
      <c r="L24" s="183"/>
      <c r="M24" s="183"/>
      <c r="N24" s="183"/>
      <c r="O24" s="183"/>
      <c r="P24" s="183"/>
      <c r="Q24" s="183"/>
      <c r="R24" s="183"/>
      <c r="S24" s="183"/>
      <c r="T24" s="183"/>
      <c r="U24" s="183"/>
      <c r="V24" s="183"/>
      <c r="W24" s="183"/>
      <c r="X24" s="183"/>
      <c r="Y24" s="183"/>
      <c r="Z24" s="184"/>
      <c r="AA24" s="862"/>
      <c r="AB24" s="863"/>
      <c r="AC24" s="863"/>
      <c r="AD24" s="863"/>
      <c r="AE24" s="863"/>
      <c r="AF24" s="864"/>
      <c r="AH24" s="629" t="str">
        <f>IF(COUNTBLANK(AA24)=1,"未","")</f>
        <v>未</v>
      </c>
      <c r="AI24" s="629"/>
      <c r="AV24" s="674" t="s">
        <v>870</v>
      </c>
      <c r="AW24" s="673"/>
      <c r="AX24" s="673"/>
      <c r="AY24" s="673"/>
      <c r="AZ24" s="673"/>
      <c r="BA24" s="673"/>
      <c r="BB24" s="673"/>
      <c r="BC24" s="673"/>
      <c r="BD24" s="673"/>
      <c r="BE24" s="673"/>
      <c r="BF24" s="673"/>
      <c r="BG24" s="673"/>
      <c r="BH24" s="673"/>
      <c r="BI24" s="673"/>
      <c r="BJ24" s="673"/>
      <c r="BK24" s="673"/>
      <c r="BL24" s="673"/>
      <c r="BM24" s="673"/>
      <c r="BN24" s="673"/>
      <c r="BO24" s="673"/>
      <c r="BP24" s="673"/>
      <c r="BQ24" s="673"/>
      <c r="BR24" s="673"/>
      <c r="BS24" s="673"/>
      <c r="BT24" s="673"/>
      <c r="BU24" s="673"/>
      <c r="BV24" s="673"/>
      <c r="BW24" s="673"/>
      <c r="BX24" s="673"/>
      <c r="BY24" s="675"/>
    </row>
    <row r="25" spans="1:77" ht="15" customHeight="1" x14ac:dyDescent="0.4">
      <c r="C25" s="185" t="s">
        <v>837</v>
      </c>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859" t="s">
        <v>676</v>
      </c>
      <c r="AD25" s="860"/>
      <c r="AE25" s="860"/>
      <c r="AF25" s="861"/>
      <c r="AH25" s="4"/>
      <c r="AI25" s="4"/>
      <c r="AV25" s="676"/>
      <c r="AW25" s="677"/>
      <c r="AX25" s="677"/>
      <c r="AY25" s="677"/>
      <c r="AZ25" s="677"/>
      <c r="BA25" s="677"/>
      <c r="BB25" s="677"/>
      <c r="BC25" s="677"/>
      <c r="BD25" s="677"/>
      <c r="BE25" s="677"/>
      <c r="BF25" s="677"/>
      <c r="BG25" s="677"/>
      <c r="BH25" s="677"/>
      <c r="BI25" s="677"/>
      <c r="BJ25" s="677"/>
      <c r="BK25" s="677"/>
      <c r="BL25" s="677"/>
      <c r="BM25" s="677"/>
      <c r="BN25" s="677"/>
      <c r="BO25" s="677"/>
      <c r="BP25" s="677"/>
      <c r="BQ25" s="677"/>
      <c r="BR25" s="677"/>
      <c r="BS25" s="677"/>
      <c r="BT25" s="677"/>
      <c r="BU25" s="677"/>
      <c r="BV25" s="677"/>
      <c r="BW25" s="677"/>
      <c r="BX25" s="677"/>
      <c r="BY25" s="678"/>
    </row>
    <row r="26" spans="1:77" ht="15" customHeight="1" x14ac:dyDescent="0.4">
      <c r="C26" s="77" t="s">
        <v>79</v>
      </c>
      <c r="D26" s="64" t="s">
        <v>841</v>
      </c>
      <c r="E26" s="65"/>
      <c r="F26" s="65"/>
      <c r="G26" s="65"/>
      <c r="H26" s="65"/>
      <c r="I26" s="65"/>
      <c r="J26" s="65"/>
      <c r="K26" s="65"/>
      <c r="L26" s="65"/>
      <c r="M26" s="65"/>
      <c r="N26" s="65"/>
      <c r="O26" s="65"/>
      <c r="P26" s="65"/>
      <c r="Q26" s="65"/>
      <c r="R26" s="65"/>
      <c r="S26" s="65"/>
      <c r="T26" s="65"/>
      <c r="U26" s="65"/>
      <c r="V26" s="65"/>
      <c r="W26" s="65"/>
      <c r="X26" s="65"/>
      <c r="Y26" s="65"/>
      <c r="Z26" s="65"/>
      <c r="AA26" s="65"/>
      <c r="AB26" s="65"/>
      <c r="AC26" s="701"/>
      <c r="AD26" s="631"/>
      <c r="AE26" s="631"/>
      <c r="AF26" s="702"/>
      <c r="AH26" s="629" t="str">
        <f>IF(COUNTBLANK(AC26)=1,"未","")</f>
        <v>未</v>
      </c>
      <c r="AI26" s="629"/>
      <c r="AV26" s="676"/>
      <c r="AW26" s="677"/>
      <c r="AX26" s="677"/>
      <c r="AY26" s="677"/>
      <c r="AZ26" s="677"/>
      <c r="BA26" s="677"/>
      <c r="BB26" s="677"/>
      <c r="BC26" s="677"/>
      <c r="BD26" s="677"/>
      <c r="BE26" s="677"/>
      <c r="BF26" s="677"/>
      <c r="BG26" s="677"/>
      <c r="BH26" s="677"/>
      <c r="BI26" s="677"/>
      <c r="BJ26" s="677"/>
      <c r="BK26" s="677"/>
      <c r="BL26" s="677"/>
      <c r="BM26" s="677"/>
      <c r="BN26" s="677"/>
      <c r="BO26" s="677"/>
      <c r="BP26" s="677"/>
      <c r="BQ26" s="677"/>
      <c r="BR26" s="677"/>
      <c r="BS26" s="677"/>
      <c r="BT26" s="677"/>
      <c r="BU26" s="677"/>
      <c r="BV26" s="677"/>
      <c r="BW26" s="677"/>
      <c r="BX26" s="677"/>
      <c r="BY26" s="678"/>
    </row>
    <row r="27" spans="1:77" ht="15" customHeight="1" x14ac:dyDescent="0.4">
      <c r="C27" s="77" t="s">
        <v>80</v>
      </c>
      <c r="D27" s="64" t="s">
        <v>834</v>
      </c>
      <c r="E27" s="65"/>
      <c r="F27" s="65"/>
      <c r="G27" s="65"/>
      <c r="H27" s="65"/>
      <c r="I27" s="65"/>
      <c r="J27" s="65"/>
      <c r="K27" s="65"/>
      <c r="L27" s="65"/>
      <c r="M27" s="65"/>
      <c r="N27" s="65"/>
      <c r="O27" s="65"/>
      <c r="P27" s="65"/>
      <c r="Q27" s="65"/>
      <c r="R27" s="65"/>
      <c r="S27" s="65"/>
      <c r="T27" s="65"/>
      <c r="U27" s="65"/>
      <c r="V27" s="65"/>
      <c r="W27" s="65"/>
      <c r="X27" s="65"/>
      <c r="Y27" s="65"/>
      <c r="Z27" s="65"/>
      <c r="AA27" s="65"/>
      <c r="AB27" s="65"/>
      <c r="AC27" s="701"/>
      <c r="AD27" s="631"/>
      <c r="AE27" s="631"/>
      <c r="AF27" s="702"/>
      <c r="AH27" s="629" t="str">
        <f>IF(COUNTBLANK(AC27)=1,"未","")</f>
        <v>未</v>
      </c>
      <c r="AI27" s="629"/>
      <c r="AV27" s="676"/>
      <c r="AW27" s="677"/>
      <c r="AX27" s="677"/>
      <c r="AY27" s="677"/>
      <c r="AZ27" s="677"/>
      <c r="BA27" s="677"/>
      <c r="BB27" s="677"/>
      <c r="BC27" s="677"/>
      <c r="BD27" s="677"/>
      <c r="BE27" s="677"/>
      <c r="BF27" s="677"/>
      <c r="BG27" s="677"/>
      <c r="BH27" s="677"/>
      <c r="BI27" s="677"/>
      <c r="BJ27" s="677"/>
      <c r="BK27" s="677"/>
      <c r="BL27" s="677"/>
      <c r="BM27" s="677"/>
      <c r="BN27" s="677"/>
      <c r="BO27" s="677"/>
      <c r="BP27" s="677"/>
      <c r="BQ27" s="677"/>
      <c r="BR27" s="677"/>
      <c r="BS27" s="677"/>
      <c r="BT27" s="677"/>
      <c r="BU27" s="677"/>
      <c r="BV27" s="677"/>
      <c r="BW27" s="677"/>
      <c r="BX27" s="677"/>
      <c r="BY27" s="678"/>
    </row>
    <row r="28" spans="1:77" ht="15" customHeight="1" x14ac:dyDescent="0.4">
      <c r="C28" s="77" t="s">
        <v>81</v>
      </c>
      <c r="D28" s="64" t="s">
        <v>835</v>
      </c>
      <c r="E28" s="65"/>
      <c r="F28" s="65"/>
      <c r="G28" s="65"/>
      <c r="H28" s="65"/>
      <c r="I28" s="65"/>
      <c r="J28" s="65"/>
      <c r="K28" s="65"/>
      <c r="L28" s="65"/>
      <c r="M28" s="65"/>
      <c r="N28" s="65"/>
      <c r="O28" s="65"/>
      <c r="P28" s="65"/>
      <c r="Q28" s="65"/>
      <c r="R28" s="65"/>
      <c r="S28" s="65"/>
      <c r="T28" s="65"/>
      <c r="U28" s="65"/>
      <c r="V28" s="65"/>
      <c r="W28" s="65"/>
      <c r="X28" s="65"/>
      <c r="Y28" s="65"/>
      <c r="Z28" s="65"/>
      <c r="AA28" s="65"/>
      <c r="AB28" s="65"/>
      <c r="AC28" s="701"/>
      <c r="AD28" s="631"/>
      <c r="AE28" s="631"/>
      <c r="AF28" s="702"/>
      <c r="AH28" s="629" t="str">
        <f>IF(COUNTBLANK(AC28)=1,"未","")</f>
        <v>未</v>
      </c>
      <c r="AI28" s="629"/>
      <c r="AV28" s="676"/>
      <c r="AW28" s="677"/>
      <c r="AX28" s="677"/>
      <c r="AY28" s="677"/>
      <c r="AZ28" s="677"/>
      <c r="BA28" s="677"/>
      <c r="BB28" s="677"/>
      <c r="BC28" s="677"/>
      <c r="BD28" s="677"/>
      <c r="BE28" s="677"/>
      <c r="BF28" s="677"/>
      <c r="BG28" s="677"/>
      <c r="BH28" s="677"/>
      <c r="BI28" s="677"/>
      <c r="BJ28" s="677"/>
      <c r="BK28" s="677"/>
      <c r="BL28" s="677"/>
      <c r="BM28" s="677"/>
      <c r="BN28" s="677"/>
      <c r="BO28" s="677"/>
      <c r="BP28" s="677"/>
      <c r="BQ28" s="677"/>
      <c r="BR28" s="677"/>
      <c r="BS28" s="677"/>
      <c r="BT28" s="677"/>
      <c r="BU28" s="677"/>
      <c r="BV28" s="677"/>
      <c r="BW28" s="677"/>
      <c r="BX28" s="677"/>
      <c r="BY28" s="678"/>
    </row>
    <row r="29" spans="1:77" ht="15" customHeight="1" x14ac:dyDescent="0.4">
      <c r="C29" s="77" t="s">
        <v>323</v>
      </c>
      <c r="D29" s="64" t="s">
        <v>836</v>
      </c>
      <c r="E29" s="65"/>
      <c r="F29" s="65"/>
      <c r="G29" s="65"/>
      <c r="H29" s="65"/>
      <c r="I29" s="65"/>
      <c r="J29" s="65"/>
      <c r="K29" s="65"/>
      <c r="L29" s="65"/>
      <c r="M29" s="65"/>
      <c r="N29" s="65"/>
      <c r="O29" s="65"/>
      <c r="P29" s="65"/>
      <c r="Q29" s="65"/>
      <c r="R29" s="65"/>
      <c r="S29" s="65"/>
      <c r="T29" s="65"/>
      <c r="U29" s="65"/>
      <c r="V29" s="65"/>
      <c r="W29" s="65"/>
      <c r="X29" s="65"/>
      <c r="Y29" s="65"/>
      <c r="Z29" s="65"/>
      <c r="AA29" s="65"/>
      <c r="AB29" s="65"/>
      <c r="AC29" s="701"/>
      <c r="AD29" s="631"/>
      <c r="AE29" s="631"/>
      <c r="AF29" s="702"/>
      <c r="AH29" s="629" t="str">
        <f>IF(COUNTBLANK(AC29)=1,"未","")</f>
        <v>未</v>
      </c>
      <c r="AI29" s="629"/>
      <c r="AV29" s="676"/>
      <c r="AW29" s="677"/>
      <c r="AX29" s="677"/>
      <c r="AY29" s="677"/>
      <c r="AZ29" s="677"/>
      <c r="BA29" s="677"/>
      <c r="BB29" s="677"/>
      <c r="BC29" s="677"/>
      <c r="BD29" s="677"/>
      <c r="BE29" s="677"/>
      <c r="BF29" s="677"/>
      <c r="BG29" s="677"/>
      <c r="BH29" s="677"/>
      <c r="BI29" s="677"/>
      <c r="BJ29" s="677"/>
      <c r="BK29" s="677"/>
      <c r="BL29" s="677"/>
      <c r="BM29" s="677"/>
      <c r="BN29" s="677"/>
      <c r="BO29" s="677"/>
      <c r="BP29" s="677"/>
      <c r="BQ29" s="677"/>
      <c r="BR29" s="677"/>
      <c r="BS29" s="677"/>
      <c r="BT29" s="677"/>
      <c r="BU29" s="677"/>
      <c r="BV29" s="677"/>
      <c r="BW29" s="677"/>
      <c r="BX29" s="677"/>
      <c r="BY29" s="678"/>
    </row>
    <row r="30" spans="1:77" ht="15" customHeight="1" x14ac:dyDescent="0.4">
      <c r="AV30" s="676"/>
      <c r="AW30" s="677"/>
      <c r="AX30" s="677"/>
      <c r="AY30" s="677"/>
      <c r="AZ30" s="677"/>
      <c r="BA30" s="677"/>
      <c r="BB30" s="677"/>
      <c r="BC30" s="677"/>
      <c r="BD30" s="677"/>
      <c r="BE30" s="677"/>
      <c r="BF30" s="677"/>
      <c r="BG30" s="677"/>
      <c r="BH30" s="677"/>
      <c r="BI30" s="677"/>
      <c r="BJ30" s="677"/>
      <c r="BK30" s="677"/>
      <c r="BL30" s="677"/>
      <c r="BM30" s="677"/>
      <c r="BN30" s="677"/>
      <c r="BO30" s="677"/>
      <c r="BP30" s="677"/>
      <c r="BQ30" s="677"/>
      <c r="BR30" s="677"/>
      <c r="BS30" s="677"/>
      <c r="BT30" s="677"/>
      <c r="BU30" s="677"/>
      <c r="BV30" s="677"/>
      <c r="BW30" s="677"/>
      <c r="BX30" s="677"/>
      <c r="BY30" s="678"/>
    </row>
    <row r="31" spans="1:77" ht="15" customHeight="1" x14ac:dyDescent="0.4">
      <c r="C31" s="428" t="s">
        <v>1925</v>
      </c>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30"/>
      <c r="AH31" s="647" t="s">
        <v>290</v>
      </c>
      <c r="AI31" s="647"/>
      <c r="AV31" s="676"/>
      <c r="AW31" s="677"/>
      <c r="AX31" s="677"/>
      <c r="AY31" s="677"/>
      <c r="AZ31" s="677"/>
      <c r="BA31" s="677"/>
      <c r="BB31" s="677"/>
      <c r="BC31" s="677"/>
      <c r="BD31" s="677"/>
      <c r="BE31" s="677"/>
      <c r="BF31" s="677"/>
      <c r="BG31" s="677"/>
      <c r="BH31" s="677"/>
      <c r="BI31" s="677"/>
      <c r="BJ31" s="677"/>
      <c r="BK31" s="677"/>
      <c r="BL31" s="677"/>
      <c r="BM31" s="677"/>
      <c r="BN31" s="677"/>
      <c r="BO31" s="677"/>
      <c r="BP31" s="677"/>
      <c r="BQ31" s="677"/>
      <c r="BR31" s="677"/>
      <c r="BS31" s="677"/>
      <c r="BT31" s="677"/>
      <c r="BU31" s="677"/>
      <c r="BV31" s="677"/>
      <c r="BW31" s="677"/>
      <c r="BX31" s="677"/>
      <c r="BY31" s="678"/>
    </row>
    <row r="32" spans="1:77" ht="15" customHeight="1" thickBot="1" x14ac:dyDescent="0.45">
      <c r="C32" s="851" t="s">
        <v>1924</v>
      </c>
      <c r="D32" s="852"/>
      <c r="E32" s="852"/>
      <c r="F32" s="853"/>
      <c r="G32" s="854"/>
      <c r="H32" s="855"/>
      <c r="I32" s="855"/>
      <c r="J32" s="855"/>
      <c r="K32" s="855"/>
      <c r="L32" s="855"/>
      <c r="M32" s="855"/>
      <c r="N32" s="855"/>
      <c r="O32" s="800" t="s">
        <v>1923</v>
      </c>
      <c r="P32" s="802"/>
      <c r="Q32" s="856"/>
      <c r="R32" s="857"/>
      <c r="S32" s="857"/>
      <c r="T32" s="857"/>
      <c r="U32" s="857"/>
      <c r="V32" s="857"/>
      <c r="W32" s="857"/>
      <c r="X32" s="857"/>
      <c r="Y32" s="857"/>
      <c r="Z32" s="857"/>
      <c r="AA32" s="857"/>
      <c r="AB32" s="857"/>
      <c r="AC32" s="857"/>
      <c r="AD32" s="857"/>
      <c r="AE32" s="857"/>
      <c r="AF32" s="858"/>
      <c r="AH32" s="629" t="str">
        <f>IF(OR(COUNTBLANK(G32)=1,COUNTBLANK(Q32)=1),"未","")</f>
        <v>未</v>
      </c>
      <c r="AI32" s="629"/>
      <c r="AV32" s="679"/>
      <c r="AW32" s="680"/>
      <c r="AX32" s="680"/>
      <c r="AY32" s="680"/>
      <c r="AZ32" s="680"/>
      <c r="BA32" s="680"/>
      <c r="BB32" s="680"/>
      <c r="BC32" s="680"/>
      <c r="BD32" s="680"/>
      <c r="BE32" s="680"/>
      <c r="BF32" s="680"/>
      <c r="BG32" s="680"/>
      <c r="BH32" s="680"/>
      <c r="BI32" s="680"/>
      <c r="BJ32" s="680"/>
      <c r="BK32" s="680"/>
      <c r="BL32" s="680"/>
      <c r="BM32" s="680"/>
      <c r="BN32" s="680"/>
      <c r="BO32" s="680"/>
      <c r="BP32" s="680"/>
      <c r="BQ32" s="680"/>
      <c r="BR32" s="680"/>
      <c r="BS32" s="680"/>
      <c r="BT32" s="680"/>
      <c r="BU32" s="680"/>
      <c r="BV32" s="680"/>
      <c r="BW32" s="680"/>
      <c r="BX32" s="680"/>
      <c r="BY32" s="681"/>
    </row>
    <row r="33" spans="1:77" ht="15" customHeight="1" x14ac:dyDescent="0.4">
      <c r="C33" s="439"/>
      <c r="D33" s="161"/>
      <c r="E33" s="161"/>
      <c r="F33" s="161"/>
      <c r="G33" s="161"/>
      <c r="H33" s="161"/>
      <c r="I33" s="161"/>
      <c r="J33" s="161"/>
      <c r="K33" s="161"/>
      <c r="L33" s="161"/>
      <c r="M33" s="161"/>
      <c r="N33" s="161"/>
      <c r="O33" s="161"/>
      <c r="P33" s="161"/>
      <c r="Q33" s="161"/>
      <c r="R33" s="161"/>
      <c r="S33" s="161"/>
      <c r="T33" s="161"/>
      <c r="U33" s="161"/>
      <c r="V33" s="161"/>
      <c r="W33" s="440"/>
      <c r="X33" s="440"/>
      <c r="Y33" s="440"/>
      <c r="Z33" s="440"/>
      <c r="AA33" s="440"/>
      <c r="AB33" s="440"/>
      <c r="AC33" s="440"/>
      <c r="AD33" s="440"/>
      <c r="AE33" s="440"/>
      <c r="AF33" s="440"/>
      <c r="AH33" s="427"/>
      <c r="AI33" s="427"/>
      <c r="AV33" s="673" t="s">
        <v>868</v>
      </c>
      <c r="AW33" s="673"/>
      <c r="AX33" s="673"/>
      <c r="AY33" s="673"/>
      <c r="AZ33" s="673"/>
      <c r="BA33" s="673"/>
      <c r="BB33" s="673"/>
      <c r="BC33" s="673"/>
      <c r="BD33" s="673"/>
      <c r="BE33" s="673"/>
      <c r="BF33" s="673"/>
      <c r="BG33" s="673"/>
      <c r="BH33" s="673"/>
      <c r="BI33" s="673"/>
      <c r="BJ33" s="673"/>
      <c r="BK33" s="673"/>
      <c r="BL33" s="673"/>
      <c r="BM33" s="673"/>
      <c r="BN33" s="673"/>
      <c r="BO33" s="673"/>
      <c r="BP33" s="673"/>
      <c r="BQ33" s="673"/>
      <c r="BR33" s="673"/>
      <c r="BS33" s="673"/>
      <c r="BT33" s="673"/>
      <c r="BU33" s="673"/>
      <c r="BV33" s="673"/>
      <c r="BW33" s="673"/>
      <c r="BX33" s="673"/>
      <c r="BY33" s="673"/>
    </row>
    <row r="34" spans="1:77" ht="15" customHeight="1" thickBot="1" x14ac:dyDescent="0.45">
      <c r="C34" s="178"/>
      <c r="D34" s="176"/>
      <c r="E34" s="176"/>
      <c r="AV34" s="73" t="s">
        <v>869</v>
      </c>
    </row>
    <row r="35" spans="1:77" ht="15" customHeight="1" x14ac:dyDescent="0.4">
      <c r="A35" s="74" t="s">
        <v>106</v>
      </c>
      <c r="C35" s="2" t="s">
        <v>141</v>
      </c>
      <c r="AV35" s="674" t="s">
        <v>871</v>
      </c>
      <c r="AW35" s="673"/>
      <c r="AX35" s="673"/>
      <c r="AY35" s="673"/>
      <c r="AZ35" s="673"/>
      <c r="BA35" s="673"/>
      <c r="BB35" s="673"/>
      <c r="BC35" s="673"/>
      <c r="BD35" s="673"/>
      <c r="BE35" s="673"/>
      <c r="BF35" s="673"/>
      <c r="BG35" s="673"/>
      <c r="BH35" s="673"/>
      <c r="BI35" s="673"/>
      <c r="BJ35" s="673"/>
      <c r="BK35" s="673"/>
      <c r="BL35" s="673"/>
      <c r="BM35" s="673"/>
      <c r="BN35" s="673"/>
      <c r="BO35" s="673"/>
      <c r="BP35" s="673"/>
      <c r="BQ35" s="673"/>
      <c r="BR35" s="673"/>
      <c r="BS35" s="673"/>
      <c r="BT35" s="673"/>
      <c r="BU35" s="673"/>
      <c r="BV35" s="673"/>
      <c r="BW35" s="673"/>
      <c r="BX35" s="673"/>
      <c r="BY35" s="675"/>
    </row>
    <row r="36" spans="1:77" ht="15" customHeight="1" thickBot="1" x14ac:dyDescent="0.45">
      <c r="B36" s="56" t="s">
        <v>79</v>
      </c>
      <c r="C36" s="2" t="s">
        <v>148</v>
      </c>
      <c r="AV36" s="676"/>
      <c r="AW36" s="677"/>
      <c r="AX36" s="677"/>
      <c r="AY36" s="677"/>
      <c r="AZ36" s="677"/>
      <c r="BA36" s="677"/>
      <c r="BB36" s="677"/>
      <c r="BC36" s="677"/>
      <c r="BD36" s="677"/>
      <c r="BE36" s="677"/>
      <c r="BF36" s="677"/>
      <c r="BG36" s="677"/>
      <c r="BH36" s="677"/>
      <c r="BI36" s="677"/>
      <c r="BJ36" s="677"/>
      <c r="BK36" s="677"/>
      <c r="BL36" s="677"/>
      <c r="BM36" s="677"/>
      <c r="BN36" s="677"/>
      <c r="BO36" s="677"/>
      <c r="BP36" s="677"/>
      <c r="BQ36" s="677"/>
      <c r="BR36" s="677"/>
      <c r="BS36" s="677"/>
      <c r="BT36" s="677"/>
      <c r="BU36" s="677"/>
      <c r="BV36" s="677"/>
      <c r="BW36" s="677"/>
      <c r="BX36" s="677"/>
      <c r="BY36" s="678"/>
    </row>
    <row r="37" spans="1:77" ht="15" customHeight="1" thickBot="1" x14ac:dyDescent="0.45">
      <c r="C37" s="58" t="s">
        <v>36</v>
      </c>
      <c r="D37" s="87" t="s">
        <v>838</v>
      </c>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639"/>
      <c r="AP37" s="640"/>
      <c r="AQ37" s="640"/>
      <c r="AR37" s="641"/>
      <c r="AV37" s="676"/>
      <c r="AW37" s="677"/>
      <c r="AX37" s="677"/>
      <c r="AY37" s="677"/>
      <c r="AZ37" s="677"/>
      <c r="BA37" s="677"/>
      <c r="BB37" s="677"/>
      <c r="BC37" s="677"/>
      <c r="BD37" s="677"/>
      <c r="BE37" s="677"/>
      <c r="BF37" s="677"/>
      <c r="BG37" s="677"/>
      <c r="BH37" s="677"/>
      <c r="BI37" s="677"/>
      <c r="BJ37" s="677"/>
      <c r="BK37" s="677"/>
      <c r="BL37" s="677"/>
      <c r="BM37" s="677"/>
      <c r="BN37" s="677"/>
      <c r="BO37" s="677"/>
      <c r="BP37" s="677"/>
      <c r="BQ37" s="677"/>
      <c r="BR37" s="677"/>
      <c r="BS37" s="677"/>
      <c r="BT37" s="677"/>
      <c r="BU37" s="677"/>
      <c r="BV37" s="677"/>
      <c r="BW37" s="677"/>
      <c r="BX37" s="677"/>
      <c r="BY37" s="678"/>
    </row>
    <row r="38" spans="1:77" ht="15" customHeight="1" thickBot="1" x14ac:dyDescent="0.45">
      <c r="C38" s="58" t="s">
        <v>37</v>
      </c>
      <c r="D38" s="87" t="s">
        <v>839</v>
      </c>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639"/>
      <c r="AP38" s="640"/>
      <c r="AQ38" s="640"/>
      <c r="AR38" s="641"/>
      <c r="AV38" s="676"/>
      <c r="AW38" s="677"/>
      <c r="AX38" s="677"/>
      <c r="AY38" s="677"/>
      <c r="AZ38" s="677"/>
      <c r="BA38" s="677"/>
      <c r="BB38" s="677"/>
      <c r="BC38" s="677"/>
      <c r="BD38" s="677"/>
      <c r="BE38" s="677"/>
      <c r="BF38" s="677"/>
      <c r="BG38" s="677"/>
      <c r="BH38" s="677"/>
      <c r="BI38" s="677"/>
      <c r="BJ38" s="677"/>
      <c r="BK38" s="677"/>
      <c r="BL38" s="677"/>
      <c r="BM38" s="677"/>
      <c r="BN38" s="677"/>
      <c r="BO38" s="677"/>
      <c r="BP38" s="677"/>
      <c r="BQ38" s="677"/>
      <c r="BR38" s="677"/>
      <c r="BS38" s="677"/>
      <c r="BT38" s="677"/>
      <c r="BU38" s="677"/>
      <c r="BV38" s="677"/>
      <c r="BW38" s="677"/>
      <c r="BX38" s="677"/>
      <c r="BY38" s="678"/>
    </row>
    <row r="39" spans="1:77" ht="15" customHeight="1" x14ac:dyDescent="0.4">
      <c r="AV39" s="676"/>
      <c r="AW39" s="677"/>
      <c r="AX39" s="677"/>
      <c r="AY39" s="677"/>
      <c r="AZ39" s="677"/>
      <c r="BA39" s="677"/>
      <c r="BB39" s="677"/>
      <c r="BC39" s="677"/>
      <c r="BD39" s="677"/>
      <c r="BE39" s="677"/>
      <c r="BF39" s="677"/>
      <c r="BG39" s="677"/>
      <c r="BH39" s="677"/>
      <c r="BI39" s="677"/>
      <c r="BJ39" s="677"/>
      <c r="BK39" s="677"/>
      <c r="BL39" s="677"/>
      <c r="BM39" s="677"/>
      <c r="BN39" s="677"/>
      <c r="BO39" s="677"/>
      <c r="BP39" s="677"/>
      <c r="BQ39" s="677"/>
      <c r="BR39" s="677"/>
      <c r="BS39" s="677"/>
      <c r="BT39" s="677"/>
      <c r="BU39" s="677"/>
      <c r="BV39" s="677"/>
      <c r="BW39" s="677"/>
      <c r="BX39" s="677"/>
      <c r="BY39" s="678"/>
    </row>
    <row r="40" spans="1:77" ht="15" customHeight="1" x14ac:dyDescent="0.4">
      <c r="C40" s="144" t="s">
        <v>848</v>
      </c>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6"/>
      <c r="AV40" s="676"/>
      <c r="AW40" s="677"/>
      <c r="AX40" s="677"/>
      <c r="AY40" s="677"/>
      <c r="AZ40" s="677"/>
      <c r="BA40" s="677"/>
      <c r="BB40" s="677"/>
      <c r="BC40" s="677"/>
      <c r="BD40" s="677"/>
      <c r="BE40" s="677"/>
      <c r="BF40" s="677"/>
      <c r="BG40" s="677"/>
      <c r="BH40" s="677"/>
      <c r="BI40" s="677"/>
      <c r="BJ40" s="677"/>
      <c r="BK40" s="677"/>
      <c r="BL40" s="677"/>
      <c r="BM40" s="677"/>
      <c r="BN40" s="677"/>
      <c r="BO40" s="677"/>
      <c r="BP40" s="677"/>
      <c r="BQ40" s="677"/>
      <c r="BR40" s="677"/>
      <c r="BS40" s="677"/>
      <c r="BT40" s="677"/>
      <c r="BU40" s="677"/>
      <c r="BV40" s="677"/>
      <c r="BW40" s="677"/>
      <c r="BX40" s="677"/>
      <c r="BY40" s="678"/>
    </row>
    <row r="41" spans="1:77" ht="15" customHeight="1" x14ac:dyDescent="0.4">
      <c r="C41" s="846" t="s">
        <v>846</v>
      </c>
      <c r="D41" s="847"/>
      <c r="E41" s="840" t="s">
        <v>849</v>
      </c>
      <c r="F41" s="840"/>
      <c r="G41" s="840"/>
      <c r="H41" s="840"/>
      <c r="I41" s="840"/>
      <c r="J41" s="840"/>
      <c r="K41" s="841" t="s">
        <v>850</v>
      </c>
      <c r="L41" s="842"/>
      <c r="M41" s="842"/>
      <c r="N41" s="842"/>
      <c r="O41" s="843"/>
      <c r="P41" s="840" t="s">
        <v>851</v>
      </c>
      <c r="Q41" s="840"/>
      <c r="R41" s="840"/>
      <c r="S41" s="840"/>
      <c r="T41" s="840"/>
      <c r="U41" s="840"/>
      <c r="V41" s="841" t="s">
        <v>852</v>
      </c>
      <c r="W41" s="842"/>
      <c r="X41" s="842"/>
      <c r="Y41" s="842"/>
      <c r="Z41" s="842"/>
      <c r="AA41" s="842"/>
      <c r="AB41" s="843"/>
      <c r="AC41" s="841" t="s">
        <v>847</v>
      </c>
      <c r="AD41" s="842"/>
      <c r="AE41" s="842"/>
      <c r="AF41" s="842"/>
      <c r="AG41" s="842"/>
      <c r="AH41" s="842"/>
      <c r="AI41" s="842"/>
      <c r="AJ41" s="842"/>
      <c r="AK41" s="843"/>
      <c r="AV41" s="676"/>
      <c r="AW41" s="677"/>
      <c r="AX41" s="677"/>
      <c r="AY41" s="677"/>
      <c r="AZ41" s="677"/>
      <c r="BA41" s="677"/>
      <c r="BB41" s="677"/>
      <c r="BC41" s="677"/>
      <c r="BD41" s="677"/>
      <c r="BE41" s="677"/>
      <c r="BF41" s="677"/>
      <c r="BG41" s="677"/>
      <c r="BH41" s="677"/>
      <c r="BI41" s="677"/>
      <c r="BJ41" s="677"/>
      <c r="BK41" s="677"/>
      <c r="BL41" s="677"/>
      <c r="BM41" s="677"/>
      <c r="BN41" s="677"/>
      <c r="BO41" s="677"/>
      <c r="BP41" s="677"/>
      <c r="BQ41" s="677"/>
      <c r="BR41" s="677"/>
      <c r="BS41" s="677"/>
      <c r="BT41" s="677"/>
      <c r="BU41" s="677"/>
      <c r="BV41" s="677"/>
      <c r="BW41" s="677"/>
      <c r="BX41" s="677"/>
      <c r="BY41" s="678"/>
    </row>
    <row r="42" spans="1:77" ht="15" customHeight="1" x14ac:dyDescent="0.4">
      <c r="C42" s="846"/>
      <c r="D42" s="847"/>
      <c r="E42" s="833"/>
      <c r="F42" s="834"/>
      <c r="G42" s="834"/>
      <c r="H42" s="834"/>
      <c r="I42" s="834"/>
      <c r="J42" s="835"/>
      <c r="K42" s="805"/>
      <c r="L42" s="806"/>
      <c r="M42" s="806"/>
      <c r="N42" s="806"/>
      <c r="O42" s="179" t="s">
        <v>844</v>
      </c>
      <c r="P42" s="805"/>
      <c r="Q42" s="806"/>
      <c r="R42" s="806"/>
      <c r="S42" s="806"/>
      <c r="T42" s="806"/>
      <c r="U42" s="179" t="s">
        <v>845</v>
      </c>
      <c r="V42" s="805"/>
      <c r="W42" s="806"/>
      <c r="X42" s="806"/>
      <c r="Y42" s="806"/>
      <c r="Z42" s="806"/>
      <c r="AA42" s="806"/>
      <c r="AB42" s="179" t="s">
        <v>845</v>
      </c>
      <c r="AC42" s="836"/>
      <c r="AD42" s="837"/>
      <c r="AE42" s="837"/>
      <c r="AF42" s="837"/>
      <c r="AG42" s="837"/>
      <c r="AH42" s="837"/>
      <c r="AI42" s="837"/>
      <c r="AJ42" s="837"/>
      <c r="AK42" s="838"/>
      <c r="AV42" s="676"/>
      <c r="AW42" s="677"/>
      <c r="AX42" s="677"/>
      <c r="AY42" s="677"/>
      <c r="AZ42" s="677"/>
      <c r="BA42" s="677"/>
      <c r="BB42" s="677"/>
      <c r="BC42" s="677"/>
      <c r="BD42" s="677"/>
      <c r="BE42" s="677"/>
      <c r="BF42" s="677"/>
      <c r="BG42" s="677"/>
      <c r="BH42" s="677"/>
      <c r="BI42" s="677"/>
      <c r="BJ42" s="677"/>
      <c r="BK42" s="677"/>
      <c r="BL42" s="677"/>
      <c r="BM42" s="677"/>
      <c r="BN42" s="677"/>
      <c r="BO42" s="677"/>
      <c r="BP42" s="677"/>
      <c r="BQ42" s="677"/>
      <c r="BR42" s="677"/>
      <c r="BS42" s="677"/>
      <c r="BT42" s="677"/>
      <c r="BU42" s="677"/>
      <c r="BV42" s="677"/>
      <c r="BW42" s="677"/>
      <c r="BX42" s="677"/>
      <c r="BY42" s="678"/>
    </row>
    <row r="43" spans="1:77" ht="15" customHeight="1" thickBot="1" x14ac:dyDescent="0.45">
      <c r="C43" s="846"/>
      <c r="D43" s="847"/>
      <c r="E43" s="817"/>
      <c r="F43" s="818"/>
      <c r="G43" s="818"/>
      <c r="H43" s="818"/>
      <c r="I43" s="818"/>
      <c r="J43" s="819"/>
      <c r="K43" s="820"/>
      <c r="L43" s="821"/>
      <c r="M43" s="821"/>
      <c r="N43" s="821"/>
      <c r="O43" s="180" t="s">
        <v>844</v>
      </c>
      <c r="P43" s="820"/>
      <c r="Q43" s="821"/>
      <c r="R43" s="821"/>
      <c r="S43" s="821"/>
      <c r="T43" s="821"/>
      <c r="U43" s="180" t="s">
        <v>845</v>
      </c>
      <c r="V43" s="820"/>
      <c r="W43" s="825"/>
      <c r="X43" s="825"/>
      <c r="Y43" s="825"/>
      <c r="Z43" s="825"/>
      <c r="AA43" s="825"/>
      <c r="AB43" s="180" t="s">
        <v>845</v>
      </c>
      <c r="AC43" s="822"/>
      <c r="AD43" s="823"/>
      <c r="AE43" s="823"/>
      <c r="AF43" s="823"/>
      <c r="AG43" s="823"/>
      <c r="AH43" s="823"/>
      <c r="AI43" s="823"/>
      <c r="AJ43" s="823"/>
      <c r="AK43" s="824"/>
      <c r="AV43" s="679"/>
      <c r="AW43" s="680"/>
      <c r="AX43" s="680"/>
      <c r="AY43" s="680"/>
      <c r="AZ43" s="680"/>
      <c r="BA43" s="680"/>
      <c r="BB43" s="680"/>
      <c r="BC43" s="680"/>
      <c r="BD43" s="680"/>
      <c r="BE43" s="680"/>
      <c r="BF43" s="680"/>
      <c r="BG43" s="680"/>
      <c r="BH43" s="680"/>
      <c r="BI43" s="680"/>
      <c r="BJ43" s="680"/>
      <c r="BK43" s="680"/>
      <c r="BL43" s="680"/>
      <c r="BM43" s="680"/>
      <c r="BN43" s="680"/>
      <c r="BO43" s="680"/>
      <c r="BP43" s="680"/>
      <c r="BQ43" s="680"/>
      <c r="BR43" s="680"/>
      <c r="BS43" s="680"/>
      <c r="BT43" s="680"/>
      <c r="BU43" s="680"/>
      <c r="BV43" s="680"/>
      <c r="BW43" s="680"/>
      <c r="BX43" s="680"/>
      <c r="BY43" s="681"/>
    </row>
    <row r="44" spans="1:77" ht="15" customHeight="1" x14ac:dyDescent="0.4">
      <c r="C44" s="846"/>
      <c r="D44" s="847"/>
      <c r="E44" s="817"/>
      <c r="F44" s="818"/>
      <c r="G44" s="818"/>
      <c r="H44" s="818"/>
      <c r="I44" s="818"/>
      <c r="J44" s="819"/>
      <c r="K44" s="820"/>
      <c r="L44" s="821"/>
      <c r="M44" s="821"/>
      <c r="N44" s="821"/>
      <c r="O44" s="180" t="s">
        <v>844</v>
      </c>
      <c r="P44" s="820"/>
      <c r="Q44" s="821"/>
      <c r="R44" s="821"/>
      <c r="S44" s="821"/>
      <c r="T44" s="821"/>
      <c r="U44" s="180" t="s">
        <v>845</v>
      </c>
      <c r="V44" s="820"/>
      <c r="W44" s="825"/>
      <c r="X44" s="825"/>
      <c r="Y44" s="825"/>
      <c r="Z44" s="825"/>
      <c r="AA44" s="825"/>
      <c r="AB44" s="180" t="s">
        <v>845</v>
      </c>
      <c r="AC44" s="822"/>
      <c r="AD44" s="823"/>
      <c r="AE44" s="823"/>
      <c r="AF44" s="823"/>
      <c r="AG44" s="823"/>
      <c r="AH44" s="823"/>
      <c r="AI44" s="823"/>
      <c r="AJ44" s="823"/>
      <c r="AK44" s="824"/>
      <c r="AV44" s="673" t="s">
        <v>872</v>
      </c>
      <c r="AW44" s="673"/>
      <c r="AX44" s="673"/>
      <c r="AY44" s="673"/>
      <c r="AZ44" s="673"/>
      <c r="BA44" s="673"/>
      <c r="BB44" s="673"/>
      <c r="BC44" s="673"/>
      <c r="BD44" s="673"/>
      <c r="BE44" s="673"/>
      <c r="BF44" s="673"/>
      <c r="BG44" s="673"/>
      <c r="BH44" s="673"/>
      <c r="BI44" s="673"/>
      <c r="BJ44" s="673"/>
      <c r="BK44" s="673"/>
      <c r="BL44" s="673"/>
      <c r="BM44" s="673"/>
      <c r="BN44" s="673"/>
      <c r="BO44" s="673"/>
      <c r="BP44" s="673"/>
      <c r="BQ44" s="673"/>
      <c r="BR44" s="673"/>
      <c r="BS44" s="673"/>
      <c r="BT44" s="673"/>
      <c r="BU44" s="673"/>
      <c r="BV44" s="673"/>
      <c r="BW44" s="673"/>
      <c r="BX44" s="673"/>
      <c r="BY44" s="673"/>
    </row>
    <row r="45" spans="1:77" ht="15" customHeight="1" thickBot="1" x14ac:dyDescent="0.45">
      <c r="C45" s="846"/>
      <c r="D45" s="847"/>
      <c r="E45" s="817"/>
      <c r="F45" s="818"/>
      <c r="G45" s="818"/>
      <c r="H45" s="818"/>
      <c r="I45" s="818"/>
      <c r="J45" s="819"/>
      <c r="K45" s="820"/>
      <c r="L45" s="821"/>
      <c r="M45" s="821"/>
      <c r="N45" s="821"/>
      <c r="O45" s="180" t="s">
        <v>844</v>
      </c>
      <c r="P45" s="820"/>
      <c r="Q45" s="821"/>
      <c r="R45" s="821"/>
      <c r="S45" s="821"/>
      <c r="T45" s="821"/>
      <c r="U45" s="180" t="s">
        <v>845</v>
      </c>
      <c r="V45" s="820"/>
      <c r="W45" s="825"/>
      <c r="X45" s="825"/>
      <c r="Y45" s="825"/>
      <c r="Z45" s="825"/>
      <c r="AA45" s="825"/>
      <c r="AB45" s="180" t="s">
        <v>845</v>
      </c>
      <c r="AC45" s="822"/>
      <c r="AD45" s="823"/>
      <c r="AE45" s="823"/>
      <c r="AF45" s="823"/>
      <c r="AG45" s="823"/>
      <c r="AH45" s="823"/>
      <c r="AI45" s="823"/>
      <c r="AJ45" s="823"/>
      <c r="AK45" s="824"/>
      <c r="AM45" s="2" t="s">
        <v>853</v>
      </c>
      <c r="AV45" s="73" t="s">
        <v>873</v>
      </c>
    </row>
    <row r="46" spans="1:77" ht="15" customHeight="1" thickBot="1" x14ac:dyDescent="0.45">
      <c r="C46" s="846"/>
      <c r="D46" s="847"/>
      <c r="E46" s="826"/>
      <c r="F46" s="827"/>
      <c r="G46" s="827"/>
      <c r="H46" s="827"/>
      <c r="I46" s="827"/>
      <c r="J46" s="828"/>
      <c r="K46" s="815"/>
      <c r="L46" s="816"/>
      <c r="M46" s="816"/>
      <c r="N46" s="816"/>
      <c r="O46" s="181" t="s">
        <v>844</v>
      </c>
      <c r="P46" s="815"/>
      <c r="Q46" s="816"/>
      <c r="R46" s="816"/>
      <c r="S46" s="816"/>
      <c r="T46" s="816"/>
      <c r="U46" s="181" t="s">
        <v>845</v>
      </c>
      <c r="V46" s="815"/>
      <c r="W46" s="832"/>
      <c r="X46" s="832"/>
      <c r="Y46" s="832"/>
      <c r="Z46" s="832"/>
      <c r="AA46" s="832"/>
      <c r="AB46" s="181" t="s">
        <v>845</v>
      </c>
      <c r="AC46" s="829"/>
      <c r="AD46" s="830"/>
      <c r="AE46" s="830"/>
      <c r="AF46" s="830"/>
      <c r="AG46" s="830"/>
      <c r="AH46" s="830"/>
      <c r="AI46" s="830"/>
      <c r="AJ46" s="830"/>
      <c r="AK46" s="831"/>
      <c r="AM46" s="848">
        <f>SUM(P42:T46)</f>
        <v>0</v>
      </c>
      <c r="AN46" s="849"/>
      <c r="AO46" s="849"/>
      <c r="AP46" s="849"/>
      <c r="AQ46" s="850"/>
      <c r="AR46" s="2" t="s">
        <v>845</v>
      </c>
      <c r="AV46" s="674" t="s">
        <v>874</v>
      </c>
      <c r="AW46" s="673"/>
      <c r="AX46" s="673"/>
      <c r="AY46" s="673"/>
      <c r="AZ46" s="673"/>
      <c r="BA46" s="673"/>
      <c r="BB46" s="673"/>
      <c r="BC46" s="673"/>
      <c r="BD46" s="673"/>
      <c r="BE46" s="673"/>
      <c r="BF46" s="673"/>
      <c r="BG46" s="673"/>
      <c r="BH46" s="673"/>
      <c r="BI46" s="673"/>
      <c r="BJ46" s="673"/>
      <c r="BK46" s="673"/>
      <c r="BL46" s="673"/>
      <c r="BM46" s="673"/>
      <c r="BN46" s="673"/>
      <c r="BO46" s="673"/>
      <c r="BP46" s="673"/>
      <c r="BQ46" s="673"/>
      <c r="BR46" s="673"/>
      <c r="BS46" s="673"/>
      <c r="BT46" s="673"/>
      <c r="BU46" s="673"/>
      <c r="BV46" s="673"/>
      <c r="BW46" s="673"/>
      <c r="BX46" s="673"/>
      <c r="BY46" s="675"/>
    </row>
    <row r="47" spans="1:77" ht="15" customHeight="1" x14ac:dyDescent="0.4">
      <c r="C47" s="844" t="s">
        <v>897</v>
      </c>
      <c r="D47" s="845"/>
      <c r="E47" s="840" t="s">
        <v>854</v>
      </c>
      <c r="F47" s="840"/>
      <c r="G47" s="840"/>
      <c r="H47" s="840"/>
      <c r="I47" s="840"/>
      <c r="J47" s="840"/>
      <c r="K47" s="841" t="s">
        <v>855</v>
      </c>
      <c r="L47" s="842"/>
      <c r="M47" s="842"/>
      <c r="N47" s="842"/>
      <c r="O47" s="843"/>
      <c r="P47" s="840" t="s">
        <v>856</v>
      </c>
      <c r="Q47" s="840"/>
      <c r="R47" s="840"/>
      <c r="S47" s="840"/>
      <c r="T47" s="840"/>
      <c r="U47" s="840"/>
      <c r="V47" s="841" t="s">
        <v>857</v>
      </c>
      <c r="W47" s="842"/>
      <c r="X47" s="842"/>
      <c r="Y47" s="842"/>
      <c r="Z47" s="842"/>
      <c r="AA47" s="842"/>
      <c r="AB47" s="843"/>
      <c r="AC47" s="841" t="s">
        <v>847</v>
      </c>
      <c r="AD47" s="842"/>
      <c r="AE47" s="842"/>
      <c r="AF47" s="842"/>
      <c r="AG47" s="842"/>
      <c r="AH47" s="842"/>
      <c r="AI47" s="842"/>
      <c r="AJ47" s="842"/>
      <c r="AK47" s="843"/>
      <c r="AV47" s="676"/>
      <c r="AW47" s="677"/>
      <c r="AX47" s="677"/>
      <c r="AY47" s="677"/>
      <c r="AZ47" s="677"/>
      <c r="BA47" s="677"/>
      <c r="BB47" s="677"/>
      <c r="BC47" s="677"/>
      <c r="BD47" s="677"/>
      <c r="BE47" s="677"/>
      <c r="BF47" s="677"/>
      <c r="BG47" s="677"/>
      <c r="BH47" s="677"/>
      <c r="BI47" s="677"/>
      <c r="BJ47" s="677"/>
      <c r="BK47" s="677"/>
      <c r="BL47" s="677"/>
      <c r="BM47" s="677"/>
      <c r="BN47" s="677"/>
      <c r="BO47" s="677"/>
      <c r="BP47" s="677"/>
      <c r="BQ47" s="677"/>
      <c r="BR47" s="677"/>
      <c r="BS47" s="677"/>
      <c r="BT47" s="677"/>
      <c r="BU47" s="677"/>
      <c r="BV47" s="677"/>
      <c r="BW47" s="677"/>
      <c r="BX47" s="677"/>
      <c r="BY47" s="678"/>
    </row>
    <row r="48" spans="1:77" ht="15" customHeight="1" x14ac:dyDescent="0.4">
      <c r="C48" s="844"/>
      <c r="D48" s="845"/>
      <c r="E48" s="833"/>
      <c r="F48" s="834"/>
      <c r="G48" s="834"/>
      <c r="H48" s="834"/>
      <c r="I48" s="834"/>
      <c r="J48" s="835"/>
      <c r="K48" s="805"/>
      <c r="L48" s="806"/>
      <c r="M48" s="806"/>
      <c r="N48" s="806"/>
      <c r="O48" s="179" t="s">
        <v>844</v>
      </c>
      <c r="P48" s="805"/>
      <c r="Q48" s="806"/>
      <c r="R48" s="806"/>
      <c r="S48" s="806"/>
      <c r="T48" s="806"/>
      <c r="U48" s="179" t="s">
        <v>845</v>
      </c>
      <c r="V48" s="805"/>
      <c r="W48" s="839"/>
      <c r="X48" s="839"/>
      <c r="Y48" s="839"/>
      <c r="Z48" s="839"/>
      <c r="AA48" s="839"/>
      <c r="AB48" s="179" t="s">
        <v>845</v>
      </c>
      <c r="AC48" s="836"/>
      <c r="AD48" s="837"/>
      <c r="AE48" s="837"/>
      <c r="AF48" s="837"/>
      <c r="AG48" s="837"/>
      <c r="AH48" s="837"/>
      <c r="AI48" s="837"/>
      <c r="AJ48" s="837"/>
      <c r="AK48" s="838"/>
      <c r="AV48" s="676"/>
      <c r="AW48" s="677"/>
      <c r="AX48" s="677"/>
      <c r="AY48" s="677"/>
      <c r="AZ48" s="677"/>
      <c r="BA48" s="677"/>
      <c r="BB48" s="677"/>
      <c r="BC48" s="677"/>
      <c r="BD48" s="677"/>
      <c r="BE48" s="677"/>
      <c r="BF48" s="677"/>
      <c r="BG48" s="677"/>
      <c r="BH48" s="677"/>
      <c r="BI48" s="677"/>
      <c r="BJ48" s="677"/>
      <c r="BK48" s="677"/>
      <c r="BL48" s="677"/>
      <c r="BM48" s="677"/>
      <c r="BN48" s="677"/>
      <c r="BO48" s="677"/>
      <c r="BP48" s="677"/>
      <c r="BQ48" s="677"/>
      <c r="BR48" s="677"/>
      <c r="BS48" s="677"/>
      <c r="BT48" s="677"/>
      <c r="BU48" s="677"/>
      <c r="BV48" s="677"/>
      <c r="BW48" s="677"/>
      <c r="BX48" s="677"/>
      <c r="BY48" s="678"/>
    </row>
    <row r="49" spans="1:77" ht="15" customHeight="1" x14ac:dyDescent="0.4">
      <c r="C49" s="844"/>
      <c r="D49" s="845"/>
      <c r="E49" s="817"/>
      <c r="F49" s="818"/>
      <c r="G49" s="818"/>
      <c r="H49" s="818"/>
      <c r="I49" s="818"/>
      <c r="J49" s="819"/>
      <c r="K49" s="820"/>
      <c r="L49" s="821"/>
      <c r="M49" s="821"/>
      <c r="N49" s="821"/>
      <c r="O49" s="180" t="s">
        <v>844</v>
      </c>
      <c r="P49" s="820"/>
      <c r="Q49" s="821"/>
      <c r="R49" s="821"/>
      <c r="S49" s="821"/>
      <c r="T49" s="821"/>
      <c r="U49" s="180" t="s">
        <v>845</v>
      </c>
      <c r="V49" s="820"/>
      <c r="W49" s="825"/>
      <c r="X49" s="825"/>
      <c r="Y49" s="825"/>
      <c r="Z49" s="825"/>
      <c r="AA49" s="825"/>
      <c r="AB49" s="180" t="s">
        <v>845</v>
      </c>
      <c r="AC49" s="822"/>
      <c r="AD49" s="823"/>
      <c r="AE49" s="823"/>
      <c r="AF49" s="823"/>
      <c r="AG49" s="823"/>
      <c r="AH49" s="823"/>
      <c r="AI49" s="823"/>
      <c r="AJ49" s="823"/>
      <c r="AK49" s="824"/>
      <c r="AV49" s="676"/>
      <c r="AW49" s="677"/>
      <c r="AX49" s="677"/>
      <c r="AY49" s="677"/>
      <c r="AZ49" s="677"/>
      <c r="BA49" s="677"/>
      <c r="BB49" s="677"/>
      <c r="BC49" s="677"/>
      <c r="BD49" s="677"/>
      <c r="BE49" s="677"/>
      <c r="BF49" s="677"/>
      <c r="BG49" s="677"/>
      <c r="BH49" s="677"/>
      <c r="BI49" s="677"/>
      <c r="BJ49" s="677"/>
      <c r="BK49" s="677"/>
      <c r="BL49" s="677"/>
      <c r="BM49" s="677"/>
      <c r="BN49" s="677"/>
      <c r="BO49" s="677"/>
      <c r="BP49" s="677"/>
      <c r="BQ49" s="677"/>
      <c r="BR49" s="677"/>
      <c r="BS49" s="677"/>
      <c r="BT49" s="677"/>
      <c r="BU49" s="677"/>
      <c r="BV49" s="677"/>
      <c r="BW49" s="677"/>
      <c r="BX49" s="677"/>
      <c r="BY49" s="678"/>
    </row>
    <row r="50" spans="1:77" ht="15" customHeight="1" x14ac:dyDescent="0.4">
      <c r="C50" s="844"/>
      <c r="D50" s="845"/>
      <c r="E50" s="817"/>
      <c r="F50" s="818"/>
      <c r="G50" s="818"/>
      <c r="H50" s="818"/>
      <c r="I50" s="818"/>
      <c r="J50" s="819"/>
      <c r="K50" s="820"/>
      <c r="L50" s="821"/>
      <c r="M50" s="821"/>
      <c r="N50" s="821"/>
      <c r="O50" s="180" t="s">
        <v>844</v>
      </c>
      <c r="P50" s="820"/>
      <c r="Q50" s="821"/>
      <c r="R50" s="821"/>
      <c r="S50" s="821"/>
      <c r="T50" s="821"/>
      <c r="U50" s="180" t="s">
        <v>845</v>
      </c>
      <c r="V50" s="820"/>
      <c r="W50" s="825"/>
      <c r="X50" s="825"/>
      <c r="Y50" s="825"/>
      <c r="Z50" s="825"/>
      <c r="AA50" s="825"/>
      <c r="AB50" s="180" t="s">
        <v>845</v>
      </c>
      <c r="AC50" s="822"/>
      <c r="AD50" s="823"/>
      <c r="AE50" s="823"/>
      <c r="AF50" s="823"/>
      <c r="AG50" s="823"/>
      <c r="AH50" s="823"/>
      <c r="AI50" s="823"/>
      <c r="AJ50" s="823"/>
      <c r="AK50" s="824"/>
      <c r="AV50" s="676"/>
      <c r="AW50" s="677"/>
      <c r="AX50" s="677"/>
      <c r="AY50" s="677"/>
      <c r="AZ50" s="677"/>
      <c r="BA50" s="677"/>
      <c r="BB50" s="677"/>
      <c r="BC50" s="677"/>
      <c r="BD50" s="677"/>
      <c r="BE50" s="677"/>
      <c r="BF50" s="677"/>
      <c r="BG50" s="677"/>
      <c r="BH50" s="677"/>
      <c r="BI50" s="677"/>
      <c r="BJ50" s="677"/>
      <c r="BK50" s="677"/>
      <c r="BL50" s="677"/>
      <c r="BM50" s="677"/>
      <c r="BN50" s="677"/>
      <c r="BO50" s="677"/>
      <c r="BP50" s="677"/>
      <c r="BQ50" s="677"/>
      <c r="BR50" s="677"/>
      <c r="BS50" s="677"/>
      <c r="BT50" s="677"/>
      <c r="BU50" s="677"/>
      <c r="BV50" s="677"/>
      <c r="BW50" s="677"/>
      <c r="BX50" s="677"/>
      <c r="BY50" s="678"/>
    </row>
    <row r="51" spans="1:77" ht="15" customHeight="1" x14ac:dyDescent="0.4">
      <c r="C51" s="844"/>
      <c r="D51" s="845"/>
      <c r="E51" s="817"/>
      <c r="F51" s="818"/>
      <c r="G51" s="818"/>
      <c r="H51" s="818"/>
      <c r="I51" s="818"/>
      <c r="J51" s="819"/>
      <c r="K51" s="820"/>
      <c r="L51" s="821"/>
      <c r="M51" s="821"/>
      <c r="N51" s="821"/>
      <c r="O51" s="180" t="s">
        <v>844</v>
      </c>
      <c r="P51" s="820"/>
      <c r="Q51" s="821"/>
      <c r="R51" s="821"/>
      <c r="S51" s="821"/>
      <c r="T51" s="821"/>
      <c r="U51" s="180" t="s">
        <v>845</v>
      </c>
      <c r="V51" s="820"/>
      <c r="W51" s="825"/>
      <c r="X51" s="825"/>
      <c r="Y51" s="825"/>
      <c r="Z51" s="825"/>
      <c r="AA51" s="825"/>
      <c r="AB51" s="180" t="s">
        <v>845</v>
      </c>
      <c r="AC51" s="822"/>
      <c r="AD51" s="823"/>
      <c r="AE51" s="823"/>
      <c r="AF51" s="823"/>
      <c r="AG51" s="823"/>
      <c r="AH51" s="823"/>
      <c r="AI51" s="823"/>
      <c r="AJ51" s="823"/>
      <c r="AK51" s="824"/>
      <c r="AV51" s="676"/>
      <c r="AW51" s="677"/>
      <c r="AX51" s="677"/>
      <c r="AY51" s="677"/>
      <c r="AZ51" s="677"/>
      <c r="BA51" s="677"/>
      <c r="BB51" s="677"/>
      <c r="BC51" s="677"/>
      <c r="BD51" s="677"/>
      <c r="BE51" s="677"/>
      <c r="BF51" s="677"/>
      <c r="BG51" s="677"/>
      <c r="BH51" s="677"/>
      <c r="BI51" s="677"/>
      <c r="BJ51" s="677"/>
      <c r="BK51" s="677"/>
      <c r="BL51" s="677"/>
      <c r="BM51" s="677"/>
      <c r="BN51" s="677"/>
      <c r="BO51" s="677"/>
      <c r="BP51" s="677"/>
      <c r="BQ51" s="677"/>
      <c r="BR51" s="677"/>
      <c r="BS51" s="677"/>
      <c r="BT51" s="677"/>
      <c r="BU51" s="677"/>
      <c r="BV51" s="677"/>
      <c r="BW51" s="677"/>
      <c r="BX51" s="677"/>
      <c r="BY51" s="678"/>
    </row>
    <row r="52" spans="1:77" ht="15" customHeight="1" thickBot="1" x14ac:dyDescent="0.45">
      <c r="C52" s="844"/>
      <c r="D52" s="845"/>
      <c r="E52" s="817"/>
      <c r="F52" s="818"/>
      <c r="G52" s="818"/>
      <c r="H52" s="818"/>
      <c r="I52" s="818"/>
      <c r="J52" s="819"/>
      <c r="K52" s="820"/>
      <c r="L52" s="821"/>
      <c r="M52" s="821"/>
      <c r="N52" s="821"/>
      <c r="O52" s="180" t="s">
        <v>844</v>
      </c>
      <c r="P52" s="820"/>
      <c r="Q52" s="821"/>
      <c r="R52" s="821"/>
      <c r="S52" s="821"/>
      <c r="T52" s="821"/>
      <c r="U52" s="180" t="s">
        <v>845</v>
      </c>
      <c r="V52" s="820"/>
      <c r="W52" s="825"/>
      <c r="X52" s="825"/>
      <c r="Y52" s="825"/>
      <c r="Z52" s="825"/>
      <c r="AA52" s="825"/>
      <c r="AB52" s="180" t="s">
        <v>845</v>
      </c>
      <c r="AC52" s="822"/>
      <c r="AD52" s="823"/>
      <c r="AE52" s="823"/>
      <c r="AF52" s="823"/>
      <c r="AG52" s="823"/>
      <c r="AH52" s="823"/>
      <c r="AI52" s="823"/>
      <c r="AJ52" s="823"/>
      <c r="AK52" s="824"/>
      <c r="AM52" s="2" t="s">
        <v>862</v>
      </c>
      <c r="AV52" s="676"/>
      <c r="AW52" s="677"/>
      <c r="AX52" s="677"/>
      <c r="AY52" s="677"/>
      <c r="AZ52" s="677"/>
      <c r="BA52" s="677"/>
      <c r="BB52" s="677"/>
      <c r="BC52" s="677"/>
      <c r="BD52" s="677"/>
      <c r="BE52" s="677"/>
      <c r="BF52" s="677"/>
      <c r="BG52" s="677"/>
      <c r="BH52" s="677"/>
      <c r="BI52" s="677"/>
      <c r="BJ52" s="677"/>
      <c r="BK52" s="677"/>
      <c r="BL52" s="677"/>
      <c r="BM52" s="677"/>
      <c r="BN52" s="677"/>
      <c r="BO52" s="677"/>
      <c r="BP52" s="677"/>
      <c r="BQ52" s="677"/>
      <c r="BR52" s="677"/>
      <c r="BS52" s="677"/>
      <c r="BT52" s="677"/>
      <c r="BU52" s="677"/>
      <c r="BV52" s="677"/>
      <c r="BW52" s="677"/>
      <c r="BX52" s="677"/>
      <c r="BY52" s="678"/>
    </row>
    <row r="53" spans="1:77" ht="15" customHeight="1" thickBot="1" x14ac:dyDescent="0.45">
      <c r="C53" s="844"/>
      <c r="D53" s="845"/>
      <c r="E53" s="826"/>
      <c r="F53" s="827"/>
      <c r="G53" s="827"/>
      <c r="H53" s="827"/>
      <c r="I53" s="827"/>
      <c r="J53" s="828"/>
      <c r="K53" s="815"/>
      <c r="L53" s="816"/>
      <c r="M53" s="816"/>
      <c r="N53" s="816"/>
      <c r="O53" s="181" t="s">
        <v>844</v>
      </c>
      <c r="P53" s="815"/>
      <c r="Q53" s="816"/>
      <c r="R53" s="816"/>
      <c r="S53" s="816"/>
      <c r="T53" s="816"/>
      <c r="U53" s="181" t="s">
        <v>845</v>
      </c>
      <c r="V53" s="815"/>
      <c r="W53" s="832"/>
      <c r="X53" s="832"/>
      <c r="Y53" s="832"/>
      <c r="Z53" s="832"/>
      <c r="AA53" s="832"/>
      <c r="AB53" s="181" t="s">
        <v>845</v>
      </c>
      <c r="AC53" s="829"/>
      <c r="AD53" s="830"/>
      <c r="AE53" s="830"/>
      <c r="AF53" s="830"/>
      <c r="AG53" s="830"/>
      <c r="AH53" s="830"/>
      <c r="AI53" s="830"/>
      <c r="AJ53" s="830"/>
      <c r="AK53" s="831"/>
      <c r="AM53" s="848">
        <f>SUM(P48:T53)</f>
        <v>0</v>
      </c>
      <c r="AN53" s="849"/>
      <c r="AO53" s="849"/>
      <c r="AP53" s="849"/>
      <c r="AQ53" s="850"/>
      <c r="AR53" s="2" t="s">
        <v>845</v>
      </c>
      <c r="AV53" s="676"/>
      <c r="AW53" s="677"/>
      <c r="AX53" s="677"/>
      <c r="AY53" s="677"/>
      <c r="AZ53" s="677"/>
      <c r="BA53" s="677"/>
      <c r="BB53" s="677"/>
      <c r="BC53" s="677"/>
      <c r="BD53" s="677"/>
      <c r="BE53" s="677"/>
      <c r="BF53" s="677"/>
      <c r="BG53" s="677"/>
      <c r="BH53" s="677"/>
      <c r="BI53" s="677"/>
      <c r="BJ53" s="677"/>
      <c r="BK53" s="677"/>
      <c r="BL53" s="677"/>
      <c r="BM53" s="677"/>
      <c r="BN53" s="677"/>
      <c r="BO53" s="677"/>
      <c r="BP53" s="677"/>
      <c r="BQ53" s="677"/>
      <c r="BR53" s="677"/>
      <c r="BS53" s="677"/>
      <c r="BT53" s="677"/>
      <c r="BU53" s="677"/>
      <c r="BV53" s="677"/>
      <c r="BW53" s="677"/>
      <c r="BX53" s="677"/>
      <c r="BY53" s="678"/>
    </row>
    <row r="54" spans="1:77" ht="15" customHeight="1" x14ac:dyDescent="0.4">
      <c r="C54" s="844" t="s">
        <v>898</v>
      </c>
      <c r="D54" s="845"/>
      <c r="E54" s="840" t="s">
        <v>858</v>
      </c>
      <c r="F54" s="840"/>
      <c r="G54" s="840"/>
      <c r="H54" s="840"/>
      <c r="I54" s="840"/>
      <c r="J54" s="840"/>
      <c r="K54" s="841" t="s">
        <v>859</v>
      </c>
      <c r="L54" s="842"/>
      <c r="M54" s="842"/>
      <c r="N54" s="842"/>
      <c r="O54" s="843"/>
      <c r="P54" s="840" t="s">
        <v>860</v>
      </c>
      <c r="Q54" s="840"/>
      <c r="R54" s="840"/>
      <c r="S54" s="840"/>
      <c r="T54" s="840"/>
      <c r="U54" s="840"/>
      <c r="V54" s="841" t="s">
        <v>861</v>
      </c>
      <c r="W54" s="842"/>
      <c r="X54" s="842"/>
      <c r="Y54" s="842"/>
      <c r="Z54" s="842"/>
      <c r="AA54" s="842"/>
      <c r="AB54" s="843"/>
      <c r="AC54" s="841" t="s">
        <v>847</v>
      </c>
      <c r="AD54" s="842"/>
      <c r="AE54" s="842"/>
      <c r="AF54" s="842"/>
      <c r="AG54" s="842"/>
      <c r="AH54" s="842"/>
      <c r="AI54" s="842"/>
      <c r="AJ54" s="842"/>
      <c r="AK54" s="843"/>
      <c r="AV54" s="676"/>
      <c r="AW54" s="677"/>
      <c r="AX54" s="677"/>
      <c r="AY54" s="677"/>
      <c r="AZ54" s="677"/>
      <c r="BA54" s="677"/>
      <c r="BB54" s="677"/>
      <c r="BC54" s="677"/>
      <c r="BD54" s="677"/>
      <c r="BE54" s="677"/>
      <c r="BF54" s="677"/>
      <c r="BG54" s="677"/>
      <c r="BH54" s="677"/>
      <c r="BI54" s="677"/>
      <c r="BJ54" s="677"/>
      <c r="BK54" s="677"/>
      <c r="BL54" s="677"/>
      <c r="BM54" s="677"/>
      <c r="BN54" s="677"/>
      <c r="BO54" s="677"/>
      <c r="BP54" s="677"/>
      <c r="BQ54" s="677"/>
      <c r="BR54" s="677"/>
      <c r="BS54" s="677"/>
      <c r="BT54" s="677"/>
      <c r="BU54" s="677"/>
      <c r="BV54" s="677"/>
      <c r="BW54" s="677"/>
      <c r="BX54" s="677"/>
      <c r="BY54" s="678"/>
    </row>
    <row r="55" spans="1:77" ht="15" customHeight="1" x14ac:dyDescent="0.4">
      <c r="C55" s="844"/>
      <c r="D55" s="845"/>
      <c r="E55" s="833"/>
      <c r="F55" s="834"/>
      <c r="G55" s="834"/>
      <c r="H55" s="834"/>
      <c r="I55" s="834"/>
      <c r="J55" s="835"/>
      <c r="K55" s="805"/>
      <c r="L55" s="806"/>
      <c r="M55" s="806"/>
      <c r="N55" s="806"/>
      <c r="O55" s="179" t="s">
        <v>844</v>
      </c>
      <c r="P55" s="805"/>
      <c r="Q55" s="806"/>
      <c r="R55" s="806"/>
      <c r="S55" s="806"/>
      <c r="T55" s="806"/>
      <c r="U55" s="179" t="s">
        <v>845</v>
      </c>
      <c r="V55" s="805"/>
      <c r="W55" s="839"/>
      <c r="X55" s="839"/>
      <c r="Y55" s="839"/>
      <c r="Z55" s="839"/>
      <c r="AA55" s="839"/>
      <c r="AB55" s="179" t="s">
        <v>845</v>
      </c>
      <c r="AC55" s="836"/>
      <c r="AD55" s="837"/>
      <c r="AE55" s="837"/>
      <c r="AF55" s="837"/>
      <c r="AG55" s="837"/>
      <c r="AH55" s="837"/>
      <c r="AI55" s="837"/>
      <c r="AJ55" s="837"/>
      <c r="AK55" s="838"/>
      <c r="AV55" s="676"/>
      <c r="AW55" s="677"/>
      <c r="AX55" s="677"/>
      <c r="AY55" s="677"/>
      <c r="AZ55" s="677"/>
      <c r="BA55" s="677"/>
      <c r="BB55" s="677"/>
      <c r="BC55" s="677"/>
      <c r="BD55" s="677"/>
      <c r="BE55" s="677"/>
      <c r="BF55" s="677"/>
      <c r="BG55" s="677"/>
      <c r="BH55" s="677"/>
      <c r="BI55" s="677"/>
      <c r="BJ55" s="677"/>
      <c r="BK55" s="677"/>
      <c r="BL55" s="677"/>
      <c r="BM55" s="677"/>
      <c r="BN55" s="677"/>
      <c r="BO55" s="677"/>
      <c r="BP55" s="677"/>
      <c r="BQ55" s="677"/>
      <c r="BR55" s="677"/>
      <c r="BS55" s="677"/>
      <c r="BT55" s="677"/>
      <c r="BU55" s="677"/>
      <c r="BV55" s="677"/>
      <c r="BW55" s="677"/>
      <c r="BX55" s="677"/>
      <c r="BY55" s="678"/>
    </row>
    <row r="56" spans="1:77" ht="15" customHeight="1" x14ac:dyDescent="0.4">
      <c r="C56" s="844"/>
      <c r="D56" s="845"/>
      <c r="E56" s="817"/>
      <c r="F56" s="818"/>
      <c r="G56" s="818"/>
      <c r="H56" s="818"/>
      <c r="I56" s="818"/>
      <c r="J56" s="819"/>
      <c r="K56" s="820"/>
      <c r="L56" s="821"/>
      <c r="M56" s="821"/>
      <c r="N56" s="821"/>
      <c r="O56" s="180" t="s">
        <v>844</v>
      </c>
      <c r="P56" s="820"/>
      <c r="Q56" s="821"/>
      <c r="R56" s="821"/>
      <c r="S56" s="821"/>
      <c r="T56" s="821"/>
      <c r="U56" s="180" t="s">
        <v>845</v>
      </c>
      <c r="V56" s="820"/>
      <c r="W56" s="825"/>
      <c r="X56" s="825"/>
      <c r="Y56" s="825"/>
      <c r="Z56" s="825"/>
      <c r="AA56" s="825"/>
      <c r="AB56" s="180" t="s">
        <v>845</v>
      </c>
      <c r="AC56" s="822"/>
      <c r="AD56" s="823"/>
      <c r="AE56" s="823"/>
      <c r="AF56" s="823"/>
      <c r="AG56" s="823"/>
      <c r="AH56" s="823"/>
      <c r="AI56" s="823"/>
      <c r="AJ56" s="823"/>
      <c r="AK56" s="824"/>
      <c r="AV56" s="676"/>
      <c r="AW56" s="677"/>
      <c r="AX56" s="677"/>
      <c r="AY56" s="677"/>
      <c r="AZ56" s="677"/>
      <c r="BA56" s="677"/>
      <c r="BB56" s="677"/>
      <c r="BC56" s="677"/>
      <c r="BD56" s="677"/>
      <c r="BE56" s="677"/>
      <c r="BF56" s="677"/>
      <c r="BG56" s="677"/>
      <c r="BH56" s="677"/>
      <c r="BI56" s="677"/>
      <c r="BJ56" s="677"/>
      <c r="BK56" s="677"/>
      <c r="BL56" s="677"/>
      <c r="BM56" s="677"/>
      <c r="BN56" s="677"/>
      <c r="BO56" s="677"/>
      <c r="BP56" s="677"/>
      <c r="BQ56" s="677"/>
      <c r="BR56" s="677"/>
      <c r="BS56" s="677"/>
      <c r="BT56" s="677"/>
      <c r="BU56" s="677"/>
      <c r="BV56" s="677"/>
      <c r="BW56" s="677"/>
      <c r="BX56" s="677"/>
      <c r="BY56" s="678"/>
    </row>
    <row r="57" spans="1:77" ht="15" customHeight="1" x14ac:dyDescent="0.4">
      <c r="C57" s="844"/>
      <c r="D57" s="845"/>
      <c r="E57" s="817"/>
      <c r="F57" s="818"/>
      <c r="G57" s="818"/>
      <c r="H57" s="818"/>
      <c r="I57" s="818"/>
      <c r="J57" s="819"/>
      <c r="K57" s="820"/>
      <c r="L57" s="821"/>
      <c r="M57" s="821"/>
      <c r="N57" s="821"/>
      <c r="O57" s="180" t="s">
        <v>844</v>
      </c>
      <c r="P57" s="820"/>
      <c r="Q57" s="821"/>
      <c r="R57" s="821"/>
      <c r="S57" s="821"/>
      <c r="T57" s="821"/>
      <c r="U57" s="180" t="s">
        <v>845</v>
      </c>
      <c r="V57" s="820"/>
      <c r="W57" s="825"/>
      <c r="X57" s="825"/>
      <c r="Y57" s="825"/>
      <c r="Z57" s="825"/>
      <c r="AA57" s="825"/>
      <c r="AB57" s="180" t="s">
        <v>845</v>
      </c>
      <c r="AC57" s="822"/>
      <c r="AD57" s="823"/>
      <c r="AE57" s="823"/>
      <c r="AF57" s="823"/>
      <c r="AG57" s="823"/>
      <c r="AH57" s="823"/>
      <c r="AI57" s="823"/>
      <c r="AJ57" s="823"/>
      <c r="AK57" s="824"/>
      <c r="AV57" s="676"/>
      <c r="AW57" s="677"/>
      <c r="AX57" s="677"/>
      <c r="AY57" s="677"/>
      <c r="AZ57" s="677"/>
      <c r="BA57" s="677"/>
      <c r="BB57" s="677"/>
      <c r="BC57" s="677"/>
      <c r="BD57" s="677"/>
      <c r="BE57" s="677"/>
      <c r="BF57" s="677"/>
      <c r="BG57" s="677"/>
      <c r="BH57" s="677"/>
      <c r="BI57" s="677"/>
      <c r="BJ57" s="677"/>
      <c r="BK57" s="677"/>
      <c r="BL57" s="677"/>
      <c r="BM57" s="677"/>
      <c r="BN57" s="677"/>
      <c r="BO57" s="677"/>
      <c r="BP57" s="677"/>
      <c r="BQ57" s="677"/>
      <c r="BR57" s="677"/>
      <c r="BS57" s="677"/>
      <c r="BT57" s="677"/>
      <c r="BU57" s="677"/>
      <c r="BV57" s="677"/>
      <c r="BW57" s="677"/>
      <c r="BX57" s="677"/>
      <c r="BY57" s="678"/>
    </row>
    <row r="58" spans="1:77" ht="15" customHeight="1" x14ac:dyDescent="0.4">
      <c r="C58" s="844"/>
      <c r="D58" s="845"/>
      <c r="E58" s="817"/>
      <c r="F58" s="818"/>
      <c r="G58" s="818"/>
      <c r="H58" s="818"/>
      <c r="I58" s="818"/>
      <c r="J58" s="819"/>
      <c r="K58" s="820"/>
      <c r="L58" s="821"/>
      <c r="M58" s="821"/>
      <c r="N58" s="821"/>
      <c r="O58" s="180" t="s">
        <v>844</v>
      </c>
      <c r="P58" s="820"/>
      <c r="Q58" s="821"/>
      <c r="R58" s="821"/>
      <c r="S58" s="821"/>
      <c r="T58" s="821"/>
      <c r="U58" s="180" t="s">
        <v>845</v>
      </c>
      <c r="V58" s="820"/>
      <c r="W58" s="825"/>
      <c r="X58" s="825"/>
      <c r="Y58" s="825"/>
      <c r="Z58" s="825"/>
      <c r="AA58" s="825"/>
      <c r="AB58" s="180" t="s">
        <v>845</v>
      </c>
      <c r="AC58" s="822"/>
      <c r="AD58" s="823"/>
      <c r="AE58" s="823"/>
      <c r="AF58" s="823"/>
      <c r="AG58" s="823"/>
      <c r="AH58" s="823"/>
      <c r="AI58" s="823"/>
      <c r="AJ58" s="823"/>
      <c r="AK58" s="824"/>
      <c r="AV58" s="676"/>
      <c r="AW58" s="677"/>
      <c r="AX58" s="677"/>
      <c r="AY58" s="677"/>
      <c r="AZ58" s="677"/>
      <c r="BA58" s="677"/>
      <c r="BB58" s="677"/>
      <c r="BC58" s="677"/>
      <c r="BD58" s="677"/>
      <c r="BE58" s="677"/>
      <c r="BF58" s="677"/>
      <c r="BG58" s="677"/>
      <c r="BH58" s="677"/>
      <c r="BI58" s="677"/>
      <c r="BJ58" s="677"/>
      <c r="BK58" s="677"/>
      <c r="BL58" s="677"/>
      <c r="BM58" s="677"/>
      <c r="BN58" s="677"/>
      <c r="BO58" s="677"/>
      <c r="BP58" s="677"/>
      <c r="BQ58" s="677"/>
      <c r="BR58" s="677"/>
      <c r="BS58" s="677"/>
      <c r="BT58" s="677"/>
      <c r="BU58" s="677"/>
      <c r="BV58" s="677"/>
      <c r="BW58" s="677"/>
      <c r="BX58" s="677"/>
      <c r="BY58" s="678"/>
    </row>
    <row r="59" spans="1:77" ht="15" customHeight="1" thickBot="1" x14ac:dyDescent="0.45">
      <c r="C59" s="844"/>
      <c r="D59" s="845"/>
      <c r="E59" s="817"/>
      <c r="F59" s="818"/>
      <c r="G59" s="818"/>
      <c r="H59" s="818"/>
      <c r="I59" s="818"/>
      <c r="J59" s="819"/>
      <c r="K59" s="820"/>
      <c r="L59" s="821"/>
      <c r="M59" s="821"/>
      <c r="N59" s="821"/>
      <c r="O59" s="180" t="s">
        <v>844</v>
      </c>
      <c r="P59" s="820"/>
      <c r="Q59" s="821"/>
      <c r="R59" s="821"/>
      <c r="S59" s="821"/>
      <c r="T59" s="821"/>
      <c r="U59" s="180" t="s">
        <v>845</v>
      </c>
      <c r="V59" s="820"/>
      <c r="W59" s="825"/>
      <c r="X59" s="825"/>
      <c r="Y59" s="825"/>
      <c r="Z59" s="825"/>
      <c r="AA59" s="825"/>
      <c r="AB59" s="180" t="s">
        <v>845</v>
      </c>
      <c r="AC59" s="822"/>
      <c r="AD59" s="823"/>
      <c r="AE59" s="823"/>
      <c r="AF59" s="823"/>
      <c r="AG59" s="823"/>
      <c r="AH59" s="823"/>
      <c r="AI59" s="823"/>
      <c r="AJ59" s="823"/>
      <c r="AK59" s="824"/>
      <c r="AM59" s="2" t="s">
        <v>863</v>
      </c>
      <c r="AV59" s="676"/>
      <c r="AW59" s="677"/>
      <c r="AX59" s="677"/>
      <c r="AY59" s="677"/>
      <c r="AZ59" s="677"/>
      <c r="BA59" s="677"/>
      <c r="BB59" s="677"/>
      <c r="BC59" s="677"/>
      <c r="BD59" s="677"/>
      <c r="BE59" s="677"/>
      <c r="BF59" s="677"/>
      <c r="BG59" s="677"/>
      <c r="BH59" s="677"/>
      <c r="BI59" s="677"/>
      <c r="BJ59" s="677"/>
      <c r="BK59" s="677"/>
      <c r="BL59" s="677"/>
      <c r="BM59" s="677"/>
      <c r="BN59" s="677"/>
      <c r="BO59" s="677"/>
      <c r="BP59" s="677"/>
      <c r="BQ59" s="677"/>
      <c r="BR59" s="677"/>
      <c r="BS59" s="677"/>
      <c r="BT59" s="677"/>
      <c r="BU59" s="677"/>
      <c r="BV59" s="677"/>
      <c r="BW59" s="677"/>
      <c r="BX59" s="677"/>
      <c r="BY59" s="678"/>
    </row>
    <row r="60" spans="1:77" ht="15" customHeight="1" thickBot="1" x14ac:dyDescent="0.45">
      <c r="C60" s="844"/>
      <c r="D60" s="845"/>
      <c r="E60" s="826"/>
      <c r="F60" s="827"/>
      <c r="G60" s="827"/>
      <c r="H60" s="827"/>
      <c r="I60" s="827"/>
      <c r="J60" s="828"/>
      <c r="K60" s="815"/>
      <c r="L60" s="816"/>
      <c r="M60" s="816"/>
      <c r="N60" s="816"/>
      <c r="O60" s="181" t="s">
        <v>844</v>
      </c>
      <c r="P60" s="815"/>
      <c r="Q60" s="816"/>
      <c r="R60" s="816"/>
      <c r="S60" s="816"/>
      <c r="T60" s="816"/>
      <c r="U60" s="181" t="s">
        <v>845</v>
      </c>
      <c r="V60" s="815"/>
      <c r="W60" s="832"/>
      <c r="X60" s="832"/>
      <c r="Y60" s="832"/>
      <c r="Z60" s="832"/>
      <c r="AA60" s="832"/>
      <c r="AB60" s="181" t="s">
        <v>845</v>
      </c>
      <c r="AC60" s="829"/>
      <c r="AD60" s="830"/>
      <c r="AE60" s="830"/>
      <c r="AF60" s="830"/>
      <c r="AG60" s="830"/>
      <c r="AH60" s="830"/>
      <c r="AI60" s="830"/>
      <c r="AJ60" s="830"/>
      <c r="AK60" s="831"/>
      <c r="AM60" s="848">
        <f>SUM(P55:T60)</f>
        <v>0</v>
      </c>
      <c r="AN60" s="849"/>
      <c r="AO60" s="849"/>
      <c r="AP60" s="849"/>
      <c r="AQ60" s="850"/>
      <c r="AR60" s="2" t="s">
        <v>845</v>
      </c>
      <c r="AV60" s="676"/>
      <c r="AW60" s="677"/>
      <c r="AX60" s="677"/>
      <c r="AY60" s="677"/>
      <c r="AZ60" s="677"/>
      <c r="BA60" s="677"/>
      <c r="BB60" s="677"/>
      <c r="BC60" s="677"/>
      <c r="BD60" s="677"/>
      <c r="BE60" s="677"/>
      <c r="BF60" s="677"/>
      <c r="BG60" s="677"/>
      <c r="BH60" s="677"/>
      <c r="BI60" s="677"/>
      <c r="BJ60" s="677"/>
      <c r="BK60" s="677"/>
      <c r="BL60" s="677"/>
      <c r="BM60" s="677"/>
      <c r="BN60" s="677"/>
      <c r="BO60" s="677"/>
      <c r="BP60" s="677"/>
      <c r="BQ60" s="677"/>
      <c r="BR60" s="677"/>
      <c r="BS60" s="677"/>
      <c r="BT60" s="677"/>
      <c r="BU60" s="677"/>
      <c r="BV60" s="677"/>
      <c r="BW60" s="677"/>
      <c r="BX60" s="677"/>
      <c r="BY60" s="678"/>
    </row>
    <row r="61" spans="1:77" ht="15" customHeight="1" x14ac:dyDescent="0.4">
      <c r="AV61" s="676"/>
      <c r="AW61" s="677"/>
      <c r="AX61" s="677"/>
      <c r="AY61" s="677"/>
      <c r="AZ61" s="677"/>
      <c r="BA61" s="677"/>
      <c r="BB61" s="677"/>
      <c r="BC61" s="677"/>
      <c r="BD61" s="677"/>
      <c r="BE61" s="677"/>
      <c r="BF61" s="677"/>
      <c r="BG61" s="677"/>
      <c r="BH61" s="677"/>
      <c r="BI61" s="677"/>
      <c r="BJ61" s="677"/>
      <c r="BK61" s="677"/>
      <c r="BL61" s="677"/>
      <c r="BM61" s="677"/>
      <c r="BN61" s="677"/>
      <c r="BO61" s="677"/>
      <c r="BP61" s="677"/>
      <c r="BQ61" s="677"/>
      <c r="BR61" s="677"/>
      <c r="BS61" s="677"/>
      <c r="BT61" s="677"/>
      <c r="BU61" s="677"/>
      <c r="BV61" s="677"/>
      <c r="BW61" s="677"/>
      <c r="BX61" s="677"/>
      <c r="BY61" s="678"/>
    </row>
    <row r="62" spans="1:77" ht="15" customHeight="1" thickBot="1" x14ac:dyDescent="0.45">
      <c r="A62" s="74" t="s">
        <v>107</v>
      </c>
      <c r="C62" s="2" t="s">
        <v>842</v>
      </c>
      <c r="AV62" s="679"/>
      <c r="AW62" s="680"/>
      <c r="AX62" s="680"/>
      <c r="AY62" s="680"/>
      <c r="AZ62" s="680"/>
      <c r="BA62" s="680"/>
      <c r="BB62" s="680"/>
      <c r="BC62" s="680"/>
      <c r="BD62" s="680"/>
      <c r="BE62" s="680"/>
      <c r="BF62" s="680"/>
      <c r="BG62" s="680"/>
      <c r="BH62" s="680"/>
      <c r="BI62" s="680"/>
      <c r="BJ62" s="680"/>
      <c r="BK62" s="680"/>
      <c r="BL62" s="680"/>
      <c r="BM62" s="680"/>
      <c r="BN62" s="680"/>
      <c r="BO62" s="680"/>
      <c r="BP62" s="680"/>
      <c r="BQ62" s="680"/>
      <c r="BR62" s="680"/>
      <c r="BS62" s="680"/>
      <c r="BT62" s="680"/>
      <c r="BU62" s="680"/>
      <c r="BV62" s="680"/>
      <c r="BW62" s="680"/>
      <c r="BX62" s="680"/>
      <c r="BY62" s="681"/>
    </row>
    <row r="63" spans="1:77" ht="15" customHeight="1" thickBot="1" x14ac:dyDescent="0.45">
      <c r="B63" s="56" t="s">
        <v>79</v>
      </c>
      <c r="C63" s="2" t="s">
        <v>149</v>
      </c>
      <c r="AV63" s="673" t="s">
        <v>875</v>
      </c>
      <c r="AW63" s="673"/>
      <c r="AX63" s="673"/>
      <c r="AY63" s="673"/>
      <c r="AZ63" s="673"/>
      <c r="BA63" s="673"/>
      <c r="BB63" s="673"/>
      <c r="BC63" s="673"/>
      <c r="BD63" s="673"/>
      <c r="BE63" s="673"/>
      <c r="BF63" s="673"/>
      <c r="BG63" s="673"/>
      <c r="BH63" s="673"/>
      <c r="BI63" s="673"/>
      <c r="BJ63" s="673"/>
      <c r="BK63" s="673"/>
      <c r="BL63" s="673"/>
      <c r="BM63" s="673"/>
      <c r="BN63" s="673"/>
      <c r="BO63" s="673"/>
      <c r="BP63" s="673"/>
      <c r="BQ63" s="673"/>
      <c r="BR63" s="673"/>
      <c r="BS63" s="673"/>
      <c r="BT63" s="673"/>
      <c r="BU63" s="673"/>
      <c r="BV63" s="673"/>
      <c r="BW63" s="673"/>
      <c r="BX63" s="673"/>
      <c r="BY63" s="673"/>
    </row>
    <row r="64" spans="1:77" ht="15" customHeight="1" thickBot="1" x14ac:dyDescent="0.45">
      <c r="C64" s="58" t="s">
        <v>36</v>
      </c>
      <c r="D64" s="87" t="s">
        <v>843</v>
      </c>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639"/>
      <c r="AP64" s="640"/>
      <c r="AQ64" s="640"/>
      <c r="AR64" s="641"/>
      <c r="AV64" s="73" t="s">
        <v>876</v>
      </c>
    </row>
    <row r="65" spans="48:77" ht="15" customHeight="1" x14ac:dyDescent="0.4">
      <c r="AV65" s="674" t="s">
        <v>877</v>
      </c>
      <c r="AW65" s="673"/>
      <c r="AX65" s="673"/>
      <c r="AY65" s="673"/>
      <c r="AZ65" s="673"/>
      <c r="BA65" s="673"/>
      <c r="BB65" s="673"/>
      <c r="BC65" s="673"/>
      <c r="BD65" s="673"/>
      <c r="BE65" s="673"/>
      <c r="BF65" s="673"/>
      <c r="BG65" s="673"/>
      <c r="BH65" s="673"/>
      <c r="BI65" s="673"/>
      <c r="BJ65" s="673"/>
      <c r="BK65" s="673"/>
      <c r="BL65" s="673"/>
      <c r="BM65" s="673"/>
      <c r="BN65" s="673"/>
      <c r="BO65" s="673"/>
      <c r="BP65" s="673"/>
      <c r="BQ65" s="673"/>
      <c r="BR65" s="673"/>
      <c r="BS65" s="673"/>
      <c r="BT65" s="673"/>
      <c r="BU65" s="673"/>
      <c r="BV65" s="673"/>
      <c r="BW65" s="673"/>
      <c r="BX65" s="673"/>
      <c r="BY65" s="675"/>
    </row>
    <row r="66" spans="48:77" ht="15" customHeight="1" x14ac:dyDescent="0.4">
      <c r="AV66" s="676"/>
      <c r="AW66" s="677"/>
      <c r="AX66" s="677"/>
      <c r="AY66" s="677"/>
      <c r="AZ66" s="677"/>
      <c r="BA66" s="677"/>
      <c r="BB66" s="677"/>
      <c r="BC66" s="677"/>
      <c r="BD66" s="677"/>
      <c r="BE66" s="677"/>
      <c r="BF66" s="677"/>
      <c r="BG66" s="677"/>
      <c r="BH66" s="677"/>
      <c r="BI66" s="677"/>
      <c r="BJ66" s="677"/>
      <c r="BK66" s="677"/>
      <c r="BL66" s="677"/>
      <c r="BM66" s="677"/>
      <c r="BN66" s="677"/>
      <c r="BO66" s="677"/>
      <c r="BP66" s="677"/>
      <c r="BQ66" s="677"/>
      <c r="BR66" s="677"/>
      <c r="BS66" s="677"/>
      <c r="BT66" s="677"/>
      <c r="BU66" s="677"/>
      <c r="BV66" s="677"/>
      <c r="BW66" s="677"/>
      <c r="BX66" s="677"/>
      <c r="BY66" s="678"/>
    </row>
    <row r="67" spans="48:77" ht="15" customHeight="1" x14ac:dyDescent="0.4">
      <c r="AV67" s="676"/>
      <c r="AW67" s="677"/>
      <c r="AX67" s="677"/>
      <c r="AY67" s="677"/>
      <c r="AZ67" s="677"/>
      <c r="BA67" s="677"/>
      <c r="BB67" s="677"/>
      <c r="BC67" s="677"/>
      <c r="BD67" s="677"/>
      <c r="BE67" s="677"/>
      <c r="BF67" s="677"/>
      <c r="BG67" s="677"/>
      <c r="BH67" s="677"/>
      <c r="BI67" s="677"/>
      <c r="BJ67" s="677"/>
      <c r="BK67" s="677"/>
      <c r="BL67" s="677"/>
      <c r="BM67" s="677"/>
      <c r="BN67" s="677"/>
      <c r="BO67" s="677"/>
      <c r="BP67" s="677"/>
      <c r="BQ67" s="677"/>
      <c r="BR67" s="677"/>
      <c r="BS67" s="677"/>
      <c r="BT67" s="677"/>
      <c r="BU67" s="677"/>
      <c r="BV67" s="677"/>
      <c r="BW67" s="677"/>
      <c r="BX67" s="677"/>
      <c r="BY67" s="678"/>
    </row>
    <row r="68" spans="48:77" ht="15" customHeight="1" x14ac:dyDescent="0.4">
      <c r="AV68" s="676"/>
      <c r="AW68" s="677"/>
      <c r="AX68" s="677"/>
      <c r="AY68" s="677"/>
      <c r="AZ68" s="677"/>
      <c r="BA68" s="677"/>
      <c r="BB68" s="677"/>
      <c r="BC68" s="677"/>
      <c r="BD68" s="677"/>
      <c r="BE68" s="677"/>
      <c r="BF68" s="677"/>
      <c r="BG68" s="677"/>
      <c r="BH68" s="677"/>
      <c r="BI68" s="677"/>
      <c r="BJ68" s="677"/>
      <c r="BK68" s="677"/>
      <c r="BL68" s="677"/>
      <c r="BM68" s="677"/>
      <c r="BN68" s="677"/>
      <c r="BO68" s="677"/>
      <c r="BP68" s="677"/>
      <c r="BQ68" s="677"/>
      <c r="BR68" s="677"/>
      <c r="BS68" s="677"/>
      <c r="BT68" s="677"/>
      <c r="BU68" s="677"/>
      <c r="BV68" s="677"/>
      <c r="BW68" s="677"/>
      <c r="BX68" s="677"/>
      <c r="BY68" s="678"/>
    </row>
    <row r="69" spans="48:77" ht="15" customHeight="1" x14ac:dyDescent="0.4">
      <c r="AV69" s="676"/>
      <c r="AW69" s="677"/>
      <c r="AX69" s="677"/>
      <c r="AY69" s="677"/>
      <c r="AZ69" s="677"/>
      <c r="BA69" s="677"/>
      <c r="BB69" s="677"/>
      <c r="BC69" s="677"/>
      <c r="BD69" s="677"/>
      <c r="BE69" s="677"/>
      <c r="BF69" s="677"/>
      <c r="BG69" s="677"/>
      <c r="BH69" s="677"/>
      <c r="BI69" s="677"/>
      <c r="BJ69" s="677"/>
      <c r="BK69" s="677"/>
      <c r="BL69" s="677"/>
      <c r="BM69" s="677"/>
      <c r="BN69" s="677"/>
      <c r="BO69" s="677"/>
      <c r="BP69" s="677"/>
      <c r="BQ69" s="677"/>
      <c r="BR69" s="677"/>
      <c r="BS69" s="677"/>
      <c r="BT69" s="677"/>
      <c r="BU69" s="677"/>
      <c r="BV69" s="677"/>
      <c r="BW69" s="677"/>
      <c r="BX69" s="677"/>
      <c r="BY69" s="678"/>
    </row>
    <row r="70" spans="48:77" ht="15" customHeight="1" x14ac:dyDescent="0.4">
      <c r="AV70" s="676"/>
      <c r="AW70" s="677"/>
      <c r="AX70" s="677"/>
      <c r="AY70" s="677"/>
      <c r="AZ70" s="677"/>
      <c r="BA70" s="677"/>
      <c r="BB70" s="677"/>
      <c r="BC70" s="677"/>
      <c r="BD70" s="677"/>
      <c r="BE70" s="677"/>
      <c r="BF70" s="677"/>
      <c r="BG70" s="677"/>
      <c r="BH70" s="677"/>
      <c r="BI70" s="677"/>
      <c r="BJ70" s="677"/>
      <c r="BK70" s="677"/>
      <c r="BL70" s="677"/>
      <c r="BM70" s="677"/>
      <c r="BN70" s="677"/>
      <c r="BO70" s="677"/>
      <c r="BP70" s="677"/>
      <c r="BQ70" s="677"/>
      <c r="BR70" s="677"/>
      <c r="BS70" s="677"/>
      <c r="BT70" s="677"/>
      <c r="BU70" s="677"/>
      <c r="BV70" s="677"/>
      <c r="BW70" s="677"/>
      <c r="BX70" s="677"/>
      <c r="BY70" s="678"/>
    </row>
    <row r="71" spans="48:77" ht="15" customHeight="1" x14ac:dyDescent="0.4">
      <c r="AV71" s="676"/>
      <c r="AW71" s="677"/>
      <c r="AX71" s="677"/>
      <c r="AY71" s="677"/>
      <c r="AZ71" s="677"/>
      <c r="BA71" s="677"/>
      <c r="BB71" s="677"/>
      <c r="BC71" s="677"/>
      <c r="BD71" s="677"/>
      <c r="BE71" s="677"/>
      <c r="BF71" s="677"/>
      <c r="BG71" s="677"/>
      <c r="BH71" s="677"/>
      <c r="BI71" s="677"/>
      <c r="BJ71" s="677"/>
      <c r="BK71" s="677"/>
      <c r="BL71" s="677"/>
      <c r="BM71" s="677"/>
      <c r="BN71" s="677"/>
      <c r="BO71" s="677"/>
      <c r="BP71" s="677"/>
      <c r="BQ71" s="677"/>
      <c r="BR71" s="677"/>
      <c r="BS71" s="677"/>
      <c r="BT71" s="677"/>
      <c r="BU71" s="677"/>
      <c r="BV71" s="677"/>
      <c r="BW71" s="677"/>
      <c r="BX71" s="677"/>
      <c r="BY71" s="678"/>
    </row>
    <row r="72" spans="48:77" ht="15" customHeight="1" x14ac:dyDescent="0.4">
      <c r="AV72" s="676"/>
      <c r="AW72" s="677"/>
      <c r="AX72" s="677"/>
      <c r="AY72" s="677"/>
      <c r="AZ72" s="677"/>
      <c r="BA72" s="677"/>
      <c r="BB72" s="677"/>
      <c r="BC72" s="677"/>
      <c r="BD72" s="677"/>
      <c r="BE72" s="677"/>
      <c r="BF72" s="677"/>
      <c r="BG72" s="677"/>
      <c r="BH72" s="677"/>
      <c r="BI72" s="677"/>
      <c r="BJ72" s="677"/>
      <c r="BK72" s="677"/>
      <c r="BL72" s="677"/>
      <c r="BM72" s="677"/>
      <c r="BN72" s="677"/>
      <c r="BO72" s="677"/>
      <c r="BP72" s="677"/>
      <c r="BQ72" s="677"/>
      <c r="BR72" s="677"/>
      <c r="BS72" s="677"/>
      <c r="BT72" s="677"/>
      <c r="BU72" s="677"/>
      <c r="BV72" s="677"/>
      <c r="BW72" s="677"/>
      <c r="BX72" s="677"/>
      <c r="BY72" s="678"/>
    </row>
    <row r="73" spans="48:77" ht="15" customHeight="1" thickBot="1" x14ac:dyDescent="0.45">
      <c r="AV73" s="679"/>
      <c r="AW73" s="680"/>
      <c r="AX73" s="680"/>
      <c r="AY73" s="680"/>
      <c r="AZ73" s="680"/>
      <c r="BA73" s="680"/>
      <c r="BB73" s="680"/>
      <c r="BC73" s="680"/>
      <c r="BD73" s="680"/>
      <c r="BE73" s="680"/>
      <c r="BF73" s="680"/>
      <c r="BG73" s="680"/>
      <c r="BH73" s="680"/>
      <c r="BI73" s="680"/>
      <c r="BJ73" s="680"/>
      <c r="BK73" s="680"/>
      <c r="BL73" s="680"/>
      <c r="BM73" s="680"/>
      <c r="BN73" s="680"/>
      <c r="BO73" s="680"/>
      <c r="BP73" s="680"/>
      <c r="BQ73" s="680"/>
      <c r="BR73" s="680"/>
      <c r="BS73" s="680"/>
      <c r="BT73" s="680"/>
      <c r="BU73" s="680"/>
      <c r="BV73" s="680"/>
      <c r="BW73" s="680"/>
      <c r="BX73" s="680"/>
      <c r="BY73" s="681"/>
    </row>
    <row r="74" spans="48:77" ht="15" customHeight="1" x14ac:dyDescent="0.4">
      <c r="AV74" s="673" t="s">
        <v>878</v>
      </c>
      <c r="AW74" s="673"/>
      <c r="AX74" s="673"/>
      <c r="AY74" s="673"/>
      <c r="AZ74" s="673"/>
      <c r="BA74" s="673"/>
      <c r="BB74" s="673"/>
      <c r="BC74" s="673"/>
      <c r="BD74" s="673"/>
      <c r="BE74" s="673"/>
      <c r="BF74" s="673"/>
      <c r="BG74" s="673"/>
      <c r="BH74" s="673"/>
      <c r="BI74" s="673"/>
      <c r="BJ74" s="673"/>
      <c r="BK74" s="673"/>
      <c r="BL74" s="673"/>
      <c r="BM74" s="673"/>
      <c r="BN74" s="673"/>
      <c r="BO74" s="673"/>
      <c r="BP74" s="673"/>
      <c r="BQ74" s="673"/>
      <c r="BR74" s="673"/>
      <c r="BS74" s="673"/>
      <c r="BT74" s="673"/>
      <c r="BU74" s="673"/>
      <c r="BV74" s="673"/>
      <c r="BW74" s="673"/>
      <c r="BX74" s="673"/>
      <c r="BY74" s="673"/>
    </row>
    <row r="75" spans="48:77" ht="15" customHeight="1" thickBot="1" x14ac:dyDescent="0.45">
      <c r="AV75" s="73" t="s">
        <v>879</v>
      </c>
    </row>
    <row r="76" spans="48:77" ht="15" customHeight="1" x14ac:dyDescent="0.4">
      <c r="AV76" s="674" t="s">
        <v>881</v>
      </c>
      <c r="AW76" s="673"/>
      <c r="AX76" s="673"/>
      <c r="AY76" s="673"/>
      <c r="AZ76" s="673"/>
      <c r="BA76" s="673"/>
      <c r="BB76" s="673"/>
      <c r="BC76" s="673"/>
      <c r="BD76" s="673"/>
      <c r="BE76" s="673"/>
      <c r="BF76" s="673"/>
      <c r="BG76" s="673"/>
      <c r="BH76" s="673"/>
      <c r="BI76" s="673"/>
      <c r="BJ76" s="673"/>
      <c r="BK76" s="673"/>
      <c r="BL76" s="673"/>
      <c r="BM76" s="673"/>
      <c r="BN76" s="673"/>
      <c r="BO76" s="673"/>
      <c r="BP76" s="673"/>
      <c r="BQ76" s="673"/>
      <c r="BR76" s="673"/>
      <c r="BS76" s="673"/>
      <c r="BT76" s="673"/>
      <c r="BU76" s="673"/>
      <c r="BV76" s="673"/>
      <c r="BW76" s="673"/>
      <c r="BX76" s="673"/>
      <c r="BY76" s="675"/>
    </row>
    <row r="77" spans="48:77" ht="15" customHeight="1" x14ac:dyDescent="0.4">
      <c r="AV77" s="676"/>
      <c r="AW77" s="677"/>
      <c r="AX77" s="677"/>
      <c r="AY77" s="677"/>
      <c r="AZ77" s="677"/>
      <c r="BA77" s="677"/>
      <c r="BB77" s="677"/>
      <c r="BC77" s="677"/>
      <c r="BD77" s="677"/>
      <c r="BE77" s="677"/>
      <c r="BF77" s="677"/>
      <c r="BG77" s="677"/>
      <c r="BH77" s="677"/>
      <c r="BI77" s="677"/>
      <c r="BJ77" s="677"/>
      <c r="BK77" s="677"/>
      <c r="BL77" s="677"/>
      <c r="BM77" s="677"/>
      <c r="BN77" s="677"/>
      <c r="BO77" s="677"/>
      <c r="BP77" s="677"/>
      <c r="BQ77" s="677"/>
      <c r="BR77" s="677"/>
      <c r="BS77" s="677"/>
      <c r="BT77" s="677"/>
      <c r="BU77" s="677"/>
      <c r="BV77" s="677"/>
      <c r="BW77" s="677"/>
      <c r="BX77" s="677"/>
      <c r="BY77" s="678"/>
    </row>
    <row r="78" spans="48:77" ht="15" customHeight="1" x14ac:dyDescent="0.4">
      <c r="AV78" s="676"/>
      <c r="AW78" s="677"/>
      <c r="AX78" s="677"/>
      <c r="AY78" s="677"/>
      <c r="AZ78" s="677"/>
      <c r="BA78" s="677"/>
      <c r="BB78" s="677"/>
      <c r="BC78" s="677"/>
      <c r="BD78" s="677"/>
      <c r="BE78" s="677"/>
      <c r="BF78" s="677"/>
      <c r="BG78" s="677"/>
      <c r="BH78" s="677"/>
      <c r="BI78" s="677"/>
      <c r="BJ78" s="677"/>
      <c r="BK78" s="677"/>
      <c r="BL78" s="677"/>
      <c r="BM78" s="677"/>
      <c r="BN78" s="677"/>
      <c r="BO78" s="677"/>
      <c r="BP78" s="677"/>
      <c r="BQ78" s="677"/>
      <c r="BR78" s="677"/>
      <c r="BS78" s="677"/>
      <c r="BT78" s="677"/>
      <c r="BU78" s="677"/>
      <c r="BV78" s="677"/>
      <c r="BW78" s="677"/>
      <c r="BX78" s="677"/>
      <c r="BY78" s="678"/>
    </row>
    <row r="79" spans="48:77" ht="15" customHeight="1" x14ac:dyDescent="0.4">
      <c r="AV79" s="676"/>
      <c r="AW79" s="677"/>
      <c r="AX79" s="677"/>
      <c r="AY79" s="677"/>
      <c r="AZ79" s="677"/>
      <c r="BA79" s="677"/>
      <c r="BB79" s="677"/>
      <c r="BC79" s="677"/>
      <c r="BD79" s="677"/>
      <c r="BE79" s="677"/>
      <c r="BF79" s="677"/>
      <c r="BG79" s="677"/>
      <c r="BH79" s="677"/>
      <c r="BI79" s="677"/>
      <c r="BJ79" s="677"/>
      <c r="BK79" s="677"/>
      <c r="BL79" s="677"/>
      <c r="BM79" s="677"/>
      <c r="BN79" s="677"/>
      <c r="BO79" s="677"/>
      <c r="BP79" s="677"/>
      <c r="BQ79" s="677"/>
      <c r="BR79" s="677"/>
      <c r="BS79" s="677"/>
      <c r="BT79" s="677"/>
      <c r="BU79" s="677"/>
      <c r="BV79" s="677"/>
      <c r="BW79" s="677"/>
      <c r="BX79" s="677"/>
      <c r="BY79" s="678"/>
    </row>
    <row r="80" spans="48:77" ht="15" customHeight="1" x14ac:dyDescent="0.4">
      <c r="AV80" s="676"/>
      <c r="AW80" s="677"/>
      <c r="AX80" s="677"/>
      <c r="AY80" s="677"/>
      <c r="AZ80" s="677"/>
      <c r="BA80" s="677"/>
      <c r="BB80" s="677"/>
      <c r="BC80" s="677"/>
      <c r="BD80" s="677"/>
      <c r="BE80" s="677"/>
      <c r="BF80" s="677"/>
      <c r="BG80" s="677"/>
      <c r="BH80" s="677"/>
      <c r="BI80" s="677"/>
      <c r="BJ80" s="677"/>
      <c r="BK80" s="677"/>
      <c r="BL80" s="677"/>
      <c r="BM80" s="677"/>
      <c r="BN80" s="677"/>
      <c r="BO80" s="677"/>
      <c r="BP80" s="677"/>
      <c r="BQ80" s="677"/>
      <c r="BR80" s="677"/>
      <c r="BS80" s="677"/>
      <c r="BT80" s="677"/>
      <c r="BU80" s="677"/>
      <c r="BV80" s="677"/>
      <c r="BW80" s="677"/>
      <c r="BX80" s="677"/>
      <c r="BY80" s="678"/>
    </row>
    <row r="81" spans="48:77" ht="15" customHeight="1" x14ac:dyDescent="0.4">
      <c r="AV81" s="676"/>
      <c r="AW81" s="677"/>
      <c r="AX81" s="677"/>
      <c r="AY81" s="677"/>
      <c r="AZ81" s="677"/>
      <c r="BA81" s="677"/>
      <c r="BB81" s="677"/>
      <c r="BC81" s="677"/>
      <c r="BD81" s="677"/>
      <c r="BE81" s="677"/>
      <c r="BF81" s="677"/>
      <c r="BG81" s="677"/>
      <c r="BH81" s="677"/>
      <c r="BI81" s="677"/>
      <c r="BJ81" s="677"/>
      <c r="BK81" s="677"/>
      <c r="BL81" s="677"/>
      <c r="BM81" s="677"/>
      <c r="BN81" s="677"/>
      <c r="BO81" s="677"/>
      <c r="BP81" s="677"/>
      <c r="BQ81" s="677"/>
      <c r="BR81" s="677"/>
      <c r="BS81" s="677"/>
      <c r="BT81" s="677"/>
      <c r="BU81" s="677"/>
      <c r="BV81" s="677"/>
      <c r="BW81" s="677"/>
      <c r="BX81" s="677"/>
      <c r="BY81" s="678"/>
    </row>
    <row r="82" spans="48:77" ht="15" customHeight="1" x14ac:dyDescent="0.4">
      <c r="AV82" s="676"/>
      <c r="AW82" s="677"/>
      <c r="AX82" s="677"/>
      <c r="AY82" s="677"/>
      <c r="AZ82" s="677"/>
      <c r="BA82" s="677"/>
      <c r="BB82" s="677"/>
      <c r="BC82" s="677"/>
      <c r="BD82" s="677"/>
      <c r="BE82" s="677"/>
      <c r="BF82" s="677"/>
      <c r="BG82" s="677"/>
      <c r="BH82" s="677"/>
      <c r="BI82" s="677"/>
      <c r="BJ82" s="677"/>
      <c r="BK82" s="677"/>
      <c r="BL82" s="677"/>
      <c r="BM82" s="677"/>
      <c r="BN82" s="677"/>
      <c r="BO82" s="677"/>
      <c r="BP82" s="677"/>
      <c r="BQ82" s="677"/>
      <c r="BR82" s="677"/>
      <c r="BS82" s="677"/>
      <c r="BT82" s="677"/>
      <c r="BU82" s="677"/>
      <c r="BV82" s="677"/>
      <c r="BW82" s="677"/>
      <c r="BX82" s="677"/>
      <c r="BY82" s="678"/>
    </row>
    <row r="83" spans="48:77" ht="15" customHeight="1" x14ac:dyDescent="0.4">
      <c r="AV83" s="676"/>
      <c r="AW83" s="677"/>
      <c r="AX83" s="677"/>
      <c r="AY83" s="677"/>
      <c r="AZ83" s="677"/>
      <c r="BA83" s="677"/>
      <c r="BB83" s="677"/>
      <c r="BC83" s="677"/>
      <c r="BD83" s="677"/>
      <c r="BE83" s="677"/>
      <c r="BF83" s="677"/>
      <c r="BG83" s="677"/>
      <c r="BH83" s="677"/>
      <c r="BI83" s="677"/>
      <c r="BJ83" s="677"/>
      <c r="BK83" s="677"/>
      <c r="BL83" s="677"/>
      <c r="BM83" s="677"/>
      <c r="BN83" s="677"/>
      <c r="BO83" s="677"/>
      <c r="BP83" s="677"/>
      <c r="BQ83" s="677"/>
      <c r="BR83" s="677"/>
      <c r="BS83" s="677"/>
      <c r="BT83" s="677"/>
      <c r="BU83" s="677"/>
      <c r="BV83" s="677"/>
      <c r="BW83" s="677"/>
      <c r="BX83" s="677"/>
      <c r="BY83" s="678"/>
    </row>
    <row r="84" spans="48:77" ht="15" customHeight="1" x14ac:dyDescent="0.4">
      <c r="AV84" s="676"/>
      <c r="AW84" s="677"/>
      <c r="AX84" s="677"/>
      <c r="AY84" s="677"/>
      <c r="AZ84" s="677"/>
      <c r="BA84" s="677"/>
      <c r="BB84" s="677"/>
      <c r="BC84" s="677"/>
      <c r="BD84" s="677"/>
      <c r="BE84" s="677"/>
      <c r="BF84" s="677"/>
      <c r="BG84" s="677"/>
      <c r="BH84" s="677"/>
      <c r="BI84" s="677"/>
      <c r="BJ84" s="677"/>
      <c r="BK84" s="677"/>
      <c r="BL84" s="677"/>
      <c r="BM84" s="677"/>
      <c r="BN84" s="677"/>
      <c r="BO84" s="677"/>
      <c r="BP84" s="677"/>
      <c r="BQ84" s="677"/>
      <c r="BR84" s="677"/>
      <c r="BS84" s="677"/>
      <c r="BT84" s="677"/>
      <c r="BU84" s="677"/>
      <c r="BV84" s="677"/>
      <c r="BW84" s="677"/>
      <c r="BX84" s="677"/>
      <c r="BY84" s="678"/>
    </row>
    <row r="85" spans="48:77" ht="15" customHeight="1" x14ac:dyDescent="0.4">
      <c r="AV85" s="676"/>
      <c r="AW85" s="677"/>
      <c r="AX85" s="677"/>
      <c r="AY85" s="677"/>
      <c r="AZ85" s="677"/>
      <c r="BA85" s="677"/>
      <c r="BB85" s="677"/>
      <c r="BC85" s="677"/>
      <c r="BD85" s="677"/>
      <c r="BE85" s="677"/>
      <c r="BF85" s="677"/>
      <c r="BG85" s="677"/>
      <c r="BH85" s="677"/>
      <c r="BI85" s="677"/>
      <c r="BJ85" s="677"/>
      <c r="BK85" s="677"/>
      <c r="BL85" s="677"/>
      <c r="BM85" s="677"/>
      <c r="BN85" s="677"/>
      <c r="BO85" s="677"/>
      <c r="BP85" s="677"/>
      <c r="BQ85" s="677"/>
      <c r="BR85" s="677"/>
      <c r="BS85" s="677"/>
      <c r="BT85" s="677"/>
      <c r="BU85" s="677"/>
      <c r="BV85" s="677"/>
      <c r="BW85" s="677"/>
      <c r="BX85" s="677"/>
      <c r="BY85" s="678"/>
    </row>
    <row r="86" spans="48:77" ht="15" customHeight="1" x14ac:dyDescent="0.4">
      <c r="AV86" s="676"/>
      <c r="AW86" s="677"/>
      <c r="AX86" s="677"/>
      <c r="AY86" s="677"/>
      <c r="AZ86" s="677"/>
      <c r="BA86" s="677"/>
      <c r="BB86" s="677"/>
      <c r="BC86" s="677"/>
      <c r="BD86" s="677"/>
      <c r="BE86" s="677"/>
      <c r="BF86" s="677"/>
      <c r="BG86" s="677"/>
      <c r="BH86" s="677"/>
      <c r="BI86" s="677"/>
      <c r="BJ86" s="677"/>
      <c r="BK86" s="677"/>
      <c r="BL86" s="677"/>
      <c r="BM86" s="677"/>
      <c r="BN86" s="677"/>
      <c r="BO86" s="677"/>
      <c r="BP86" s="677"/>
      <c r="BQ86" s="677"/>
      <c r="BR86" s="677"/>
      <c r="BS86" s="677"/>
      <c r="BT86" s="677"/>
      <c r="BU86" s="677"/>
      <c r="BV86" s="677"/>
      <c r="BW86" s="677"/>
      <c r="BX86" s="677"/>
      <c r="BY86" s="678"/>
    </row>
    <row r="87" spans="48:77" ht="15" customHeight="1" x14ac:dyDescent="0.4">
      <c r="AV87" s="676"/>
      <c r="AW87" s="677"/>
      <c r="AX87" s="677"/>
      <c r="AY87" s="677"/>
      <c r="AZ87" s="677"/>
      <c r="BA87" s="677"/>
      <c r="BB87" s="677"/>
      <c r="BC87" s="677"/>
      <c r="BD87" s="677"/>
      <c r="BE87" s="677"/>
      <c r="BF87" s="677"/>
      <c r="BG87" s="677"/>
      <c r="BH87" s="677"/>
      <c r="BI87" s="677"/>
      <c r="BJ87" s="677"/>
      <c r="BK87" s="677"/>
      <c r="BL87" s="677"/>
      <c r="BM87" s="677"/>
      <c r="BN87" s="677"/>
      <c r="BO87" s="677"/>
      <c r="BP87" s="677"/>
      <c r="BQ87" s="677"/>
      <c r="BR87" s="677"/>
      <c r="BS87" s="677"/>
      <c r="BT87" s="677"/>
      <c r="BU87" s="677"/>
      <c r="BV87" s="677"/>
      <c r="BW87" s="677"/>
      <c r="BX87" s="677"/>
      <c r="BY87" s="678"/>
    </row>
    <row r="88" spans="48:77" ht="15" customHeight="1" x14ac:dyDescent="0.4">
      <c r="AV88" s="676"/>
      <c r="AW88" s="677"/>
      <c r="AX88" s="677"/>
      <c r="AY88" s="677"/>
      <c r="AZ88" s="677"/>
      <c r="BA88" s="677"/>
      <c r="BB88" s="677"/>
      <c r="BC88" s="677"/>
      <c r="BD88" s="677"/>
      <c r="BE88" s="677"/>
      <c r="BF88" s="677"/>
      <c r="BG88" s="677"/>
      <c r="BH88" s="677"/>
      <c r="BI88" s="677"/>
      <c r="BJ88" s="677"/>
      <c r="BK88" s="677"/>
      <c r="BL88" s="677"/>
      <c r="BM88" s="677"/>
      <c r="BN88" s="677"/>
      <c r="BO88" s="677"/>
      <c r="BP88" s="677"/>
      <c r="BQ88" s="677"/>
      <c r="BR88" s="677"/>
      <c r="BS88" s="677"/>
      <c r="BT88" s="677"/>
      <c r="BU88" s="677"/>
      <c r="BV88" s="677"/>
      <c r="BW88" s="677"/>
      <c r="BX88" s="677"/>
      <c r="BY88" s="678"/>
    </row>
    <row r="89" spans="48:77" ht="15" customHeight="1" x14ac:dyDescent="0.4">
      <c r="AV89" s="676"/>
      <c r="AW89" s="677"/>
      <c r="AX89" s="677"/>
      <c r="AY89" s="677"/>
      <c r="AZ89" s="677"/>
      <c r="BA89" s="677"/>
      <c r="BB89" s="677"/>
      <c r="BC89" s="677"/>
      <c r="BD89" s="677"/>
      <c r="BE89" s="677"/>
      <c r="BF89" s="677"/>
      <c r="BG89" s="677"/>
      <c r="BH89" s="677"/>
      <c r="BI89" s="677"/>
      <c r="BJ89" s="677"/>
      <c r="BK89" s="677"/>
      <c r="BL89" s="677"/>
      <c r="BM89" s="677"/>
      <c r="BN89" s="677"/>
      <c r="BO89" s="677"/>
      <c r="BP89" s="677"/>
      <c r="BQ89" s="677"/>
      <c r="BR89" s="677"/>
      <c r="BS89" s="677"/>
      <c r="BT89" s="677"/>
      <c r="BU89" s="677"/>
      <c r="BV89" s="677"/>
      <c r="BW89" s="677"/>
      <c r="BX89" s="677"/>
      <c r="BY89" s="678"/>
    </row>
    <row r="90" spans="48:77" ht="15" customHeight="1" x14ac:dyDescent="0.4">
      <c r="AV90" s="676"/>
      <c r="AW90" s="677"/>
      <c r="AX90" s="677"/>
      <c r="AY90" s="677"/>
      <c r="AZ90" s="677"/>
      <c r="BA90" s="677"/>
      <c r="BB90" s="677"/>
      <c r="BC90" s="677"/>
      <c r="BD90" s="677"/>
      <c r="BE90" s="677"/>
      <c r="BF90" s="677"/>
      <c r="BG90" s="677"/>
      <c r="BH90" s="677"/>
      <c r="BI90" s="677"/>
      <c r="BJ90" s="677"/>
      <c r="BK90" s="677"/>
      <c r="BL90" s="677"/>
      <c r="BM90" s="677"/>
      <c r="BN90" s="677"/>
      <c r="BO90" s="677"/>
      <c r="BP90" s="677"/>
      <c r="BQ90" s="677"/>
      <c r="BR90" s="677"/>
      <c r="BS90" s="677"/>
      <c r="BT90" s="677"/>
      <c r="BU90" s="677"/>
      <c r="BV90" s="677"/>
      <c r="BW90" s="677"/>
      <c r="BX90" s="677"/>
      <c r="BY90" s="678"/>
    </row>
    <row r="91" spans="48:77" ht="15" customHeight="1" x14ac:dyDescent="0.4">
      <c r="AV91" s="676"/>
      <c r="AW91" s="677"/>
      <c r="AX91" s="677"/>
      <c r="AY91" s="677"/>
      <c r="AZ91" s="677"/>
      <c r="BA91" s="677"/>
      <c r="BB91" s="677"/>
      <c r="BC91" s="677"/>
      <c r="BD91" s="677"/>
      <c r="BE91" s="677"/>
      <c r="BF91" s="677"/>
      <c r="BG91" s="677"/>
      <c r="BH91" s="677"/>
      <c r="BI91" s="677"/>
      <c r="BJ91" s="677"/>
      <c r="BK91" s="677"/>
      <c r="BL91" s="677"/>
      <c r="BM91" s="677"/>
      <c r="BN91" s="677"/>
      <c r="BO91" s="677"/>
      <c r="BP91" s="677"/>
      <c r="BQ91" s="677"/>
      <c r="BR91" s="677"/>
      <c r="BS91" s="677"/>
      <c r="BT91" s="677"/>
      <c r="BU91" s="677"/>
      <c r="BV91" s="677"/>
      <c r="BW91" s="677"/>
      <c r="BX91" s="677"/>
      <c r="BY91" s="678"/>
    </row>
    <row r="92" spans="48:77" ht="15" customHeight="1" x14ac:dyDescent="0.4">
      <c r="AV92" s="676"/>
      <c r="AW92" s="677"/>
      <c r="AX92" s="677"/>
      <c r="AY92" s="677"/>
      <c r="AZ92" s="677"/>
      <c r="BA92" s="677"/>
      <c r="BB92" s="677"/>
      <c r="BC92" s="677"/>
      <c r="BD92" s="677"/>
      <c r="BE92" s="677"/>
      <c r="BF92" s="677"/>
      <c r="BG92" s="677"/>
      <c r="BH92" s="677"/>
      <c r="BI92" s="677"/>
      <c r="BJ92" s="677"/>
      <c r="BK92" s="677"/>
      <c r="BL92" s="677"/>
      <c r="BM92" s="677"/>
      <c r="BN92" s="677"/>
      <c r="BO92" s="677"/>
      <c r="BP92" s="677"/>
      <c r="BQ92" s="677"/>
      <c r="BR92" s="677"/>
      <c r="BS92" s="677"/>
      <c r="BT92" s="677"/>
      <c r="BU92" s="677"/>
      <c r="BV92" s="677"/>
      <c r="BW92" s="677"/>
      <c r="BX92" s="677"/>
      <c r="BY92" s="678"/>
    </row>
    <row r="93" spans="48:77" ht="15" customHeight="1" x14ac:dyDescent="0.4">
      <c r="AV93" s="676"/>
      <c r="AW93" s="677"/>
      <c r="AX93" s="677"/>
      <c r="AY93" s="677"/>
      <c r="AZ93" s="677"/>
      <c r="BA93" s="677"/>
      <c r="BB93" s="677"/>
      <c r="BC93" s="677"/>
      <c r="BD93" s="677"/>
      <c r="BE93" s="677"/>
      <c r="BF93" s="677"/>
      <c r="BG93" s="677"/>
      <c r="BH93" s="677"/>
      <c r="BI93" s="677"/>
      <c r="BJ93" s="677"/>
      <c r="BK93" s="677"/>
      <c r="BL93" s="677"/>
      <c r="BM93" s="677"/>
      <c r="BN93" s="677"/>
      <c r="BO93" s="677"/>
      <c r="BP93" s="677"/>
      <c r="BQ93" s="677"/>
      <c r="BR93" s="677"/>
      <c r="BS93" s="677"/>
      <c r="BT93" s="677"/>
      <c r="BU93" s="677"/>
      <c r="BV93" s="677"/>
      <c r="BW93" s="677"/>
      <c r="BX93" s="677"/>
      <c r="BY93" s="678"/>
    </row>
    <row r="94" spans="48:77" ht="15" customHeight="1" x14ac:dyDescent="0.4">
      <c r="AV94" s="676"/>
      <c r="AW94" s="677"/>
      <c r="AX94" s="677"/>
      <c r="AY94" s="677"/>
      <c r="AZ94" s="677"/>
      <c r="BA94" s="677"/>
      <c r="BB94" s="677"/>
      <c r="BC94" s="677"/>
      <c r="BD94" s="677"/>
      <c r="BE94" s="677"/>
      <c r="BF94" s="677"/>
      <c r="BG94" s="677"/>
      <c r="BH94" s="677"/>
      <c r="BI94" s="677"/>
      <c r="BJ94" s="677"/>
      <c r="BK94" s="677"/>
      <c r="BL94" s="677"/>
      <c r="BM94" s="677"/>
      <c r="BN94" s="677"/>
      <c r="BO94" s="677"/>
      <c r="BP94" s="677"/>
      <c r="BQ94" s="677"/>
      <c r="BR94" s="677"/>
      <c r="BS94" s="677"/>
      <c r="BT94" s="677"/>
      <c r="BU94" s="677"/>
      <c r="BV94" s="677"/>
      <c r="BW94" s="677"/>
      <c r="BX94" s="677"/>
      <c r="BY94" s="678"/>
    </row>
    <row r="95" spans="48:77" ht="15" customHeight="1" x14ac:dyDescent="0.4">
      <c r="AV95" s="676"/>
      <c r="AW95" s="677"/>
      <c r="AX95" s="677"/>
      <c r="AY95" s="677"/>
      <c r="AZ95" s="677"/>
      <c r="BA95" s="677"/>
      <c r="BB95" s="677"/>
      <c r="BC95" s="677"/>
      <c r="BD95" s="677"/>
      <c r="BE95" s="677"/>
      <c r="BF95" s="677"/>
      <c r="BG95" s="677"/>
      <c r="BH95" s="677"/>
      <c r="BI95" s="677"/>
      <c r="BJ95" s="677"/>
      <c r="BK95" s="677"/>
      <c r="BL95" s="677"/>
      <c r="BM95" s="677"/>
      <c r="BN95" s="677"/>
      <c r="BO95" s="677"/>
      <c r="BP95" s="677"/>
      <c r="BQ95" s="677"/>
      <c r="BR95" s="677"/>
      <c r="BS95" s="677"/>
      <c r="BT95" s="677"/>
      <c r="BU95" s="677"/>
      <c r="BV95" s="677"/>
      <c r="BW95" s="677"/>
      <c r="BX95" s="677"/>
      <c r="BY95" s="678"/>
    </row>
    <row r="96" spans="48:77" ht="15" customHeight="1" x14ac:dyDescent="0.4">
      <c r="AV96" s="676"/>
      <c r="AW96" s="677"/>
      <c r="AX96" s="677"/>
      <c r="AY96" s="677"/>
      <c r="AZ96" s="677"/>
      <c r="BA96" s="677"/>
      <c r="BB96" s="677"/>
      <c r="BC96" s="677"/>
      <c r="BD96" s="677"/>
      <c r="BE96" s="677"/>
      <c r="BF96" s="677"/>
      <c r="BG96" s="677"/>
      <c r="BH96" s="677"/>
      <c r="BI96" s="677"/>
      <c r="BJ96" s="677"/>
      <c r="BK96" s="677"/>
      <c r="BL96" s="677"/>
      <c r="BM96" s="677"/>
      <c r="BN96" s="677"/>
      <c r="BO96" s="677"/>
      <c r="BP96" s="677"/>
      <c r="BQ96" s="677"/>
      <c r="BR96" s="677"/>
      <c r="BS96" s="677"/>
      <c r="BT96" s="677"/>
      <c r="BU96" s="677"/>
      <c r="BV96" s="677"/>
      <c r="BW96" s="677"/>
      <c r="BX96" s="677"/>
      <c r="BY96" s="678"/>
    </row>
    <row r="97" spans="48:77" ht="15" customHeight="1" x14ac:dyDescent="0.4">
      <c r="AV97" s="676"/>
      <c r="AW97" s="677"/>
      <c r="AX97" s="677"/>
      <c r="AY97" s="677"/>
      <c r="AZ97" s="677"/>
      <c r="BA97" s="677"/>
      <c r="BB97" s="677"/>
      <c r="BC97" s="677"/>
      <c r="BD97" s="677"/>
      <c r="BE97" s="677"/>
      <c r="BF97" s="677"/>
      <c r="BG97" s="677"/>
      <c r="BH97" s="677"/>
      <c r="BI97" s="677"/>
      <c r="BJ97" s="677"/>
      <c r="BK97" s="677"/>
      <c r="BL97" s="677"/>
      <c r="BM97" s="677"/>
      <c r="BN97" s="677"/>
      <c r="BO97" s="677"/>
      <c r="BP97" s="677"/>
      <c r="BQ97" s="677"/>
      <c r="BR97" s="677"/>
      <c r="BS97" s="677"/>
      <c r="BT97" s="677"/>
      <c r="BU97" s="677"/>
      <c r="BV97" s="677"/>
      <c r="BW97" s="677"/>
      <c r="BX97" s="677"/>
      <c r="BY97" s="678"/>
    </row>
    <row r="98" spans="48:77" ht="15" customHeight="1" x14ac:dyDescent="0.4">
      <c r="AV98" s="676"/>
      <c r="AW98" s="677"/>
      <c r="AX98" s="677"/>
      <c r="AY98" s="677"/>
      <c r="AZ98" s="677"/>
      <c r="BA98" s="677"/>
      <c r="BB98" s="677"/>
      <c r="BC98" s="677"/>
      <c r="BD98" s="677"/>
      <c r="BE98" s="677"/>
      <c r="BF98" s="677"/>
      <c r="BG98" s="677"/>
      <c r="BH98" s="677"/>
      <c r="BI98" s="677"/>
      <c r="BJ98" s="677"/>
      <c r="BK98" s="677"/>
      <c r="BL98" s="677"/>
      <c r="BM98" s="677"/>
      <c r="BN98" s="677"/>
      <c r="BO98" s="677"/>
      <c r="BP98" s="677"/>
      <c r="BQ98" s="677"/>
      <c r="BR98" s="677"/>
      <c r="BS98" s="677"/>
      <c r="BT98" s="677"/>
      <c r="BU98" s="677"/>
      <c r="BV98" s="677"/>
      <c r="BW98" s="677"/>
      <c r="BX98" s="677"/>
      <c r="BY98" s="678"/>
    </row>
    <row r="99" spans="48:77" ht="15" customHeight="1" x14ac:dyDescent="0.4">
      <c r="AV99" s="676"/>
      <c r="AW99" s="677"/>
      <c r="AX99" s="677"/>
      <c r="AY99" s="677"/>
      <c r="AZ99" s="677"/>
      <c r="BA99" s="677"/>
      <c r="BB99" s="677"/>
      <c r="BC99" s="677"/>
      <c r="BD99" s="677"/>
      <c r="BE99" s="677"/>
      <c r="BF99" s="677"/>
      <c r="BG99" s="677"/>
      <c r="BH99" s="677"/>
      <c r="BI99" s="677"/>
      <c r="BJ99" s="677"/>
      <c r="BK99" s="677"/>
      <c r="BL99" s="677"/>
      <c r="BM99" s="677"/>
      <c r="BN99" s="677"/>
      <c r="BO99" s="677"/>
      <c r="BP99" s="677"/>
      <c r="BQ99" s="677"/>
      <c r="BR99" s="677"/>
      <c r="BS99" s="677"/>
      <c r="BT99" s="677"/>
      <c r="BU99" s="677"/>
      <c r="BV99" s="677"/>
      <c r="BW99" s="677"/>
      <c r="BX99" s="677"/>
      <c r="BY99" s="678"/>
    </row>
    <row r="100" spans="48:77" ht="15" customHeight="1" x14ac:dyDescent="0.4">
      <c r="AV100" s="676"/>
      <c r="AW100" s="677"/>
      <c r="AX100" s="677"/>
      <c r="AY100" s="677"/>
      <c r="AZ100" s="677"/>
      <c r="BA100" s="677"/>
      <c r="BB100" s="677"/>
      <c r="BC100" s="677"/>
      <c r="BD100" s="677"/>
      <c r="BE100" s="677"/>
      <c r="BF100" s="677"/>
      <c r="BG100" s="677"/>
      <c r="BH100" s="677"/>
      <c r="BI100" s="677"/>
      <c r="BJ100" s="677"/>
      <c r="BK100" s="677"/>
      <c r="BL100" s="677"/>
      <c r="BM100" s="677"/>
      <c r="BN100" s="677"/>
      <c r="BO100" s="677"/>
      <c r="BP100" s="677"/>
      <c r="BQ100" s="677"/>
      <c r="BR100" s="677"/>
      <c r="BS100" s="677"/>
      <c r="BT100" s="677"/>
      <c r="BU100" s="677"/>
      <c r="BV100" s="677"/>
      <c r="BW100" s="677"/>
      <c r="BX100" s="677"/>
      <c r="BY100" s="678"/>
    </row>
    <row r="101" spans="48:77" ht="15" customHeight="1" x14ac:dyDescent="0.4">
      <c r="AV101" s="676"/>
      <c r="AW101" s="677"/>
      <c r="AX101" s="677"/>
      <c r="AY101" s="677"/>
      <c r="AZ101" s="677"/>
      <c r="BA101" s="677"/>
      <c r="BB101" s="677"/>
      <c r="BC101" s="677"/>
      <c r="BD101" s="677"/>
      <c r="BE101" s="677"/>
      <c r="BF101" s="677"/>
      <c r="BG101" s="677"/>
      <c r="BH101" s="677"/>
      <c r="BI101" s="677"/>
      <c r="BJ101" s="677"/>
      <c r="BK101" s="677"/>
      <c r="BL101" s="677"/>
      <c r="BM101" s="677"/>
      <c r="BN101" s="677"/>
      <c r="BO101" s="677"/>
      <c r="BP101" s="677"/>
      <c r="BQ101" s="677"/>
      <c r="BR101" s="677"/>
      <c r="BS101" s="677"/>
      <c r="BT101" s="677"/>
      <c r="BU101" s="677"/>
      <c r="BV101" s="677"/>
      <c r="BW101" s="677"/>
      <c r="BX101" s="677"/>
      <c r="BY101" s="678"/>
    </row>
    <row r="102" spans="48:77" ht="15" customHeight="1" x14ac:dyDescent="0.4">
      <c r="AV102" s="676"/>
      <c r="AW102" s="677"/>
      <c r="AX102" s="677"/>
      <c r="AY102" s="677"/>
      <c r="AZ102" s="677"/>
      <c r="BA102" s="677"/>
      <c r="BB102" s="677"/>
      <c r="BC102" s="677"/>
      <c r="BD102" s="677"/>
      <c r="BE102" s="677"/>
      <c r="BF102" s="677"/>
      <c r="BG102" s="677"/>
      <c r="BH102" s="677"/>
      <c r="BI102" s="677"/>
      <c r="BJ102" s="677"/>
      <c r="BK102" s="677"/>
      <c r="BL102" s="677"/>
      <c r="BM102" s="677"/>
      <c r="BN102" s="677"/>
      <c r="BO102" s="677"/>
      <c r="BP102" s="677"/>
      <c r="BQ102" s="677"/>
      <c r="BR102" s="677"/>
      <c r="BS102" s="677"/>
      <c r="BT102" s="677"/>
      <c r="BU102" s="677"/>
      <c r="BV102" s="677"/>
      <c r="BW102" s="677"/>
      <c r="BX102" s="677"/>
      <c r="BY102" s="678"/>
    </row>
    <row r="103" spans="48:77" ht="15" customHeight="1" x14ac:dyDescent="0.4">
      <c r="AV103" s="676"/>
      <c r="AW103" s="677"/>
      <c r="AX103" s="677"/>
      <c r="AY103" s="677"/>
      <c r="AZ103" s="677"/>
      <c r="BA103" s="677"/>
      <c r="BB103" s="677"/>
      <c r="BC103" s="677"/>
      <c r="BD103" s="677"/>
      <c r="BE103" s="677"/>
      <c r="BF103" s="677"/>
      <c r="BG103" s="677"/>
      <c r="BH103" s="677"/>
      <c r="BI103" s="677"/>
      <c r="BJ103" s="677"/>
      <c r="BK103" s="677"/>
      <c r="BL103" s="677"/>
      <c r="BM103" s="677"/>
      <c r="BN103" s="677"/>
      <c r="BO103" s="677"/>
      <c r="BP103" s="677"/>
      <c r="BQ103" s="677"/>
      <c r="BR103" s="677"/>
      <c r="BS103" s="677"/>
      <c r="BT103" s="677"/>
      <c r="BU103" s="677"/>
      <c r="BV103" s="677"/>
      <c r="BW103" s="677"/>
      <c r="BX103" s="677"/>
      <c r="BY103" s="678"/>
    </row>
    <row r="104" spans="48:77" ht="15" customHeight="1" x14ac:dyDescent="0.4">
      <c r="AV104" s="676"/>
      <c r="AW104" s="677"/>
      <c r="AX104" s="677"/>
      <c r="AY104" s="677"/>
      <c r="AZ104" s="677"/>
      <c r="BA104" s="677"/>
      <c r="BB104" s="677"/>
      <c r="BC104" s="677"/>
      <c r="BD104" s="677"/>
      <c r="BE104" s="677"/>
      <c r="BF104" s="677"/>
      <c r="BG104" s="677"/>
      <c r="BH104" s="677"/>
      <c r="BI104" s="677"/>
      <c r="BJ104" s="677"/>
      <c r="BK104" s="677"/>
      <c r="BL104" s="677"/>
      <c r="BM104" s="677"/>
      <c r="BN104" s="677"/>
      <c r="BO104" s="677"/>
      <c r="BP104" s="677"/>
      <c r="BQ104" s="677"/>
      <c r="BR104" s="677"/>
      <c r="BS104" s="677"/>
      <c r="BT104" s="677"/>
      <c r="BU104" s="677"/>
      <c r="BV104" s="677"/>
      <c r="BW104" s="677"/>
      <c r="BX104" s="677"/>
      <c r="BY104" s="678"/>
    </row>
    <row r="105" spans="48:77" ht="15" customHeight="1" thickBot="1" x14ac:dyDescent="0.45">
      <c r="AV105" s="679"/>
      <c r="AW105" s="680"/>
      <c r="AX105" s="680"/>
      <c r="AY105" s="680"/>
      <c r="AZ105" s="680"/>
      <c r="BA105" s="680"/>
      <c r="BB105" s="680"/>
      <c r="BC105" s="680"/>
      <c r="BD105" s="680"/>
      <c r="BE105" s="680"/>
      <c r="BF105" s="680"/>
      <c r="BG105" s="680"/>
      <c r="BH105" s="680"/>
      <c r="BI105" s="680"/>
      <c r="BJ105" s="680"/>
      <c r="BK105" s="680"/>
      <c r="BL105" s="680"/>
      <c r="BM105" s="680"/>
      <c r="BN105" s="680"/>
      <c r="BO105" s="680"/>
      <c r="BP105" s="680"/>
      <c r="BQ105" s="680"/>
      <c r="BR105" s="680"/>
      <c r="BS105" s="680"/>
      <c r="BT105" s="680"/>
      <c r="BU105" s="680"/>
      <c r="BV105" s="680"/>
      <c r="BW105" s="680"/>
      <c r="BX105" s="680"/>
      <c r="BY105" s="681"/>
    </row>
    <row r="106" spans="48:77" ht="15" customHeight="1" x14ac:dyDescent="0.4">
      <c r="AV106" s="673" t="s">
        <v>882</v>
      </c>
      <c r="AW106" s="673"/>
      <c r="AX106" s="673"/>
      <c r="AY106" s="673"/>
      <c r="AZ106" s="673"/>
      <c r="BA106" s="673"/>
      <c r="BB106" s="673"/>
      <c r="BC106" s="673"/>
      <c r="BD106" s="673"/>
      <c r="BE106" s="673"/>
      <c r="BF106" s="673"/>
      <c r="BG106" s="673"/>
      <c r="BH106" s="673"/>
      <c r="BI106" s="673"/>
      <c r="BJ106" s="673"/>
      <c r="BK106" s="673"/>
      <c r="BL106" s="673"/>
      <c r="BM106" s="673"/>
      <c r="BN106" s="673"/>
      <c r="BO106" s="673"/>
      <c r="BP106" s="673"/>
      <c r="BQ106" s="673"/>
      <c r="BR106" s="673"/>
      <c r="BS106" s="673"/>
      <c r="BT106" s="673"/>
      <c r="BU106" s="673"/>
      <c r="BV106" s="673"/>
      <c r="BW106" s="673"/>
      <c r="BX106" s="673"/>
      <c r="BY106" s="673"/>
    </row>
    <row r="107" spans="48:77" ht="15" customHeight="1" thickBot="1" x14ac:dyDescent="0.45">
      <c r="AV107" s="73" t="s">
        <v>883</v>
      </c>
    </row>
    <row r="108" spans="48:77" ht="15" customHeight="1" x14ac:dyDescent="0.4">
      <c r="AV108" s="674" t="s">
        <v>884</v>
      </c>
      <c r="AW108" s="673"/>
      <c r="AX108" s="673"/>
      <c r="AY108" s="673"/>
      <c r="AZ108" s="673"/>
      <c r="BA108" s="673"/>
      <c r="BB108" s="673"/>
      <c r="BC108" s="673"/>
      <c r="BD108" s="673"/>
      <c r="BE108" s="673"/>
      <c r="BF108" s="673"/>
      <c r="BG108" s="673"/>
      <c r="BH108" s="673"/>
      <c r="BI108" s="673"/>
      <c r="BJ108" s="673"/>
      <c r="BK108" s="673"/>
      <c r="BL108" s="673"/>
      <c r="BM108" s="673"/>
      <c r="BN108" s="673"/>
      <c r="BO108" s="673"/>
      <c r="BP108" s="673"/>
      <c r="BQ108" s="673"/>
      <c r="BR108" s="673"/>
      <c r="BS108" s="673"/>
      <c r="BT108" s="673"/>
      <c r="BU108" s="673"/>
      <c r="BV108" s="673"/>
      <c r="BW108" s="673"/>
      <c r="BX108" s="673"/>
      <c r="BY108" s="675"/>
    </row>
    <row r="109" spans="48:77" ht="15" customHeight="1" x14ac:dyDescent="0.4">
      <c r="AV109" s="676"/>
      <c r="AW109" s="677"/>
      <c r="AX109" s="677"/>
      <c r="AY109" s="677"/>
      <c r="AZ109" s="677"/>
      <c r="BA109" s="677"/>
      <c r="BB109" s="677"/>
      <c r="BC109" s="677"/>
      <c r="BD109" s="677"/>
      <c r="BE109" s="677"/>
      <c r="BF109" s="677"/>
      <c r="BG109" s="677"/>
      <c r="BH109" s="677"/>
      <c r="BI109" s="677"/>
      <c r="BJ109" s="677"/>
      <c r="BK109" s="677"/>
      <c r="BL109" s="677"/>
      <c r="BM109" s="677"/>
      <c r="BN109" s="677"/>
      <c r="BO109" s="677"/>
      <c r="BP109" s="677"/>
      <c r="BQ109" s="677"/>
      <c r="BR109" s="677"/>
      <c r="BS109" s="677"/>
      <c r="BT109" s="677"/>
      <c r="BU109" s="677"/>
      <c r="BV109" s="677"/>
      <c r="BW109" s="677"/>
      <c r="BX109" s="677"/>
      <c r="BY109" s="678"/>
    </row>
    <row r="110" spans="48:77" ht="15" customHeight="1" x14ac:dyDescent="0.4">
      <c r="AV110" s="676"/>
      <c r="AW110" s="677"/>
      <c r="AX110" s="677"/>
      <c r="AY110" s="677"/>
      <c r="AZ110" s="677"/>
      <c r="BA110" s="677"/>
      <c r="BB110" s="677"/>
      <c r="BC110" s="677"/>
      <c r="BD110" s="677"/>
      <c r="BE110" s="677"/>
      <c r="BF110" s="677"/>
      <c r="BG110" s="677"/>
      <c r="BH110" s="677"/>
      <c r="BI110" s="677"/>
      <c r="BJ110" s="677"/>
      <c r="BK110" s="677"/>
      <c r="BL110" s="677"/>
      <c r="BM110" s="677"/>
      <c r="BN110" s="677"/>
      <c r="BO110" s="677"/>
      <c r="BP110" s="677"/>
      <c r="BQ110" s="677"/>
      <c r="BR110" s="677"/>
      <c r="BS110" s="677"/>
      <c r="BT110" s="677"/>
      <c r="BU110" s="677"/>
      <c r="BV110" s="677"/>
      <c r="BW110" s="677"/>
      <c r="BX110" s="677"/>
      <c r="BY110" s="678"/>
    </row>
    <row r="111" spans="48:77" ht="15" customHeight="1" x14ac:dyDescent="0.4">
      <c r="AV111" s="676"/>
      <c r="AW111" s="677"/>
      <c r="AX111" s="677"/>
      <c r="AY111" s="677"/>
      <c r="AZ111" s="677"/>
      <c r="BA111" s="677"/>
      <c r="BB111" s="677"/>
      <c r="BC111" s="677"/>
      <c r="BD111" s="677"/>
      <c r="BE111" s="677"/>
      <c r="BF111" s="677"/>
      <c r="BG111" s="677"/>
      <c r="BH111" s="677"/>
      <c r="BI111" s="677"/>
      <c r="BJ111" s="677"/>
      <c r="BK111" s="677"/>
      <c r="BL111" s="677"/>
      <c r="BM111" s="677"/>
      <c r="BN111" s="677"/>
      <c r="BO111" s="677"/>
      <c r="BP111" s="677"/>
      <c r="BQ111" s="677"/>
      <c r="BR111" s="677"/>
      <c r="BS111" s="677"/>
      <c r="BT111" s="677"/>
      <c r="BU111" s="677"/>
      <c r="BV111" s="677"/>
      <c r="BW111" s="677"/>
      <c r="BX111" s="677"/>
      <c r="BY111" s="678"/>
    </row>
    <row r="112" spans="48:77" ht="15" customHeight="1" x14ac:dyDescent="0.4">
      <c r="AV112" s="676"/>
      <c r="AW112" s="677"/>
      <c r="AX112" s="677"/>
      <c r="AY112" s="677"/>
      <c r="AZ112" s="677"/>
      <c r="BA112" s="677"/>
      <c r="BB112" s="677"/>
      <c r="BC112" s="677"/>
      <c r="BD112" s="677"/>
      <c r="BE112" s="677"/>
      <c r="BF112" s="677"/>
      <c r="BG112" s="677"/>
      <c r="BH112" s="677"/>
      <c r="BI112" s="677"/>
      <c r="BJ112" s="677"/>
      <c r="BK112" s="677"/>
      <c r="BL112" s="677"/>
      <c r="BM112" s="677"/>
      <c r="BN112" s="677"/>
      <c r="BO112" s="677"/>
      <c r="BP112" s="677"/>
      <c r="BQ112" s="677"/>
      <c r="BR112" s="677"/>
      <c r="BS112" s="677"/>
      <c r="BT112" s="677"/>
      <c r="BU112" s="677"/>
      <c r="BV112" s="677"/>
      <c r="BW112" s="677"/>
      <c r="BX112" s="677"/>
      <c r="BY112" s="678"/>
    </row>
    <row r="113" spans="48:77" ht="15" customHeight="1" x14ac:dyDescent="0.4">
      <c r="AV113" s="676"/>
      <c r="AW113" s="677"/>
      <c r="AX113" s="677"/>
      <c r="AY113" s="677"/>
      <c r="AZ113" s="677"/>
      <c r="BA113" s="677"/>
      <c r="BB113" s="677"/>
      <c r="BC113" s="677"/>
      <c r="BD113" s="677"/>
      <c r="BE113" s="677"/>
      <c r="BF113" s="677"/>
      <c r="BG113" s="677"/>
      <c r="BH113" s="677"/>
      <c r="BI113" s="677"/>
      <c r="BJ113" s="677"/>
      <c r="BK113" s="677"/>
      <c r="BL113" s="677"/>
      <c r="BM113" s="677"/>
      <c r="BN113" s="677"/>
      <c r="BO113" s="677"/>
      <c r="BP113" s="677"/>
      <c r="BQ113" s="677"/>
      <c r="BR113" s="677"/>
      <c r="BS113" s="677"/>
      <c r="BT113" s="677"/>
      <c r="BU113" s="677"/>
      <c r="BV113" s="677"/>
      <c r="BW113" s="677"/>
      <c r="BX113" s="677"/>
      <c r="BY113" s="678"/>
    </row>
    <row r="114" spans="48:77" ht="15" customHeight="1" x14ac:dyDescent="0.4">
      <c r="AV114" s="676"/>
      <c r="AW114" s="677"/>
      <c r="AX114" s="677"/>
      <c r="AY114" s="677"/>
      <c r="AZ114" s="677"/>
      <c r="BA114" s="677"/>
      <c r="BB114" s="677"/>
      <c r="BC114" s="677"/>
      <c r="BD114" s="677"/>
      <c r="BE114" s="677"/>
      <c r="BF114" s="677"/>
      <c r="BG114" s="677"/>
      <c r="BH114" s="677"/>
      <c r="BI114" s="677"/>
      <c r="BJ114" s="677"/>
      <c r="BK114" s="677"/>
      <c r="BL114" s="677"/>
      <c r="BM114" s="677"/>
      <c r="BN114" s="677"/>
      <c r="BO114" s="677"/>
      <c r="BP114" s="677"/>
      <c r="BQ114" s="677"/>
      <c r="BR114" s="677"/>
      <c r="BS114" s="677"/>
      <c r="BT114" s="677"/>
      <c r="BU114" s="677"/>
      <c r="BV114" s="677"/>
      <c r="BW114" s="677"/>
      <c r="BX114" s="677"/>
      <c r="BY114" s="678"/>
    </row>
    <row r="115" spans="48:77" ht="15" customHeight="1" x14ac:dyDescent="0.4">
      <c r="AV115" s="676"/>
      <c r="AW115" s="677"/>
      <c r="AX115" s="677"/>
      <c r="AY115" s="677"/>
      <c r="AZ115" s="677"/>
      <c r="BA115" s="677"/>
      <c r="BB115" s="677"/>
      <c r="BC115" s="677"/>
      <c r="BD115" s="677"/>
      <c r="BE115" s="677"/>
      <c r="BF115" s="677"/>
      <c r="BG115" s="677"/>
      <c r="BH115" s="677"/>
      <c r="BI115" s="677"/>
      <c r="BJ115" s="677"/>
      <c r="BK115" s="677"/>
      <c r="BL115" s="677"/>
      <c r="BM115" s="677"/>
      <c r="BN115" s="677"/>
      <c r="BO115" s="677"/>
      <c r="BP115" s="677"/>
      <c r="BQ115" s="677"/>
      <c r="BR115" s="677"/>
      <c r="BS115" s="677"/>
      <c r="BT115" s="677"/>
      <c r="BU115" s="677"/>
      <c r="BV115" s="677"/>
      <c r="BW115" s="677"/>
      <c r="BX115" s="677"/>
      <c r="BY115" s="678"/>
    </row>
    <row r="116" spans="48:77" ht="15" customHeight="1" x14ac:dyDescent="0.4">
      <c r="AV116" s="676"/>
      <c r="AW116" s="677"/>
      <c r="AX116" s="677"/>
      <c r="AY116" s="677"/>
      <c r="AZ116" s="677"/>
      <c r="BA116" s="677"/>
      <c r="BB116" s="677"/>
      <c r="BC116" s="677"/>
      <c r="BD116" s="677"/>
      <c r="BE116" s="677"/>
      <c r="BF116" s="677"/>
      <c r="BG116" s="677"/>
      <c r="BH116" s="677"/>
      <c r="BI116" s="677"/>
      <c r="BJ116" s="677"/>
      <c r="BK116" s="677"/>
      <c r="BL116" s="677"/>
      <c r="BM116" s="677"/>
      <c r="BN116" s="677"/>
      <c r="BO116" s="677"/>
      <c r="BP116" s="677"/>
      <c r="BQ116" s="677"/>
      <c r="BR116" s="677"/>
      <c r="BS116" s="677"/>
      <c r="BT116" s="677"/>
      <c r="BU116" s="677"/>
      <c r="BV116" s="677"/>
      <c r="BW116" s="677"/>
      <c r="BX116" s="677"/>
      <c r="BY116" s="678"/>
    </row>
    <row r="117" spans="48:77" ht="15" customHeight="1" x14ac:dyDescent="0.4">
      <c r="AV117" s="676"/>
      <c r="AW117" s="677"/>
      <c r="AX117" s="677"/>
      <c r="AY117" s="677"/>
      <c r="AZ117" s="677"/>
      <c r="BA117" s="677"/>
      <c r="BB117" s="677"/>
      <c r="BC117" s="677"/>
      <c r="BD117" s="677"/>
      <c r="BE117" s="677"/>
      <c r="BF117" s="677"/>
      <c r="BG117" s="677"/>
      <c r="BH117" s="677"/>
      <c r="BI117" s="677"/>
      <c r="BJ117" s="677"/>
      <c r="BK117" s="677"/>
      <c r="BL117" s="677"/>
      <c r="BM117" s="677"/>
      <c r="BN117" s="677"/>
      <c r="BO117" s="677"/>
      <c r="BP117" s="677"/>
      <c r="BQ117" s="677"/>
      <c r="BR117" s="677"/>
      <c r="BS117" s="677"/>
      <c r="BT117" s="677"/>
      <c r="BU117" s="677"/>
      <c r="BV117" s="677"/>
      <c r="BW117" s="677"/>
      <c r="BX117" s="677"/>
      <c r="BY117" s="678"/>
    </row>
    <row r="118" spans="48:77" ht="15" customHeight="1" x14ac:dyDescent="0.4">
      <c r="AV118" s="676"/>
      <c r="AW118" s="677"/>
      <c r="AX118" s="677"/>
      <c r="AY118" s="677"/>
      <c r="AZ118" s="677"/>
      <c r="BA118" s="677"/>
      <c r="BB118" s="677"/>
      <c r="BC118" s="677"/>
      <c r="BD118" s="677"/>
      <c r="BE118" s="677"/>
      <c r="BF118" s="677"/>
      <c r="BG118" s="677"/>
      <c r="BH118" s="677"/>
      <c r="BI118" s="677"/>
      <c r="BJ118" s="677"/>
      <c r="BK118" s="677"/>
      <c r="BL118" s="677"/>
      <c r="BM118" s="677"/>
      <c r="BN118" s="677"/>
      <c r="BO118" s="677"/>
      <c r="BP118" s="677"/>
      <c r="BQ118" s="677"/>
      <c r="BR118" s="677"/>
      <c r="BS118" s="677"/>
      <c r="BT118" s="677"/>
      <c r="BU118" s="677"/>
      <c r="BV118" s="677"/>
      <c r="BW118" s="677"/>
      <c r="BX118" s="677"/>
      <c r="BY118" s="678"/>
    </row>
    <row r="119" spans="48:77" ht="15" customHeight="1" x14ac:dyDescent="0.4">
      <c r="AV119" s="676"/>
      <c r="AW119" s="677"/>
      <c r="AX119" s="677"/>
      <c r="AY119" s="677"/>
      <c r="AZ119" s="677"/>
      <c r="BA119" s="677"/>
      <c r="BB119" s="677"/>
      <c r="BC119" s="677"/>
      <c r="BD119" s="677"/>
      <c r="BE119" s="677"/>
      <c r="BF119" s="677"/>
      <c r="BG119" s="677"/>
      <c r="BH119" s="677"/>
      <c r="BI119" s="677"/>
      <c r="BJ119" s="677"/>
      <c r="BK119" s="677"/>
      <c r="BL119" s="677"/>
      <c r="BM119" s="677"/>
      <c r="BN119" s="677"/>
      <c r="BO119" s="677"/>
      <c r="BP119" s="677"/>
      <c r="BQ119" s="677"/>
      <c r="BR119" s="677"/>
      <c r="BS119" s="677"/>
      <c r="BT119" s="677"/>
      <c r="BU119" s="677"/>
      <c r="BV119" s="677"/>
      <c r="BW119" s="677"/>
      <c r="BX119" s="677"/>
      <c r="BY119" s="678"/>
    </row>
    <row r="120" spans="48:77" ht="15" customHeight="1" thickBot="1" x14ac:dyDescent="0.45">
      <c r="AV120" s="679"/>
      <c r="AW120" s="680"/>
      <c r="AX120" s="680"/>
      <c r="AY120" s="680"/>
      <c r="AZ120" s="680"/>
      <c r="BA120" s="680"/>
      <c r="BB120" s="680"/>
      <c r="BC120" s="680"/>
      <c r="BD120" s="680"/>
      <c r="BE120" s="680"/>
      <c r="BF120" s="680"/>
      <c r="BG120" s="680"/>
      <c r="BH120" s="680"/>
      <c r="BI120" s="680"/>
      <c r="BJ120" s="680"/>
      <c r="BK120" s="680"/>
      <c r="BL120" s="680"/>
      <c r="BM120" s="680"/>
      <c r="BN120" s="680"/>
      <c r="BO120" s="680"/>
      <c r="BP120" s="680"/>
      <c r="BQ120" s="680"/>
      <c r="BR120" s="680"/>
      <c r="BS120" s="680"/>
      <c r="BT120" s="680"/>
      <c r="BU120" s="680"/>
      <c r="BV120" s="680"/>
      <c r="BW120" s="680"/>
      <c r="BX120" s="680"/>
      <c r="BY120" s="681"/>
    </row>
    <row r="121" spans="48:77" ht="15" customHeight="1" x14ac:dyDescent="0.4">
      <c r="AV121" s="673" t="s">
        <v>885</v>
      </c>
      <c r="AW121" s="673"/>
      <c r="AX121" s="673"/>
      <c r="AY121" s="673"/>
      <c r="AZ121" s="673"/>
      <c r="BA121" s="673"/>
      <c r="BB121" s="673"/>
      <c r="BC121" s="673"/>
      <c r="BD121" s="673"/>
      <c r="BE121" s="673"/>
      <c r="BF121" s="673"/>
      <c r="BG121" s="673"/>
      <c r="BH121" s="673"/>
      <c r="BI121" s="673"/>
      <c r="BJ121" s="673"/>
      <c r="BK121" s="673"/>
      <c r="BL121" s="673"/>
      <c r="BM121" s="673"/>
      <c r="BN121" s="673"/>
      <c r="BO121" s="673"/>
      <c r="BP121" s="673"/>
      <c r="BQ121" s="673"/>
      <c r="BR121" s="673"/>
      <c r="BS121" s="673"/>
      <c r="BT121" s="673"/>
      <c r="BU121" s="673"/>
      <c r="BV121" s="673"/>
      <c r="BW121" s="673"/>
      <c r="BX121" s="673"/>
      <c r="BY121" s="673"/>
    </row>
    <row r="122" spans="48:77" ht="15" customHeight="1" thickBot="1" x14ac:dyDescent="0.45">
      <c r="AV122" s="73" t="s">
        <v>887</v>
      </c>
    </row>
    <row r="123" spans="48:77" ht="15" customHeight="1" x14ac:dyDescent="0.4">
      <c r="AV123" s="674" t="s">
        <v>886</v>
      </c>
      <c r="AW123" s="673"/>
      <c r="AX123" s="673"/>
      <c r="AY123" s="673"/>
      <c r="AZ123" s="673"/>
      <c r="BA123" s="673"/>
      <c r="BB123" s="673"/>
      <c r="BC123" s="673"/>
      <c r="BD123" s="673"/>
      <c r="BE123" s="673"/>
      <c r="BF123" s="673"/>
      <c r="BG123" s="673"/>
      <c r="BH123" s="673"/>
      <c r="BI123" s="673"/>
      <c r="BJ123" s="673"/>
      <c r="BK123" s="673"/>
      <c r="BL123" s="673"/>
      <c r="BM123" s="673"/>
      <c r="BN123" s="673"/>
      <c r="BO123" s="673"/>
      <c r="BP123" s="673"/>
      <c r="BQ123" s="673"/>
      <c r="BR123" s="673"/>
      <c r="BS123" s="673"/>
      <c r="BT123" s="673"/>
      <c r="BU123" s="673"/>
      <c r="BV123" s="673"/>
      <c r="BW123" s="673"/>
      <c r="BX123" s="673"/>
      <c r="BY123" s="675"/>
    </row>
    <row r="124" spans="48:77" ht="15" customHeight="1" x14ac:dyDescent="0.4">
      <c r="AV124" s="676"/>
      <c r="AW124" s="677"/>
      <c r="AX124" s="677"/>
      <c r="AY124" s="677"/>
      <c r="AZ124" s="677"/>
      <c r="BA124" s="677"/>
      <c r="BB124" s="677"/>
      <c r="BC124" s="677"/>
      <c r="BD124" s="677"/>
      <c r="BE124" s="677"/>
      <c r="BF124" s="677"/>
      <c r="BG124" s="677"/>
      <c r="BH124" s="677"/>
      <c r="BI124" s="677"/>
      <c r="BJ124" s="677"/>
      <c r="BK124" s="677"/>
      <c r="BL124" s="677"/>
      <c r="BM124" s="677"/>
      <c r="BN124" s="677"/>
      <c r="BO124" s="677"/>
      <c r="BP124" s="677"/>
      <c r="BQ124" s="677"/>
      <c r="BR124" s="677"/>
      <c r="BS124" s="677"/>
      <c r="BT124" s="677"/>
      <c r="BU124" s="677"/>
      <c r="BV124" s="677"/>
      <c r="BW124" s="677"/>
      <c r="BX124" s="677"/>
      <c r="BY124" s="678"/>
    </row>
    <row r="125" spans="48:77" ht="15" customHeight="1" x14ac:dyDescent="0.4">
      <c r="AV125" s="676"/>
      <c r="AW125" s="677"/>
      <c r="AX125" s="677"/>
      <c r="AY125" s="677"/>
      <c r="AZ125" s="677"/>
      <c r="BA125" s="677"/>
      <c r="BB125" s="677"/>
      <c r="BC125" s="677"/>
      <c r="BD125" s="677"/>
      <c r="BE125" s="677"/>
      <c r="BF125" s="677"/>
      <c r="BG125" s="677"/>
      <c r="BH125" s="677"/>
      <c r="BI125" s="677"/>
      <c r="BJ125" s="677"/>
      <c r="BK125" s="677"/>
      <c r="BL125" s="677"/>
      <c r="BM125" s="677"/>
      <c r="BN125" s="677"/>
      <c r="BO125" s="677"/>
      <c r="BP125" s="677"/>
      <c r="BQ125" s="677"/>
      <c r="BR125" s="677"/>
      <c r="BS125" s="677"/>
      <c r="BT125" s="677"/>
      <c r="BU125" s="677"/>
      <c r="BV125" s="677"/>
      <c r="BW125" s="677"/>
      <c r="BX125" s="677"/>
      <c r="BY125" s="678"/>
    </row>
    <row r="126" spans="48:77" ht="15" customHeight="1" x14ac:dyDescent="0.4">
      <c r="AV126" s="676"/>
      <c r="AW126" s="677"/>
      <c r="AX126" s="677"/>
      <c r="AY126" s="677"/>
      <c r="AZ126" s="677"/>
      <c r="BA126" s="677"/>
      <c r="BB126" s="677"/>
      <c r="BC126" s="677"/>
      <c r="BD126" s="677"/>
      <c r="BE126" s="677"/>
      <c r="BF126" s="677"/>
      <c r="BG126" s="677"/>
      <c r="BH126" s="677"/>
      <c r="BI126" s="677"/>
      <c r="BJ126" s="677"/>
      <c r="BK126" s="677"/>
      <c r="BL126" s="677"/>
      <c r="BM126" s="677"/>
      <c r="BN126" s="677"/>
      <c r="BO126" s="677"/>
      <c r="BP126" s="677"/>
      <c r="BQ126" s="677"/>
      <c r="BR126" s="677"/>
      <c r="BS126" s="677"/>
      <c r="BT126" s="677"/>
      <c r="BU126" s="677"/>
      <c r="BV126" s="677"/>
      <c r="BW126" s="677"/>
      <c r="BX126" s="677"/>
      <c r="BY126" s="678"/>
    </row>
    <row r="127" spans="48:77" ht="15" customHeight="1" x14ac:dyDescent="0.4">
      <c r="AV127" s="676"/>
      <c r="AW127" s="677"/>
      <c r="AX127" s="677"/>
      <c r="AY127" s="677"/>
      <c r="AZ127" s="677"/>
      <c r="BA127" s="677"/>
      <c r="BB127" s="677"/>
      <c r="BC127" s="677"/>
      <c r="BD127" s="677"/>
      <c r="BE127" s="677"/>
      <c r="BF127" s="677"/>
      <c r="BG127" s="677"/>
      <c r="BH127" s="677"/>
      <c r="BI127" s="677"/>
      <c r="BJ127" s="677"/>
      <c r="BK127" s="677"/>
      <c r="BL127" s="677"/>
      <c r="BM127" s="677"/>
      <c r="BN127" s="677"/>
      <c r="BO127" s="677"/>
      <c r="BP127" s="677"/>
      <c r="BQ127" s="677"/>
      <c r="BR127" s="677"/>
      <c r="BS127" s="677"/>
      <c r="BT127" s="677"/>
      <c r="BU127" s="677"/>
      <c r="BV127" s="677"/>
      <c r="BW127" s="677"/>
      <c r="BX127" s="677"/>
      <c r="BY127" s="678"/>
    </row>
    <row r="128" spans="48:77" ht="15" customHeight="1" x14ac:dyDescent="0.4">
      <c r="AV128" s="676"/>
      <c r="AW128" s="677"/>
      <c r="AX128" s="677"/>
      <c r="AY128" s="677"/>
      <c r="AZ128" s="677"/>
      <c r="BA128" s="677"/>
      <c r="BB128" s="677"/>
      <c r="BC128" s="677"/>
      <c r="BD128" s="677"/>
      <c r="BE128" s="677"/>
      <c r="BF128" s="677"/>
      <c r="BG128" s="677"/>
      <c r="BH128" s="677"/>
      <c r="BI128" s="677"/>
      <c r="BJ128" s="677"/>
      <c r="BK128" s="677"/>
      <c r="BL128" s="677"/>
      <c r="BM128" s="677"/>
      <c r="BN128" s="677"/>
      <c r="BO128" s="677"/>
      <c r="BP128" s="677"/>
      <c r="BQ128" s="677"/>
      <c r="BR128" s="677"/>
      <c r="BS128" s="677"/>
      <c r="BT128" s="677"/>
      <c r="BU128" s="677"/>
      <c r="BV128" s="677"/>
      <c r="BW128" s="677"/>
      <c r="BX128" s="677"/>
      <c r="BY128" s="678"/>
    </row>
    <row r="129" spans="48:77" ht="15" customHeight="1" x14ac:dyDescent="0.4">
      <c r="AV129" s="676"/>
      <c r="AW129" s="677"/>
      <c r="AX129" s="677"/>
      <c r="AY129" s="677"/>
      <c r="AZ129" s="677"/>
      <c r="BA129" s="677"/>
      <c r="BB129" s="677"/>
      <c r="BC129" s="677"/>
      <c r="BD129" s="677"/>
      <c r="BE129" s="677"/>
      <c r="BF129" s="677"/>
      <c r="BG129" s="677"/>
      <c r="BH129" s="677"/>
      <c r="BI129" s="677"/>
      <c r="BJ129" s="677"/>
      <c r="BK129" s="677"/>
      <c r="BL129" s="677"/>
      <c r="BM129" s="677"/>
      <c r="BN129" s="677"/>
      <c r="BO129" s="677"/>
      <c r="BP129" s="677"/>
      <c r="BQ129" s="677"/>
      <c r="BR129" s="677"/>
      <c r="BS129" s="677"/>
      <c r="BT129" s="677"/>
      <c r="BU129" s="677"/>
      <c r="BV129" s="677"/>
      <c r="BW129" s="677"/>
      <c r="BX129" s="677"/>
      <c r="BY129" s="678"/>
    </row>
    <row r="130" spans="48:77" ht="15" customHeight="1" x14ac:dyDescent="0.4">
      <c r="AV130" s="676"/>
      <c r="AW130" s="677"/>
      <c r="AX130" s="677"/>
      <c r="AY130" s="677"/>
      <c r="AZ130" s="677"/>
      <c r="BA130" s="677"/>
      <c r="BB130" s="677"/>
      <c r="BC130" s="677"/>
      <c r="BD130" s="677"/>
      <c r="BE130" s="677"/>
      <c r="BF130" s="677"/>
      <c r="BG130" s="677"/>
      <c r="BH130" s="677"/>
      <c r="BI130" s="677"/>
      <c r="BJ130" s="677"/>
      <c r="BK130" s="677"/>
      <c r="BL130" s="677"/>
      <c r="BM130" s="677"/>
      <c r="BN130" s="677"/>
      <c r="BO130" s="677"/>
      <c r="BP130" s="677"/>
      <c r="BQ130" s="677"/>
      <c r="BR130" s="677"/>
      <c r="BS130" s="677"/>
      <c r="BT130" s="677"/>
      <c r="BU130" s="677"/>
      <c r="BV130" s="677"/>
      <c r="BW130" s="677"/>
      <c r="BX130" s="677"/>
      <c r="BY130" s="678"/>
    </row>
    <row r="131" spans="48:77" ht="15" customHeight="1" thickBot="1" x14ac:dyDescent="0.45">
      <c r="AV131" s="679"/>
      <c r="AW131" s="680"/>
      <c r="AX131" s="680"/>
      <c r="AY131" s="680"/>
      <c r="AZ131" s="680"/>
      <c r="BA131" s="680"/>
      <c r="BB131" s="680"/>
      <c r="BC131" s="680"/>
      <c r="BD131" s="680"/>
      <c r="BE131" s="680"/>
      <c r="BF131" s="680"/>
      <c r="BG131" s="680"/>
      <c r="BH131" s="680"/>
      <c r="BI131" s="680"/>
      <c r="BJ131" s="680"/>
      <c r="BK131" s="680"/>
      <c r="BL131" s="680"/>
      <c r="BM131" s="680"/>
      <c r="BN131" s="680"/>
      <c r="BO131" s="680"/>
      <c r="BP131" s="680"/>
      <c r="BQ131" s="680"/>
      <c r="BR131" s="680"/>
      <c r="BS131" s="680"/>
      <c r="BT131" s="680"/>
      <c r="BU131" s="680"/>
      <c r="BV131" s="680"/>
      <c r="BW131" s="680"/>
      <c r="BX131" s="680"/>
      <c r="BY131" s="681"/>
    </row>
    <row r="132" spans="48:77" ht="15" customHeight="1" x14ac:dyDescent="0.4">
      <c r="AV132" s="673" t="s">
        <v>888</v>
      </c>
      <c r="AW132" s="673"/>
      <c r="AX132" s="673"/>
      <c r="AY132" s="673"/>
      <c r="AZ132" s="673"/>
      <c r="BA132" s="673"/>
      <c r="BB132" s="673"/>
      <c r="BC132" s="673"/>
      <c r="BD132" s="673"/>
      <c r="BE132" s="673"/>
      <c r="BF132" s="673"/>
      <c r="BG132" s="673"/>
      <c r="BH132" s="673"/>
      <c r="BI132" s="673"/>
      <c r="BJ132" s="673"/>
      <c r="BK132" s="673"/>
      <c r="BL132" s="673"/>
      <c r="BM132" s="673"/>
      <c r="BN132" s="673"/>
      <c r="BO132" s="673"/>
      <c r="BP132" s="673"/>
      <c r="BQ132" s="673"/>
      <c r="BR132" s="673"/>
      <c r="BS132" s="673"/>
      <c r="BT132" s="673"/>
      <c r="BU132" s="673"/>
      <c r="BV132" s="673"/>
      <c r="BW132" s="673"/>
      <c r="BX132" s="673"/>
      <c r="BY132" s="673"/>
    </row>
    <row r="133" spans="48:77" ht="15" customHeight="1" x14ac:dyDescent="0.4">
      <c r="AV133" s="677" t="s">
        <v>889</v>
      </c>
      <c r="AW133" s="677"/>
      <c r="AX133" s="677"/>
      <c r="AY133" s="677"/>
      <c r="AZ133" s="677"/>
      <c r="BA133" s="677"/>
      <c r="BB133" s="677"/>
      <c r="BC133" s="677"/>
      <c r="BD133" s="677"/>
      <c r="BE133" s="677"/>
      <c r="BF133" s="677"/>
      <c r="BG133" s="677"/>
      <c r="BH133" s="677"/>
      <c r="BI133" s="677"/>
      <c r="BJ133" s="677"/>
      <c r="BK133" s="677"/>
      <c r="BL133" s="677"/>
      <c r="BM133" s="677"/>
      <c r="BN133" s="677"/>
      <c r="BO133" s="677"/>
      <c r="BP133" s="677"/>
      <c r="BQ133" s="677"/>
      <c r="BR133" s="677"/>
      <c r="BS133" s="677"/>
      <c r="BT133" s="677"/>
      <c r="BU133" s="677"/>
      <c r="BV133" s="677"/>
      <c r="BW133" s="677"/>
      <c r="BX133" s="677"/>
      <c r="BY133" s="677"/>
    </row>
    <row r="134" spans="48:77" ht="15" customHeight="1" x14ac:dyDescent="0.4">
      <c r="AV134" s="677" t="s">
        <v>890</v>
      </c>
      <c r="AW134" s="677"/>
      <c r="AX134" s="677"/>
      <c r="AY134" s="677"/>
      <c r="AZ134" s="677"/>
      <c r="BA134" s="677"/>
      <c r="BB134" s="677"/>
      <c r="BC134" s="677"/>
      <c r="BD134" s="677"/>
      <c r="BE134" s="677"/>
      <c r="BF134" s="677"/>
      <c r="BG134" s="677"/>
      <c r="BH134" s="677"/>
      <c r="BI134" s="677"/>
      <c r="BJ134" s="677"/>
      <c r="BK134" s="677"/>
      <c r="BL134" s="677"/>
      <c r="BM134" s="677"/>
      <c r="BN134" s="677"/>
      <c r="BO134" s="677"/>
      <c r="BP134" s="677"/>
      <c r="BQ134" s="677"/>
      <c r="BR134" s="677"/>
      <c r="BS134" s="677"/>
      <c r="BT134" s="677"/>
      <c r="BU134" s="677"/>
      <c r="BV134" s="677"/>
      <c r="BW134" s="677"/>
      <c r="BX134" s="677"/>
      <c r="BY134" s="677"/>
    </row>
    <row r="135" spans="48:77" ht="15" customHeight="1" thickBot="1" x14ac:dyDescent="0.45">
      <c r="AV135" s="73" t="s">
        <v>891</v>
      </c>
    </row>
    <row r="136" spans="48:77" ht="15" customHeight="1" x14ac:dyDescent="0.4">
      <c r="AV136" s="674" t="s">
        <v>893</v>
      </c>
      <c r="AW136" s="673"/>
      <c r="AX136" s="673"/>
      <c r="AY136" s="673"/>
      <c r="AZ136" s="673"/>
      <c r="BA136" s="673"/>
      <c r="BB136" s="673"/>
      <c r="BC136" s="673"/>
      <c r="BD136" s="673"/>
      <c r="BE136" s="673"/>
      <c r="BF136" s="673"/>
      <c r="BG136" s="673"/>
      <c r="BH136" s="673"/>
      <c r="BI136" s="673"/>
      <c r="BJ136" s="673"/>
      <c r="BK136" s="673"/>
      <c r="BL136" s="673"/>
      <c r="BM136" s="673"/>
      <c r="BN136" s="673"/>
      <c r="BO136" s="673"/>
      <c r="BP136" s="673"/>
      <c r="BQ136" s="673"/>
      <c r="BR136" s="673"/>
      <c r="BS136" s="673"/>
      <c r="BT136" s="673"/>
      <c r="BU136" s="673"/>
      <c r="BV136" s="673"/>
      <c r="BW136" s="673"/>
      <c r="BX136" s="673"/>
      <c r="BY136" s="675"/>
    </row>
    <row r="137" spans="48:77" ht="15" customHeight="1" x14ac:dyDescent="0.4">
      <c r="AV137" s="676"/>
      <c r="AW137" s="677"/>
      <c r="AX137" s="677"/>
      <c r="AY137" s="677"/>
      <c r="AZ137" s="677"/>
      <c r="BA137" s="677"/>
      <c r="BB137" s="677"/>
      <c r="BC137" s="677"/>
      <c r="BD137" s="677"/>
      <c r="BE137" s="677"/>
      <c r="BF137" s="677"/>
      <c r="BG137" s="677"/>
      <c r="BH137" s="677"/>
      <c r="BI137" s="677"/>
      <c r="BJ137" s="677"/>
      <c r="BK137" s="677"/>
      <c r="BL137" s="677"/>
      <c r="BM137" s="677"/>
      <c r="BN137" s="677"/>
      <c r="BO137" s="677"/>
      <c r="BP137" s="677"/>
      <c r="BQ137" s="677"/>
      <c r="BR137" s="677"/>
      <c r="BS137" s="677"/>
      <c r="BT137" s="677"/>
      <c r="BU137" s="677"/>
      <c r="BV137" s="677"/>
      <c r="BW137" s="677"/>
      <c r="BX137" s="677"/>
      <c r="BY137" s="678"/>
    </row>
    <row r="138" spans="48:77" ht="15" customHeight="1" x14ac:dyDescent="0.4">
      <c r="AV138" s="676"/>
      <c r="AW138" s="677"/>
      <c r="AX138" s="677"/>
      <c r="AY138" s="677"/>
      <c r="AZ138" s="677"/>
      <c r="BA138" s="677"/>
      <c r="BB138" s="677"/>
      <c r="BC138" s="677"/>
      <c r="BD138" s="677"/>
      <c r="BE138" s="677"/>
      <c r="BF138" s="677"/>
      <c r="BG138" s="677"/>
      <c r="BH138" s="677"/>
      <c r="BI138" s="677"/>
      <c r="BJ138" s="677"/>
      <c r="BK138" s="677"/>
      <c r="BL138" s="677"/>
      <c r="BM138" s="677"/>
      <c r="BN138" s="677"/>
      <c r="BO138" s="677"/>
      <c r="BP138" s="677"/>
      <c r="BQ138" s="677"/>
      <c r="BR138" s="677"/>
      <c r="BS138" s="677"/>
      <c r="BT138" s="677"/>
      <c r="BU138" s="677"/>
      <c r="BV138" s="677"/>
      <c r="BW138" s="677"/>
      <c r="BX138" s="677"/>
      <c r="BY138" s="678"/>
    </row>
    <row r="139" spans="48:77" ht="15" customHeight="1" x14ac:dyDescent="0.4">
      <c r="AV139" s="676"/>
      <c r="AW139" s="677"/>
      <c r="AX139" s="677"/>
      <c r="AY139" s="677"/>
      <c r="AZ139" s="677"/>
      <c r="BA139" s="677"/>
      <c r="BB139" s="677"/>
      <c r="BC139" s="677"/>
      <c r="BD139" s="677"/>
      <c r="BE139" s="677"/>
      <c r="BF139" s="677"/>
      <c r="BG139" s="677"/>
      <c r="BH139" s="677"/>
      <c r="BI139" s="677"/>
      <c r="BJ139" s="677"/>
      <c r="BK139" s="677"/>
      <c r="BL139" s="677"/>
      <c r="BM139" s="677"/>
      <c r="BN139" s="677"/>
      <c r="BO139" s="677"/>
      <c r="BP139" s="677"/>
      <c r="BQ139" s="677"/>
      <c r="BR139" s="677"/>
      <c r="BS139" s="677"/>
      <c r="BT139" s="677"/>
      <c r="BU139" s="677"/>
      <c r="BV139" s="677"/>
      <c r="BW139" s="677"/>
      <c r="BX139" s="677"/>
      <c r="BY139" s="678"/>
    </row>
    <row r="140" spans="48:77" ht="15" customHeight="1" x14ac:dyDescent="0.4">
      <c r="AV140" s="676"/>
      <c r="AW140" s="677"/>
      <c r="AX140" s="677"/>
      <c r="AY140" s="677"/>
      <c r="AZ140" s="677"/>
      <c r="BA140" s="677"/>
      <c r="BB140" s="677"/>
      <c r="BC140" s="677"/>
      <c r="BD140" s="677"/>
      <c r="BE140" s="677"/>
      <c r="BF140" s="677"/>
      <c r="BG140" s="677"/>
      <c r="BH140" s="677"/>
      <c r="BI140" s="677"/>
      <c r="BJ140" s="677"/>
      <c r="BK140" s="677"/>
      <c r="BL140" s="677"/>
      <c r="BM140" s="677"/>
      <c r="BN140" s="677"/>
      <c r="BO140" s="677"/>
      <c r="BP140" s="677"/>
      <c r="BQ140" s="677"/>
      <c r="BR140" s="677"/>
      <c r="BS140" s="677"/>
      <c r="BT140" s="677"/>
      <c r="BU140" s="677"/>
      <c r="BV140" s="677"/>
      <c r="BW140" s="677"/>
      <c r="BX140" s="677"/>
      <c r="BY140" s="678"/>
    </row>
    <row r="141" spans="48:77" ht="15" customHeight="1" x14ac:dyDescent="0.4">
      <c r="AV141" s="676"/>
      <c r="AW141" s="677"/>
      <c r="AX141" s="677"/>
      <c r="AY141" s="677"/>
      <c r="AZ141" s="677"/>
      <c r="BA141" s="677"/>
      <c r="BB141" s="677"/>
      <c r="BC141" s="677"/>
      <c r="BD141" s="677"/>
      <c r="BE141" s="677"/>
      <c r="BF141" s="677"/>
      <c r="BG141" s="677"/>
      <c r="BH141" s="677"/>
      <c r="BI141" s="677"/>
      <c r="BJ141" s="677"/>
      <c r="BK141" s="677"/>
      <c r="BL141" s="677"/>
      <c r="BM141" s="677"/>
      <c r="BN141" s="677"/>
      <c r="BO141" s="677"/>
      <c r="BP141" s="677"/>
      <c r="BQ141" s="677"/>
      <c r="BR141" s="677"/>
      <c r="BS141" s="677"/>
      <c r="BT141" s="677"/>
      <c r="BU141" s="677"/>
      <c r="BV141" s="677"/>
      <c r="BW141" s="677"/>
      <c r="BX141" s="677"/>
      <c r="BY141" s="678"/>
    </row>
    <row r="142" spans="48:77" ht="15" customHeight="1" x14ac:dyDescent="0.4">
      <c r="AV142" s="676"/>
      <c r="AW142" s="677"/>
      <c r="AX142" s="677"/>
      <c r="AY142" s="677"/>
      <c r="AZ142" s="677"/>
      <c r="BA142" s="677"/>
      <c r="BB142" s="677"/>
      <c r="BC142" s="677"/>
      <c r="BD142" s="677"/>
      <c r="BE142" s="677"/>
      <c r="BF142" s="677"/>
      <c r="BG142" s="677"/>
      <c r="BH142" s="677"/>
      <c r="BI142" s="677"/>
      <c r="BJ142" s="677"/>
      <c r="BK142" s="677"/>
      <c r="BL142" s="677"/>
      <c r="BM142" s="677"/>
      <c r="BN142" s="677"/>
      <c r="BO142" s="677"/>
      <c r="BP142" s="677"/>
      <c r="BQ142" s="677"/>
      <c r="BR142" s="677"/>
      <c r="BS142" s="677"/>
      <c r="BT142" s="677"/>
      <c r="BU142" s="677"/>
      <c r="BV142" s="677"/>
      <c r="BW142" s="677"/>
      <c r="BX142" s="677"/>
      <c r="BY142" s="678"/>
    </row>
    <row r="143" spans="48:77" ht="15" customHeight="1" x14ac:dyDescent="0.4">
      <c r="AV143" s="676"/>
      <c r="AW143" s="677"/>
      <c r="AX143" s="677"/>
      <c r="AY143" s="677"/>
      <c r="AZ143" s="677"/>
      <c r="BA143" s="677"/>
      <c r="BB143" s="677"/>
      <c r="BC143" s="677"/>
      <c r="BD143" s="677"/>
      <c r="BE143" s="677"/>
      <c r="BF143" s="677"/>
      <c r="BG143" s="677"/>
      <c r="BH143" s="677"/>
      <c r="BI143" s="677"/>
      <c r="BJ143" s="677"/>
      <c r="BK143" s="677"/>
      <c r="BL143" s="677"/>
      <c r="BM143" s="677"/>
      <c r="BN143" s="677"/>
      <c r="BO143" s="677"/>
      <c r="BP143" s="677"/>
      <c r="BQ143" s="677"/>
      <c r="BR143" s="677"/>
      <c r="BS143" s="677"/>
      <c r="BT143" s="677"/>
      <c r="BU143" s="677"/>
      <c r="BV143" s="677"/>
      <c r="BW143" s="677"/>
      <c r="BX143" s="677"/>
      <c r="BY143" s="678"/>
    </row>
    <row r="144" spans="48:77" ht="15" customHeight="1" x14ac:dyDescent="0.4">
      <c r="AV144" s="676"/>
      <c r="AW144" s="677"/>
      <c r="AX144" s="677"/>
      <c r="AY144" s="677"/>
      <c r="AZ144" s="677"/>
      <c r="BA144" s="677"/>
      <c r="BB144" s="677"/>
      <c r="BC144" s="677"/>
      <c r="BD144" s="677"/>
      <c r="BE144" s="677"/>
      <c r="BF144" s="677"/>
      <c r="BG144" s="677"/>
      <c r="BH144" s="677"/>
      <c r="BI144" s="677"/>
      <c r="BJ144" s="677"/>
      <c r="BK144" s="677"/>
      <c r="BL144" s="677"/>
      <c r="BM144" s="677"/>
      <c r="BN144" s="677"/>
      <c r="BO144" s="677"/>
      <c r="BP144" s="677"/>
      <c r="BQ144" s="677"/>
      <c r="BR144" s="677"/>
      <c r="BS144" s="677"/>
      <c r="BT144" s="677"/>
      <c r="BU144" s="677"/>
      <c r="BV144" s="677"/>
      <c r="BW144" s="677"/>
      <c r="BX144" s="677"/>
      <c r="BY144" s="678"/>
    </row>
    <row r="145" spans="48:77" ht="15" customHeight="1" x14ac:dyDescent="0.4">
      <c r="AV145" s="676"/>
      <c r="AW145" s="677"/>
      <c r="AX145" s="677"/>
      <c r="AY145" s="677"/>
      <c r="AZ145" s="677"/>
      <c r="BA145" s="677"/>
      <c r="BB145" s="677"/>
      <c r="BC145" s="677"/>
      <c r="BD145" s="677"/>
      <c r="BE145" s="677"/>
      <c r="BF145" s="677"/>
      <c r="BG145" s="677"/>
      <c r="BH145" s="677"/>
      <c r="BI145" s="677"/>
      <c r="BJ145" s="677"/>
      <c r="BK145" s="677"/>
      <c r="BL145" s="677"/>
      <c r="BM145" s="677"/>
      <c r="BN145" s="677"/>
      <c r="BO145" s="677"/>
      <c r="BP145" s="677"/>
      <c r="BQ145" s="677"/>
      <c r="BR145" s="677"/>
      <c r="BS145" s="677"/>
      <c r="BT145" s="677"/>
      <c r="BU145" s="677"/>
      <c r="BV145" s="677"/>
      <c r="BW145" s="677"/>
      <c r="BX145" s="677"/>
      <c r="BY145" s="678"/>
    </row>
    <row r="146" spans="48:77" ht="15" customHeight="1" x14ac:dyDescent="0.4">
      <c r="AV146" s="676"/>
      <c r="AW146" s="677"/>
      <c r="AX146" s="677"/>
      <c r="AY146" s="677"/>
      <c r="AZ146" s="677"/>
      <c r="BA146" s="677"/>
      <c r="BB146" s="677"/>
      <c r="BC146" s="677"/>
      <c r="BD146" s="677"/>
      <c r="BE146" s="677"/>
      <c r="BF146" s="677"/>
      <c r="BG146" s="677"/>
      <c r="BH146" s="677"/>
      <c r="BI146" s="677"/>
      <c r="BJ146" s="677"/>
      <c r="BK146" s="677"/>
      <c r="BL146" s="677"/>
      <c r="BM146" s="677"/>
      <c r="BN146" s="677"/>
      <c r="BO146" s="677"/>
      <c r="BP146" s="677"/>
      <c r="BQ146" s="677"/>
      <c r="BR146" s="677"/>
      <c r="BS146" s="677"/>
      <c r="BT146" s="677"/>
      <c r="BU146" s="677"/>
      <c r="BV146" s="677"/>
      <c r="BW146" s="677"/>
      <c r="BX146" s="677"/>
      <c r="BY146" s="678"/>
    </row>
    <row r="147" spans="48:77" ht="15" customHeight="1" x14ac:dyDescent="0.4">
      <c r="AV147" s="676"/>
      <c r="AW147" s="677"/>
      <c r="AX147" s="677"/>
      <c r="AY147" s="677"/>
      <c r="AZ147" s="677"/>
      <c r="BA147" s="677"/>
      <c r="BB147" s="677"/>
      <c r="BC147" s="677"/>
      <c r="BD147" s="677"/>
      <c r="BE147" s="677"/>
      <c r="BF147" s="677"/>
      <c r="BG147" s="677"/>
      <c r="BH147" s="677"/>
      <c r="BI147" s="677"/>
      <c r="BJ147" s="677"/>
      <c r="BK147" s="677"/>
      <c r="BL147" s="677"/>
      <c r="BM147" s="677"/>
      <c r="BN147" s="677"/>
      <c r="BO147" s="677"/>
      <c r="BP147" s="677"/>
      <c r="BQ147" s="677"/>
      <c r="BR147" s="677"/>
      <c r="BS147" s="677"/>
      <c r="BT147" s="677"/>
      <c r="BU147" s="677"/>
      <c r="BV147" s="677"/>
      <c r="BW147" s="677"/>
      <c r="BX147" s="677"/>
      <c r="BY147" s="678"/>
    </row>
    <row r="148" spans="48:77" ht="15" customHeight="1" x14ac:dyDescent="0.4">
      <c r="AV148" s="676"/>
      <c r="AW148" s="677"/>
      <c r="AX148" s="677"/>
      <c r="AY148" s="677"/>
      <c r="AZ148" s="677"/>
      <c r="BA148" s="677"/>
      <c r="BB148" s="677"/>
      <c r="BC148" s="677"/>
      <c r="BD148" s="677"/>
      <c r="BE148" s="677"/>
      <c r="BF148" s="677"/>
      <c r="BG148" s="677"/>
      <c r="BH148" s="677"/>
      <c r="BI148" s="677"/>
      <c r="BJ148" s="677"/>
      <c r="BK148" s="677"/>
      <c r="BL148" s="677"/>
      <c r="BM148" s="677"/>
      <c r="BN148" s="677"/>
      <c r="BO148" s="677"/>
      <c r="BP148" s="677"/>
      <c r="BQ148" s="677"/>
      <c r="BR148" s="677"/>
      <c r="BS148" s="677"/>
      <c r="BT148" s="677"/>
      <c r="BU148" s="677"/>
      <c r="BV148" s="677"/>
      <c r="BW148" s="677"/>
      <c r="BX148" s="677"/>
      <c r="BY148" s="678"/>
    </row>
    <row r="149" spans="48:77" ht="15" customHeight="1" thickBot="1" x14ac:dyDescent="0.45">
      <c r="AV149" s="679"/>
      <c r="AW149" s="680"/>
      <c r="AX149" s="680"/>
      <c r="AY149" s="680"/>
      <c r="AZ149" s="680"/>
      <c r="BA149" s="680"/>
      <c r="BB149" s="680"/>
      <c r="BC149" s="680"/>
      <c r="BD149" s="680"/>
      <c r="BE149" s="680"/>
      <c r="BF149" s="680"/>
      <c r="BG149" s="680"/>
      <c r="BH149" s="680"/>
      <c r="BI149" s="680"/>
      <c r="BJ149" s="680"/>
      <c r="BK149" s="680"/>
      <c r="BL149" s="680"/>
      <c r="BM149" s="680"/>
      <c r="BN149" s="680"/>
      <c r="BO149" s="680"/>
      <c r="BP149" s="680"/>
      <c r="BQ149" s="680"/>
      <c r="BR149" s="680"/>
      <c r="BS149" s="680"/>
      <c r="BT149" s="680"/>
      <c r="BU149" s="680"/>
      <c r="BV149" s="680"/>
      <c r="BW149" s="680"/>
      <c r="BX149" s="680"/>
      <c r="BY149" s="681"/>
    </row>
    <row r="150" spans="48:77" ht="15" customHeight="1" x14ac:dyDescent="0.4">
      <c r="AV150" s="673" t="s">
        <v>892</v>
      </c>
      <c r="AW150" s="673"/>
      <c r="AX150" s="673"/>
      <c r="AY150" s="673"/>
      <c r="AZ150" s="673"/>
      <c r="BA150" s="673"/>
      <c r="BB150" s="673"/>
      <c r="BC150" s="673"/>
      <c r="BD150" s="673"/>
      <c r="BE150" s="673"/>
      <c r="BF150" s="673"/>
      <c r="BG150" s="673"/>
      <c r="BH150" s="673"/>
      <c r="BI150" s="673"/>
      <c r="BJ150" s="673"/>
      <c r="BK150" s="673"/>
      <c r="BL150" s="673"/>
      <c r="BM150" s="673"/>
      <c r="BN150" s="673"/>
      <c r="BO150" s="673"/>
      <c r="BP150" s="673"/>
      <c r="BQ150" s="673"/>
      <c r="BR150" s="673"/>
      <c r="BS150" s="673"/>
      <c r="BT150" s="673"/>
      <c r="BU150" s="673"/>
      <c r="BV150" s="673"/>
      <c r="BW150" s="673"/>
      <c r="BX150" s="673"/>
      <c r="BY150" s="673"/>
    </row>
  </sheetData>
  <mergeCells count="154">
    <mergeCell ref="C32:F32"/>
    <mergeCell ref="G32:N32"/>
    <mergeCell ref="O32:P32"/>
    <mergeCell ref="Q32:AF32"/>
    <mergeCell ref="A1:AT2"/>
    <mergeCell ref="AO6:AR6"/>
    <mergeCell ref="AO9:AR9"/>
    <mergeCell ref="AO12:AR12"/>
    <mergeCell ref="AO16:AR16"/>
    <mergeCell ref="AO13:AR13"/>
    <mergeCell ref="AC28:AF28"/>
    <mergeCell ref="AC29:AF29"/>
    <mergeCell ref="AH26:AI26"/>
    <mergeCell ref="AH27:AI27"/>
    <mergeCell ref="AH28:AI28"/>
    <mergeCell ref="AH29:AI29"/>
    <mergeCell ref="AO20:AR20"/>
    <mergeCell ref="AO21:AR21"/>
    <mergeCell ref="AC25:AF25"/>
    <mergeCell ref="AC26:AF26"/>
    <mergeCell ref="AC27:AF27"/>
    <mergeCell ref="AH23:AI23"/>
    <mergeCell ref="AA24:AF24"/>
    <mergeCell ref="AH24:AI24"/>
    <mergeCell ref="AO37:AR37"/>
    <mergeCell ref="AO38:AR38"/>
    <mergeCell ref="AO64:AR64"/>
    <mergeCell ref="AC41:AK41"/>
    <mergeCell ref="AC42:AK42"/>
    <mergeCell ref="AM46:AQ46"/>
    <mergeCell ref="AM53:AQ53"/>
    <mergeCell ref="AM60:AQ60"/>
    <mergeCell ref="AH32:AI32"/>
    <mergeCell ref="AH31:AI31"/>
    <mergeCell ref="V57:AA57"/>
    <mergeCell ref="C54:D60"/>
    <mergeCell ref="E43:J43"/>
    <mergeCell ref="K43:N43"/>
    <mergeCell ref="P43:T43"/>
    <mergeCell ref="AC43:AK43"/>
    <mergeCell ref="E44:J44"/>
    <mergeCell ref="K44:N44"/>
    <mergeCell ref="P44:T44"/>
    <mergeCell ref="AC44:AK44"/>
    <mergeCell ref="E45:J45"/>
    <mergeCell ref="K45:N45"/>
    <mergeCell ref="P45:T45"/>
    <mergeCell ref="AC45:AK45"/>
    <mergeCell ref="E46:J46"/>
    <mergeCell ref="K46:N46"/>
    <mergeCell ref="P46:T46"/>
    <mergeCell ref="AC46:AK46"/>
    <mergeCell ref="V46:AA46"/>
    <mergeCell ref="C41:D46"/>
    <mergeCell ref="C47:D53"/>
    <mergeCell ref="E41:J41"/>
    <mergeCell ref="P41:U41"/>
    <mergeCell ref="E42:J42"/>
    <mergeCell ref="P42:T42"/>
    <mergeCell ref="K41:O41"/>
    <mergeCell ref="K42:N42"/>
    <mergeCell ref="E48:J48"/>
    <mergeCell ref="K48:N48"/>
    <mergeCell ref="P48:T48"/>
    <mergeCell ref="AC48:AK48"/>
    <mergeCell ref="V48:AA48"/>
    <mergeCell ref="E47:J47"/>
    <mergeCell ref="K47:O47"/>
    <mergeCell ref="P47:U47"/>
    <mergeCell ref="AC47:AK47"/>
    <mergeCell ref="V47:AB47"/>
    <mergeCell ref="V41:AB41"/>
    <mergeCell ref="V42:AA42"/>
    <mergeCell ref="V43:AA43"/>
    <mergeCell ref="V44:AA44"/>
    <mergeCell ref="V45:AA45"/>
    <mergeCell ref="E50:J50"/>
    <mergeCell ref="K50:N50"/>
    <mergeCell ref="P50:T50"/>
    <mergeCell ref="AC50:AK50"/>
    <mergeCell ref="V50:AA50"/>
    <mergeCell ref="E49:J49"/>
    <mergeCell ref="K49:N49"/>
    <mergeCell ref="P49:T49"/>
    <mergeCell ref="AC49:AK49"/>
    <mergeCell ref="V49:AA49"/>
    <mergeCell ref="E52:J52"/>
    <mergeCell ref="K52:N52"/>
    <mergeCell ref="P52:T52"/>
    <mergeCell ref="AC52:AK52"/>
    <mergeCell ref="V52:AA52"/>
    <mergeCell ref="E51:J51"/>
    <mergeCell ref="K51:N51"/>
    <mergeCell ref="P51:T51"/>
    <mergeCell ref="AC51:AK51"/>
    <mergeCell ref="V51:AA51"/>
    <mergeCell ref="E54:J54"/>
    <mergeCell ref="K54:O54"/>
    <mergeCell ref="P54:U54"/>
    <mergeCell ref="AC54:AK54"/>
    <mergeCell ref="V54:AB54"/>
    <mergeCell ref="E53:J53"/>
    <mergeCell ref="K53:N53"/>
    <mergeCell ref="P53:T53"/>
    <mergeCell ref="AC53:AK53"/>
    <mergeCell ref="V53:AA53"/>
    <mergeCell ref="E56:J56"/>
    <mergeCell ref="K56:N56"/>
    <mergeCell ref="P56:T56"/>
    <mergeCell ref="AC56:AK56"/>
    <mergeCell ref="V56:AA56"/>
    <mergeCell ref="E55:J55"/>
    <mergeCell ref="K55:N55"/>
    <mergeCell ref="P55:T55"/>
    <mergeCell ref="AC55:AK55"/>
    <mergeCell ref="V55:AA55"/>
    <mergeCell ref="E60:J60"/>
    <mergeCell ref="K60:N60"/>
    <mergeCell ref="P60:T60"/>
    <mergeCell ref="AC60:AK60"/>
    <mergeCell ref="V60:AA60"/>
    <mergeCell ref="E59:J59"/>
    <mergeCell ref="K59:N59"/>
    <mergeCell ref="P59:T59"/>
    <mergeCell ref="AC59:AK59"/>
    <mergeCell ref="V59:AA59"/>
    <mergeCell ref="E58:J58"/>
    <mergeCell ref="K58:N58"/>
    <mergeCell ref="P58:T58"/>
    <mergeCell ref="AC58:AK58"/>
    <mergeCell ref="V58:AA58"/>
    <mergeCell ref="E57:J57"/>
    <mergeCell ref="K57:N57"/>
    <mergeCell ref="P57:T57"/>
    <mergeCell ref="AC57:AK57"/>
    <mergeCell ref="AV63:BY63"/>
    <mergeCell ref="AV65:BY73"/>
    <mergeCell ref="AV74:BY74"/>
    <mergeCell ref="AV76:BY105"/>
    <mergeCell ref="AV44:BY44"/>
    <mergeCell ref="AV46:BY62"/>
    <mergeCell ref="AV3:BY22"/>
    <mergeCell ref="AV24:BY32"/>
    <mergeCell ref="AV33:BY33"/>
    <mergeCell ref="AV35:BY43"/>
    <mergeCell ref="AV150:BY150"/>
    <mergeCell ref="AV123:BY131"/>
    <mergeCell ref="AV132:BY132"/>
    <mergeCell ref="AV133:BY133"/>
    <mergeCell ref="AV134:BY134"/>
    <mergeCell ref="AV136:BY149"/>
    <mergeCell ref="AV106:BY106"/>
    <mergeCell ref="AV108:BY120"/>
    <mergeCell ref="AV121:BY121"/>
  </mergeCells>
  <phoneticPr fontId="2"/>
  <dataValidations count="3">
    <dataValidation type="list" allowBlank="1" showInputMessage="1" showErrorMessage="1" sqref="AO6:AR6 AO9:AR9 AO12:AR13 AO20:AR21 AO37:AR38 AO64:AR64" xr:uid="{F0C80AD8-9FFD-4DC0-907E-BF68B2BF4B78}">
      <formula1>"ＯＫ,ＮＯ"</formula1>
    </dataValidation>
    <dataValidation type="list" allowBlank="1" showInputMessage="1" showErrorMessage="1" sqref="AO16:AR16" xr:uid="{1D142ABB-90EB-4246-BE82-C85F8DFF2004}">
      <formula1>"非該当,ＯＫ,ＮＯ"</formula1>
    </dataValidation>
    <dataValidation type="list" allowBlank="1" showInputMessage="1" showErrorMessage="1" sqref="AC26:AC29" xr:uid="{C8A33C11-EEB2-48D3-9B78-60118B4C4517}">
      <formula1>"有,無"</formula1>
    </dataValidation>
  </dataValidations>
  <pageMargins left="0.70866141732283472" right="0.70866141732283472" top="0.59055118110236227" bottom="0.59055118110236227" header="0.31496062992125984" footer="0.31496062992125984"/>
  <pageSetup paperSize="9" scale="9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E2DCC-BD2E-447B-BBA7-140DEC17E696}">
  <sheetPr>
    <pageSetUpPr fitToPage="1"/>
  </sheetPr>
  <dimension ref="A1:BY68"/>
  <sheetViews>
    <sheetView view="pageBreakPreview" topLeftCell="A67" zoomScale="115" zoomScaleNormal="115" zoomScaleSheetLayoutView="115" workbookViewId="0">
      <selection activeCell="AQ151" sqref="AQ151:AS151"/>
    </sheetView>
  </sheetViews>
  <sheetFormatPr defaultColWidth="2.625" defaultRowHeight="15" customHeight="1" x14ac:dyDescent="0.4"/>
  <cols>
    <col min="1" max="16384" width="2.625" style="2"/>
  </cols>
  <sheetData>
    <row r="1" spans="1:77" ht="15" customHeight="1" x14ac:dyDescent="0.4">
      <c r="A1" s="633" t="s">
        <v>894</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5"/>
      <c r="AV1" s="15" t="s">
        <v>300</v>
      </c>
    </row>
    <row r="2" spans="1:77" ht="15" customHeight="1" thickBot="1" x14ac:dyDescent="0.45">
      <c r="A2" s="636"/>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637"/>
      <c r="AQ2" s="637"/>
      <c r="AR2" s="637"/>
      <c r="AS2" s="637"/>
      <c r="AT2" s="638"/>
      <c r="AV2" s="73" t="s">
        <v>920</v>
      </c>
    </row>
    <row r="3" spans="1:77" ht="15" customHeight="1" x14ac:dyDescent="0.4">
      <c r="AV3" s="674" t="s">
        <v>923</v>
      </c>
      <c r="AW3" s="673"/>
      <c r="AX3" s="673"/>
      <c r="AY3" s="673"/>
      <c r="AZ3" s="673"/>
      <c r="BA3" s="673"/>
      <c r="BB3" s="673"/>
      <c r="BC3" s="673"/>
      <c r="BD3" s="673"/>
      <c r="BE3" s="673"/>
      <c r="BF3" s="673"/>
      <c r="BG3" s="673"/>
      <c r="BH3" s="673"/>
      <c r="BI3" s="673"/>
      <c r="BJ3" s="673"/>
      <c r="BK3" s="673"/>
      <c r="BL3" s="673"/>
      <c r="BM3" s="673"/>
      <c r="BN3" s="673"/>
      <c r="BO3" s="673"/>
      <c r="BP3" s="673"/>
      <c r="BQ3" s="673"/>
      <c r="BR3" s="673"/>
      <c r="BS3" s="673"/>
      <c r="BT3" s="673"/>
      <c r="BU3" s="673"/>
      <c r="BV3" s="673"/>
      <c r="BW3" s="673"/>
      <c r="BX3" s="673"/>
      <c r="BY3" s="675"/>
    </row>
    <row r="4" spans="1:77" ht="15" customHeight="1" thickBot="1" x14ac:dyDescent="0.45">
      <c r="B4" s="56" t="s">
        <v>79</v>
      </c>
      <c r="C4" s="2" t="s">
        <v>154</v>
      </c>
      <c r="AV4" s="676"/>
      <c r="AW4" s="677"/>
      <c r="AX4" s="677"/>
      <c r="AY4" s="677"/>
      <c r="AZ4" s="677"/>
      <c r="BA4" s="677"/>
      <c r="BB4" s="677"/>
      <c r="BC4" s="677"/>
      <c r="BD4" s="677"/>
      <c r="BE4" s="677"/>
      <c r="BF4" s="677"/>
      <c r="BG4" s="677"/>
      <c r="BH4" s="677"/>
      <c r="BI4" s="677"/>
      <c r="BJ4" s="677"/>
      <c r="BK4" s="677"/>
      <c r="BL4" s="677"/>
      <c r="BM4" s="677"/>
      <c r="BN4" s="677"/>
      <c r="BO4" s="677"/>
      <c r="BP4" s="677"/>
      <c r="BQ4" s="677"/>
      <c r="BR4" s="677"/>
      <c r="BS4" s="677"/>
      <c r="BT4" s="677"/>
      <c r="BU4" s="677"/>
      <c r="BV4" s="677"/>
      <c r="BW4" s="677"/>
      <c r="BX4" s="677"/>
      <c r="BY4" s="678"/>
    </row>
    <row r="5" spans="1:77" ht="15" customHeight="1" thickBot="1" x14ac:dyDescent="0.45">
      <c r="C5" s="58" t="s">
        <v>36</v>
      </c>
      <c r="D5" s="87" t="s">
        <v>895</v>
      </c>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639"/>
      <c r="AP5" s="640"/>
      <c r="AQ5" s="640"/>
      <c r="AR5" s="641"/>
      <c r="AV5" s="676"/>
      <c r="AW5" s="677"/>
      <c r="AX5" s="677"/>
      <c r="AY5" s="677"/>
      <c r="AZ5" s="677"/>
      <c r="BA5" s="677"/>
      <c r="BB5" s="677"/>
      <c r="BC5" s="677"/>
      <c r="BD5" s="677"/>
      <c r="BE5" s="677"/>
      <c r="BF5" s="677"/>
      <c r="BG5" s="677"/>
      <c r="BH5" s="677"/>
      <c r="BI5" s="677"/>
      <c r="BJ5" s="677"/>
      <c r="BK5" s="677"/>
      <c r="BL5" s="677"/>
      <c r="BM5" s="677"/>
      <c r="BN5" s="677"/>
      <c r="BO5" s="677"/>
      <c r="BP5" s="677"/>
      <c r="BQ5" s="677"/>
      <c r="BR5" s="677"/>
      <c r="BS5" s="677"/>
      <c r="BT5" s="677"/>
      <c r="BU5" s="677"/>
      <c r="BV5" s="677"/>
      <c r="BW5" s="677"/>
      <c r="BX5" s="677"/>
      <c r="BY5" s="678"/>
    </row>
    <row r="6" spans="1:77" ht="15" customHeight="1" thickBot="1" x14ac:dyDescent="0.45">
      <c r="C6" s="58" t="s">
        <v>37</v>
      </c>
      <c r="D6" s="87" t="s">
        <v>896</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639"/>
      <c r="AP6" s="640"/>
      <c r="AQ6" s="640"/>
      <c r="AR6" s="641"/>
      <c r="AV6" s="676"/>
      <c r="AW6" s="677"/>
      <c r="AX6" s="677"/>
      <c r="AY6" s="677"/>
      <c r="AZ6" s="677"/>
      <c r="BA6" s="677"/>
      <c r="BB6" s="677"/>
      <c r="BC6" s="677"/>
      <c r="BD6" s="677"/>
      <c r="BE6" s="677"/>
      <c r="BF6" s="677"/>
      <c r="BG6" s="677"/>
      <c r="BH6" s="677"/>
      <c r="BI6" s="677"/>
      <c r="BJ6" s="677"/>
      <c r="BK6" s="677"/>
      <c r="BL6" s="677"/>
      <c r="BM6" s="677"/>
      <c r="BN6" s="677"/>
      <c r="BO6" s="677"/>
      <c r="BP6" s="677"/>
      <c r="BQ6" s="677"/>
      <c r="BR6" s="677"/>
      <c r="BS6" s="677"/>
      <c r="BT6" s="677"/>
      <c r="BU6" s="677"/>
      <c r="BV6" s="677"/>
      <c r="BW6" s="677"/>
      <c r="BX6" s="677"/>
      <c r="BY6" s="678"/>
    </row>
    <row r="7" spans="1:77" ht="15" customHeight="1" x14ac:dyDescent="0.4">
      <c r="AV7" s="676"/>
      <c r="AW7" s="677"/>
      <c r="AX7" s="677"/>
      <c r="AY7" s="677"/>
      <c r="AZ7" s="677"/>
      <c r="BA7" s="677"/>
      <c r="BB7" s="677"/>
      <c r="BC7" s="677"/>
      <c r="BD7" s="677"/>
      <c r="BE7" s="677"/>
      <c r="BF7" s="677"/>
      <c r="BG7" s="677"/>
      <c r="BH7" s="677"/>
      <c r="BI7" s="677"/>
      <c r="BJ7" s="677"/>
      <c r="BK7" s="677"/>
      <c r="BL7" s="677"/>
      <c r="BM7" s="677"/>
      <c r="BN7" s="677"/>
      <c r="BO7" s="677"/>
      <c r="BP7" s="677"/>
      <c r="BQ7" s="677"/>
      <c r="BR7" s="677"/>
      <c r="BS7" s="677"/>
      <c r="BT7" s="677"/>
      <c r="BU7" s="677"/>
      <c r="BV7" s="677"/>
      <c r="BW7" s="677"/>
      <c r="BX7" s="677"/>
      <c r="BY7" s="678"/>
    </row>
    <row r="8" spans="1:77" ht="15" customHeight="1" x14ac:dyDescent="0.4">
      <c r="C8" s="144" t="s">
        <v>1926</v>
      </c>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6"/>
      <c r="AV8" s="676"/>
      <c r="AW8" s="677"/>
      <c r="AX8" s="677"/>
      <c r="AY8" s="677"/>
      <c r="AZ8" s="677"/>
      <c r="BA8" s="677"/>
      <c r="BB8" s="677"/>
      <c r="BC8" s="677"/>
      <c r="BD8" s="677"/>
      <c r="BE8" s="677"/>
      <c r="BF8" s="677"/>
      <c r="BG8" s="677"/>
      <c r="BH8" s="677"/>
      <c r="BI8" s="677"/>
      <c r="BJ8" s="677"/>
      <c r="BK8" s="677"/>
      <c r="BL8" s="677"/>
      <c r="BM8" s="677"/>
      <c r="BN8" s="677"/>
      <c r="BO8" s="677"/>
      <c r="BP8" s="677"/>
      <c r="BQ8" s="677"/>
      <c r="BR8" s="677"/>
      <c r="BS8" s="677"/>
      <c r="BT8" s="677"/>
      <c r="BU8" s="677"/>
      <c r="BV8" s="677"/>
      <c r="BW8" s="677"/>
      <c r="BX8" s="677"/>
      <c r="BY8" s="678"/>
    </row>
    <row r="9" spans="1:77" ht="15" customHeight="1" x14ac:dyDescent="0.4">
      <c r="C9" s="642" t="s">
        <v>905</v>
      </c>
      <c r="D9" s="632"/>
      <c r="E9" s="632"/>
      <c r="F9" s="632"/>
      <c r="G9" s="632"/>
      <c r="H9" s="632"/>
      <c r="I9" s="632"/>
      <c r="J9" s="632"/>
      <c r="K9" s="632"/>
      <c r="L9" s="632"/>
      <c r="M9" s="632"/>
      <c r="N9" s="632"/>
      <c r="O9" s="632"/>
      <c r="P9" s="632"/>
      <c r="Q9" s="632"/>
      <c r="R9" s="632"/>
      <c r="S9" s="643"/>
      <c r="T9" s="632" t="s">
        <v>906</v>
      </c>
      <c r="U9" s="632"/>
      <c r="V9" s="632"/>
      <c r="W9" s="632"/>
      <c r="X9" s="632"/>
      <c r="Y9" s="632"/>
      <c r="Z9" s="632"/>
      <c r="AA9" s="632"/>
      <c r="AB9" s="632"/>
      <c r="AC9" s="643"/>
      <c r="AD9" s="642" t="s">
        <v>907</v>
      </c>
      <c r="AE9" s="632"/>
      <c r="AF9" s="632"/>
      <c r="AG9" s="632"/>
      <c r="AH9" s="632"/>
      <c r="AI9" s="632"/>
      <c r="AJ9" s="632"/>
      <c r="AK9" s="632"/>
      <c r="AL9" s="632"/>
      <c r="AM9" s="632"/>
      <c r="AN9" s="632"/>
      <c r="AO9" s="632"/>
      <c r="AP9" s="632"/>
      <c r="AQ9" s="632"/>
      <c r="AR9" s="643"/>
      <c r="AS9" s="54"/>
      <c r="AV9" s="676"/>
      <c r="AW9" s="677"/>
      <c r="AX9" s="677"/>
      <c r="AY9" s="677"/>
      <c r="AZ9" s="677"/>
      <c r="BA9" s="677"/>
      <c r="BB9" s="677"/>
      <c r="BC9" s="677"/>
      <c r="BD9" s="677"/>
      <c r="BE9" s="677"/>
      <c r="BF9" s="677"/>
      <c r="BG9" s="677"/>
      <c r="BH9" s="677"/>
      <c r="BI9" s="677"/>
      <c r="BJ9" s="677"/>
      <c r="BK9" s="677"/>
      <c r="BL9" s="677"/>
      <c r="BM9" s="677"/>
      <c r="BN9" s="677"/>
      <c r="BO9" s="677"/>
      <c r="BP9" s="677"/>
      <c r="BQ9" s="677"/>
      <c r="BR9" s="677"/>
      <c r="BS9" s="677"/>
      <c r="BT9" s="677"/>
      <c r="BU9" s="677"/>
      <c r="BV9" s="677"/>
      <c r="BW9" s="677"/>
      <c r="BX9" s="677"/>
      <c r="BY9" s="678"/>
    </row>
    <row r="10" spans="1:77" ht="15" customHeight="1" x14ac:dyDescent="0.4">
      <c r="C10" s="879" t="s">
        <v>151</v>
      </c>
      <c r="D10" s="880"/>
      <c r="E10" s="880" t="s">
        <v>901</v>
      </c>
      <c r="F10" s="880"/>
      <c r="G10" s="880"/>
      <c r="H10" s="880"/>
      <c r="I10" s="880"/>
      <c r="J10" s="880"/>
      <c r="K10" s="880"/>
      <c r="L10" s="880"/>
      <c r="M10" s="880"/>
      <c r="N10" s="880"/>
      <c r="O10" s="880"/>
      <c r="P10" s="880"/>
      <c r="Q10" s="880"/>
      <c r="R10" s="880"/>
      <c r="S10" s="887"/>
      <c r="T10" s="632" t="s">
        <v>902</v>
      </c>
      <c r="U10" s="632"/>
      <c r="V10" s="632"/>
      <c r="W10" s="632"/>
      <c r="X10" s="632"/>
      <c r="Y10" s="632"/>
      <c r="Z10" s="632"/>
      <c r="AA10" s="632"/>
      <c r="AB10" s="632"/>
      <c r="AC10" s="643"/>
      <c r="AD10" s="879" t="s">
        <v>151</v>
      </c>
      <c r="AE10" s="880"/>
      <c r="AF10" s="880" t="s">
        <v>903</v>
      </c>
      <c r="AG10" s="880"/>
      <c r="AH10" s="880"/>
      <c r="AI10" s="880"/>
      <c r="AJ10" s="880"/>
      <c r="AK10" s="880"/>
      <c r="AL10" s="880" t="s">
        <v>904</v>
      </c>
      <c r="AM10" s="880"/>
      <c r="AN10" s="880"/>
      <c r="AO10" s="880"/>
      <c r="AP10" s="880"/>
      <c r="AQ10" s="880"/>
      <c r="AR10" s="887"/>
      <c r="AS10" s="54"/>
      <c r="AV10" s="676"/>
      <c r="AW10" s="677"/>
      <c r="AX10" s="677"/>
      <c r="AY10" s="677"/>
      <c r="AZ10" s="677"/>
      <c r="BA10" s="677"/>
      <c r="BB10" s="677"/>
      <c r="BC10" s="677"/>
      <c r="BD10" s="677"/>
      <c r="BE10" s="677"/>
      <c r="BF10" s="677"/>
      <c r="BG10" s="677"/>
      <c r="BH10" s="677"/>
      <c r="BI10" s="677"/>
      <c r="BJ10" s="677"/>
      <c r="BK10" s="677"/>
      <c r="BL10" s="677"/>
      <c r="BM10" s="677"/>
      <c r="BN10" s="677"/>
      <c r="BO10" s="677"/>
      <c r="BP10" s="677"/>
      <c r="BQ10" s="677"/>
      <c r="BR10" s="677"/>
      <c r="BS10" s="677"/>
      <c r="BT10" s="677"/>
      <c r="BU10" s="677"/>
      <c r="BV10" s="677"/>
      <c r="BW10" s="677"/>
      <c r="BX10" s="677"/>
      <c r="BY10" s="678"/>
    </row>
    <row r="11" spans="1:77" ht="15" customHeight="1" x14ac:dyDescent="0.4">
      <c r="B11" s="188" t="s">
        <v>900</v>
      </c>
      <c r="C11" s="881" t="s">
        <v>899</v>
      </c>
      <c r="D11" s="882"/>
      <c r="E11" s="885" t="s">
        <v>908</v>
      </c>
      <c r="F11" s="885"/>
      <c r="G11" s="885"/>
      <c r="H11" s="885"/>
      <c r="I11" s="885"/>
      <c r="J11" s="885"/>
      <c r="K11" s="885"/>
      <c r="L11" s="885"/>
      <c r="M11" s="885"/>
      <c r="N11" s="885"/>
      <c r="O11" s="885"/>
      <c r="P11" s="885"/>
      <c r="Q11" s="885"/>
      <c r="R11" s="885"/>
      <c r="S11" s="886"/>
      <c r="T11" s="883" t="s">
        <v>909</v>
      </c>
      <c r="U11" s="883"/>
      <c r="V11" s="883"/>
      <c r="W11" s="883"/>
      <c r="X11" s="883"/>
      <c r="Y11" s="883"/>
      <c r="Z11" s="883"/>
      <c r="AA11" s="883"/>
      <c r="AB11" s="883"/>
      <c r="AC11" s="884"/>
      <c r="AD11" s="881" t="s">
        <v>899</v>
      </c>
      <c r="AE11" s="882"/>
      <c r="AF11" s="885" t="s">
        <v>910</v>
      </c>
      <c r="AG11" s="885"/>
      <c r="AH11" s="885"/>
      <c r="AI11" s="885"/>
      <c r="AJ11" s="885"/>
      <c r="AK11" s="885"/>
      <c r="AL11" s="885" t="s">
        <v>909</v>
      </c>
      <c r="AM11" s="885"/>
      <c r="AN11" s="885"/>
      <c r="AO11" s="885"/>
      <c r="AP11" s="885"/>
      <c r="AQ11" s="885"/>
      <c r="AR11" s="886"/>
      <c r="AS11" s="187"/>
      <c r="AV11" s="676"/>
      <c r="AW11" s="677"/>
      <c r="AX11" s="677"/>
      <c r="AY11" s="677"/>
      <c r="AZ11" s="677"/>
      <c r="BA11" s="677"/>
      <c r="BB11" s="677"/>
      <c r="BC11" s="677"/>
      <c r="BD11" s="677"/>
      <c r="BE11" s="677"/>
      <c r="BF11" s="677"/>
      <c r="BG11" s="677"/>
      <c r="BH11" s="677"/>
      <c r="BI11" s="677"/>
      <c r="BJ11" s="677"/>
      <c r="BK11" s="677"/>
      <c r="BL11" s="677"/>
      <c r="BM11" s="677"/>
      <c r="BN11" s="677"/>
      <c r="BO11" s="677"/>
      <c r="BP11" s="677"/>
      <c r="BQ11" s="677"/>
      <c r="BR11" s="677"/>
      <c r="BS11" s="677"/>
      <c r="BT11" s="677"/>
      <c r="BU11" s="677"/>
      <c r="BV11" s="677"/>
      <c r="BW11" s="677"/>
      <c r="BX11" s="677"/>
      <c r="BY11" s="678"/>
    </row>
    <row r="12" spans="1:77" ht="15" customHeight="1" x14ac:dyDescent="0.4">
      <c r="B12" s="2">
        <v>1</v>
      </c>
      <c r="C12" s="877"/>
      <c r="D12" s="878"/>
      <c r="E12" s="869"/>
      <c r="F12" s="869"/>
      <c r="G12" s="869"/>
      <c r="H12" s="869"/>
      <c r="I12" s="869"/>
      <c r="J12" s="869"/>
      <c r="K12" s="869"/>
      <c r="L12" s="869"/>
      <c r="M12" s="869"/>
      <c r="N12" s="869"/>
      <c r="O12" s="869"/>
      <c r="P12" s="869"/>
      <c r="Q12" s="869"/>
      <c r="R12" s="869"/>
      <c r="S12" s="870"/>
      <c r="T12" s="871"/>
      <c r="U12" s="871"/>
      <c r="V12" s="871"/>
      <c r="W12" s="871"/>
      <c r="X12" s="871"/>
      <c r="Y12" s="871"/>
      <c r="Z12" s="871"/>
      <c r="AA12" s="871"/>
      <c r="AB12" s="871"/>
      <c r="AC12" s="872"/>
      <c r="AD12" s="877"/>
      <c r="AE12" s="878"/>
      <c r="AF12" s="869"/>
      <c r="AG12" s="869"/>
      <c r="AH12" s="869"/>
      <c r="AI12" s="869"/>
      <c r="AJ12" s="869"/>
      <c r="AK12" s="869"/>
      <c r="AL12" s="869"/>
      <c r="AM12" s="869"/>
      <c r="AN12" s="869"/>
      <c r="AO12" s="869"/>
      <c r="AP12" s="869"/>
      <c r="AQ12" s="869"/>
      <c r="AR12" s="870"/>
      <c r="AV12" s="676"/>
      <c r="AW12" s="677"/>
      <c r="AX12" s="677"/>
      <c r="AY12" s="677"/>
      <c r="AZ12" s="677"/>
      <c r="BA12" s="677"/>
      <c r="BB12" s="677"/>
      <c r="BC12" s="677"/>
      <c r="BD12" s="677"/>
      <c r="BE12" s="677"/>
      <c r="BF12" s="677"/>
      <c r="BG12" s="677"/>
      <c r="BH12" s="677"/>
      <c r="BI12" s="677"/>
      <c r="BJ12" s="677"/>
      <c r="BK12" s="677"/>
      <c r="BL12" s="677"/>
      <c r="BM12" s="677"/>
      <c r="BN12" s="677"/>
      <c r="BO12" s="677"/>
      <c r="BP12" s="677"/>
      <c r="BQ12" s="677"/>
      <c r="BR12" s="677"/>
      <c r="BS12" s="677"/>
      <c r="BT12" s="677"/>
      <c r="BU12" s="677"/>
      <c r="BV12" s="677"/>
      <c r="BW12" s="677"/>
      <c r="BX12" s="677"/>
      <c r="BY12" s="678"/>
    </row>
    <row r="13" spans="1:77" ht="15" customHeight="1" x14ac:dyDescent="0.4">
      <c r="B13" s="2">
        <v>2</v>
      </c>
      <c r="C13" s="877"/>
      <c r="D13" s="878"/>
      <c r="E13" s="869"/>
      <c r="F13" s="869"/>
      <c r="G13" s="869"/>
      <c r="H13" s="869"/>
      <c r="I13" s="869"/>
      <c r="J13" s="869"/>
      <c r="K13" s="869"/>
      <c r="L13" s="869"/>
      <c r="M13" s="869"/>
      <c r="N13" s="869"/>
      <c r="O13" s="869"/>
      <c r="P13" s="869"/>
      <c r="Q13" s="869"/>
      <c r="R13" s="869"/>
      <c r="S13" s="870"/>
      <c r="T13" s="871"/>
      <c r="U13" s="871"/>
      <c r="V13" s="871"/>
      <c r="W13" s="871"/>
      <c r="X13" s="871"/>
      <c r="Y13" s="871"/>
      <c r="Z13" s="871"/>
      <c r="AA13" s="871"/>
      <c r="AB13" s="871"/>
      <c r="AC13" s="872"/>
      <c r="AD13" s="877"/>
      <c r="AE13" s="878"/>
      <c r="AF13" s="869"/>
      <c r="AG13" s="869"/>
      <c r="AH13" s="869"/>
      <c r="AI13" s="869"/>
      <c r="AJ13" s="869"/>
      <c r="AK13" s="869"/>
      <c r="AL13" s="869"/>
      <c r="AM13" s="869"/>
      <c r="AN13" s="869"/>
      <c r="AO13" s="869"/>
      <c r="AP13" s="869"/>
      <c r="AQ13" s="869"/>
      <c r="AR13" s="870"/>
      <c r="AV13" s="676"/>
      <c r="AW13" s="677"/>
      <c r="AX13" s="677"/>
      <c r="AY13" s="677"/>
      <c r="AZ13" s="677"/>
      <c r="BA13" s="677"/>
      <c r="BB13" s="677"/>
      <c r="BC13" s="677"/>
      <c r="BD13" s="677"/>
      <c r="BE13" s="677"/>
      <c r="BF13" s="677"/>
      <c r="BG13" s="677"/>
      <c r="BH13" s="677"/>
      <c r="BI13" s="677"/>
      <c r="BJ13" s="677"/>
      <c r="BK13" s="677"/>
      <c r="BL13" s="677"/>
      <c r="BM13" s="677"/>
      <c r="BN13" s="677"/>
      <c r="BO13" s="677"/>
      <c r="BP13" s="677"/>
      <c r="BQ13" s="677"/>
      <c r="BR13" s="677"/>
      <c r="BS13" s="677"/>
      <c r="BT13" s="677"/>
      <c r="BU13" s="677"/>
      <c r="BV13" s="677"/>
      <c r="BW13" s="677"/>
      <c r="BX13" s="677"/>
      <c r="BY13" s="678"/>
    </row>
    <row r="14" spans="1:77" ht="15" customHeight="1" x14ac:dyDescent="0.4">
      <c r="B14" s="2">
        <v>3</v>
      </c>
      <c r="C14" s="877"/>
      <c r="D14" s="878"/>
      <c r="E14" s="869"/>
      <c r="F14" s="869"/>
      <c r="G14" s="869"/>
      <c r="H14" s="869"/>
      <c r="I14" s="869"/>
      <c r="J14" s="869"/>
      <c r="K14" s="869"/>
      <c r="L14" s="869"/>
      <c r="M14" s="869"/>
      <c r="N14" s="869"/>
      <c r="O14" s="869"/>
      <c r="P14" s="869"/>
      <c r="Q14" s="869"/>
      <c r="R14" s="869"/>
      <c r="S14" s="870"/>
      <c r="T14" s="871"/>
      <c r="U14" s="871"/>
      <c r="V14" s="871"/>
      <c r="W14" s="871"/>
      <c r="X14" s="871"/>
      <c r="Y14" s="871"/>
      <c r="Z14" s="871"/>
      <c r="AA14" s="871"/>
      <c r="AB14" s="871"/>
      <c r="AC14" s="872"/>
      <c r="AD14" s="877"/>
      <c r="AE14" s="878"/>
      <c r="AF14" s="869"/>
      <c r="AG14" s="869"/>
      <c r="AH14" s="869"/>
      <c r="AI14" s="869"/>
      <c r="AJ14" s="869"/>
      <c r="AK14" s="869"/>
      <c r="AL14" s="869"/>
      <c r="AM14" s="869"/>
      <c r="AN14" s="869"/>
      <c r="AO14" s="869"/>
      <c r="AP14" s="869"/>
      <c r="AQ14" s="869"/>
      <c r="AR14" s="870"/>
      <c r="AV14" s="676"/>
      <c r="AW14" s="677"/>
      <c r="AX14" s="677"/>
      <c r="AY14" s="677"/>
      <c r="AZ14" s="677"/>
      <c r="BA14" s="677"/>
      <c r="BB14" s="677"/>
      <c r="BC14" s="677"/>
      <c r="BD14" s="677"/>
      <c r="BE14" s="677"/>
      <c r="BF14" s="677"/>
      <c r="BG14" s="677"/>
      <c r="BH14" s="677"/>
      <c r="BI14" s="677"/>
      <c r="BJ14" s="677"/>
      <c r="BK14" s="677"/>
      <c r="BL14" s="677"/>
      <c r="BM14" s="677"/>
      <c r="BN14" s="677"/>
      <c r="BO14" s="677"/>
      <c r="BP14" s="677"/>
      <c r="BQ14" s="677"/>
      <c r="BR14" s="677"/>
      <c r="BS14" s="677"/>
      <c r="BT14" s="677"/>
      <c r="BU14" s="677"/>
      <c r="BV14" s="677"/>
      <c r="BW14" s="677"/>
      <c r="BX14" s="677"/>
      <c r="BY14" s="678"/>
    </row>
    <row r="15" spans="1:77" ht="15" customHeight="1" x14ac:dyDescent="0.4">
      <c r="B15" s="2">
        <v>4</v>
      </c>
      <c r="C15" s="877"/>
      <c r="D15" s="878"/>
      <c r="E15" s="869"/>
      <c r="F15" s="869"/>
      <c r="G15" s="869"/>
      <c r="H15" s="869"/>
      <c r="I15" s="869"/>
      <c r="J15" s="869"/>
      <c r="K15" s="869"/>
      <c r="L15" s="869"/>
      <c r="M15" s="869"/>
      <c r="N15" s="869"/>
      <c r="O15" s="869"/>
      <c r="P15" s="869"/>
      <c r="Q15" s="869"/>
      <c r="R15" s="869"/>
      <c r="S15" s="870"/>
      <c r="T15" s="871"/>
      <c r="U15" s="871"/>
      <c r="V15" s="871"/>
      <c r="W15" s="871"/>
      <c r="X15" s="871"/>
      <c r="Y15" s="871"/>
      <c r="Z15" s="871"/>
      <c r="AA15" s="871"/>
      <c r="AB15" s="871"/>
      <c r="AC15" s="872"/>
      <c r="AD15" s="877"/>
      <c r="AE15" s="878"/>
      <c r="AF15" s="869"/>
      <c r="AG15" s="869"/>
      <c r="AH15" s="869"/>
      <c r="AI15" s="869"/>
      <c r="AJ15" s="869"/>
      <c r="AK15" s="869"/>
      <c r="AL15" s="869"/>
      <c r="AM15" s="869"/>
      <c r="AN15" s="869"/>
      <c r="AO15" s="869"/>
      <c r="AP15" s="869"/>
      <c r="AQ15" s="869"/>
      <c r="AR15" s="870"/>
      <c r="AV15" s="676"/>
      <c r="AW15" s="677"/>
      <c r="AX15" s="677"/>
      <c r="AY15" s="677"/>
      <c r="AZ15" s="677"/>
      <c r="BA15" s="677"/>
      <c r="BB15" s="677"/>
      <c r="BC15" s="677"/>
      <c r="BD15" s="677"/>
      <c r="BE15" s="677"/>
      <c r="BF15" s="677"/>
      <c r="BG15" s="677"/>
      <c r="BH15" s="677"/>
      <c r="BI15" s="677"/>
      <c r="BJ15" s="677"/>
      <c r="BK15" s="677"/>
      <c r="BL15" s="677"/>
      <c r="BM15" s="677"/>
      <c r="BN15" s="677"/>
      <c r="BO15" s="677"/>
      <c r="BP15" s="677"/>
      <c r="BQ15" s="677"/>
      <c r="BR15" s="677"/>
      <c r="BS15" s="677"/>
      <c r="BT15" s="677"/>
      <c r="BU15" s="677"/>
      <c r="BV15" s="677"/>
      <c r="BW15" s="677"/>
      <c r="BX15" s="677"/>
      <c r="BY15" s="678"/>
    </row>
    <row r="16" spans="1:77" ht="15" customHeight="1" x14ac:dyDescent="0.4">
      <c r="B16" s="2">
        <v>5</v>
      </c>
      <c r="C16" s="877"/>
      <c r="D16" s="878"/>
      <c r="E16" s="869"/>
      <c r="F16" s="869"/>
      <c r="G16" s="869"/>
      <c r="H16" s="869"/>
      <c r="I16" s="869"/>
      <c r="J16" s="869"/>
      <c r="K16" s="869"/>
      <c r="L16" s="869"/>
      <c r="M16" s="869"/>
      <c r="N16" s="869"/>
      <c r="O16" s="869"/>
      <c r="P16" s="869"/>
      <c r="Q16" s="869"/>
      <c r="R16" s="869"/>
      <c r="S16" s="870"/>
      <c r="T16" s="871"/>
      <c r="U16" s="871"/>
      <c r="V16" s="871"/>
      <c r="W16" s="871"/>
      <c r="X16" s="871"/>
      <c r="Y16" s="871"/>
      <c r="Z16" s="871"/>
      <c r="AA16" s="871"/>
      <c r="AB16" s="871"/>
      <c r="AC16" s="872"/>
      <c r="AD16" s="877"/>
      <c r="AE16" s="878"/>
      <c r="AF16" s="869"/>
      <c r="AG16" s="869"/>
      <c r="AH16" s="869"/>
      <c r="AI16" s="869"/>
      <c r="AJ16" s="869"/>
      <c r="AK16" s="869"/>
      <c r="AL16" s="869"/>
      <c r="AM16" s="869"/>
      <c r="AN16" s="869"/>
      <c r="AO16" s="869"/>
      <c r="AP16" s="869"/>
      <c r="AQ16" s="869"/>
      <c r="AR16" s="870"/>
      <c r="AV16" s="676"/>
      <c r="AW16" s="677"/>
      <c r="AX16" s="677"/>
      <c r="AY16" s="677"/>
      <c r="AZ16" s="677"/>
      <c r="BA16" s="677"/>
      <c r="BB16" s="677"/>
      <c r="BC16" s="677"/>
      <c r="BD16" s="677"/>
      <c r="BE16" s="677"/>
      <c r="BF16" s="677"/>
      <c r="BG16" s="677"/>
      <c r="BH16" s="677"/>
      <c r="BI16" s="677"/>
      <c r="BJ16" s="677"/>
      <c r="BK16" s="677"/>
      <c r="BL16" s="677"/>
      <c r="BM16" s="677"/>
      <c r="BN16" s="677"/>
      <c r="BO16" s="677"/>
      <c r="BP16" s="677"/>
      <c r="BQ16" s="677"/>
      <c r="BR16" s="677"/>
      <c r="BS16" s="677"/>
      <c r="BT16" s="677"/>
      <c r="BU16" s="677"/>
      <c r="BV16" s="677"/>
      <c r="BW16" s="677"/>
      <c r="BX16" s="677"/>
      <c r="BY16" s="678"/>
    </row>
    <row r="17" spans="2:77" ht="15" customHeight="1" x14ac:dyDescent="0.4">
      <c r="B17" s="2">
        <v>6</v>
      </c>
      <c r="C17" s="877"/>
      <c r="D17" s="878"/>
      <c r="E17" s="869"/>
      <c r="F17" s="869"/>
      <c r="G17" s="869"/>
      <c r="H17" s="869"/>
      <c r="I17" s="869"/>
      <c r="J17" s="869"/>
      <c r="K17" s="869"/>
      <c r="L17" s="869"/>
      <c r="M17" s="869"/>
      <c r="N17" s="869"/>
      <c r="O17" s="869"/>
      <c r="P17" s="869"/>
      <c r="Q17" s="869"/>
      <c r="R17" s="869"/>
      <c r="S17" s="870"/>
      <c r="T17" s="871"/>
      <c r="U17" s="871"/>
      <c r="V17" s="871"/>
      <c r="W17" s="871"/>
      <c r="X17" s="871"/>
      <c r="Y17" s="871"/>
      <c r="Z17" s="871"/>
      <c r="AA17" s="871"/>
      <c r="AB17" s="871"/>
      <c r="AC17" s="872"/>
      <c r="AD17" s="877"/>
      <c r="AE17" s="878"/>
      <c r="AF17" s="869"/>
      <c r="AG17" s="869"/>
      <c r="AH17" s="869"/>
      <c r="AI17" s="869"/>
      <c r="AJ17" s="869"/>
      <c r="AK17" s="869"/>
      <c r="AL17" s="869"/>
      <c r="AM17" s="869"/>
      <c r="AN17" s="869"/>
      <c r="AO17" s="869"/>
      <c r="AP17" s="869"/>
      <c r="AQ17" s="869"/>
      <c r="AR17" s="870"/>
      <c r="AV17" s="676"/>
      <c r="AW17" s="677"/>
      <c r="AX17" s="677"/>
      <c r="AY17" s="677"/>
      <c r="AZ17" s="677"/>
      <c r="BA17" s="677"/>
      <c r="BB17" s="677"/>
      <c r="BC17" s="677"/>
      <c r="BD17" s="677"/>
      <c r="BE17" s="677"/>
      <c r="BF17" s="677"/>
      <c r="BG17" s="677"/>
      <c r="BH17" s="677"/>
      <c r="BI17" s="677"/>
      <c r="BJ17" s="677"/>
      <c r="BK17" s="677"/>
      <c r="BL17" s="677"/>
      <c r="BM17" s="677"/>
      <c r="BN17" s="677"/>
      <c r="BO17" s="677"/>
      <c r="BP17" s="677"/>
      <c r="BQ17" s="677"/>
      <c r="BR17" s="677"/>
      <c r="BS17" s="677"/>
      <c r="BT17" s="677"/>
      <c r="BU17" s="677"/>
      <c r="BV17" s="677"/>
      <c r="BW17" s="677"/>
      <c r="BX17" s="677"/>
      <c r="BY17" s="678"/>
    </row>
    <row r="18" spans="2:77" ht="15" customHeight="1" x14ac:dyDescent="0.4">
      <c r="B18" s="2">
        <v>7</v>
      </c>
      <c r="C18" s="877"/>
      <c r="D18" s="878"/>
      <c r="E18" s="869"/>
      <c r="F18" s="869"/>
      <c r="G18" s="869"/>
      <c r="H18" s="869"/>
      <c r="I18" s="869"/>
      <c r="J18" s="869"/>
      <c r="K18" s="869"/>
      <c r="L18" s="869"/>
      <c r="M18" s="869"/>
      <c r="N18" s="869"/>
      <c r="O18" s="869"/>
      <c r="P18" s="869"/>
      <c r="Q18" s="869"/>
      <c r="R18" s="869"/>
      <c r="S18" s="870"/>
      <c r="T18" s="871"/>
      <c r="U18" s="871"/>
      <c r="V18" s="871"/>
      <c r="W18" s="871"/>
      <c r="X18" s="871"/>
      <c r="Y18" s="871"/>
      <c r="Z18" s="871"/>
      <c r="AA18" s="871"/>
      <c r="AB18" s="871"/>
      <c r="AC18" s="872"/>
      <c r="AD18" s="877"/>
      <c r="AE18" s="878"/>
      <c r="AF18" s="869"/>
      <c r="AG18" s="869"/>
      <c r="AH18" s="869"/>
      <c r="AI18" s="869"/>
      <c r="AJ18" s="869"/>
      <c r="AK18" s="869"/>
      <c r="AL18" s="869"/>
      <c r="AM18" s="869"/>
      <c r="AN18" s="869"/>
      <c r="AO18" s="869"/>
      <c r="AP18" s="869"/>
      <c r="AQ18" s="869"/>
      <c r="AR18" s="870"/>
      <c r="AV18" s="676"/>
      <c r="AW18" s="677"/>
      <c r="AX18" s="677"/>
      <c r="AY18" s="677"/>
      <c r="AZ18" s="677"/>
      <c r="BA18" s="677"/>
      <c r="BB18" s="677"/>
      <c r="BC18" s="677"/>
      <c r="BD18" s="677"/>
      <c r="BE18" s="677"/>
      <c r="BF18" s="677"/>
      <c r="BG18" s="677"/>
      <c r="BH18" s="677"/>
      <c r="BI18" s="677"/>
      <c r="BJ18" s="677"/>
      <c r="BK18" s="677"/>
      <c r="BL18" s="677"/>
      <c r="BM18" s="677"/>
      <c r="BN18" s="677"/>
      <c r="BO18" s="677"/>
      <c r="BP18" s="677"/>
      <c r="BQ18" s="677"/>
      <c r="BR18" s="677"/>
      <c r="BS18" s="677"/>
      <c r="BT18" s="677"/>
      <c r="BU18" s="677"/>
      <c r="BV18" s="677"/>
      <c r="BW18" s="677"/>
      <c r="BX18" s="677"/>
      <c r="BY18" s="678"/>
    </row>
    <row r="19" spans="2:77" ht="15" customHeight="1" x14ac:dyDescent="0.4">
      <c r="B19" s="2">
        <v>8</v>
      </c>
      <c r="C19" s="877"/>
      <c r="D19" s="878"/>
      <c r="E19" s="869"/>
      <c r="F19" s="869"/>
      <c r="G19" s="869"/>
      <c r="H19" s="869"/>
      <c r="I19" s="869"/>
      <c r="J19" s="869"/>
      <c r="K19" s="869"/>
      <c r="L19" s="869"/>
      <c r="M19" s="869"/>
      <c r="N19" s="869"/>
      <c r="O19" s="869"/>
      <c r="P19" s="869"/>
      <c r="Q19" s="869"/>
      <c r="R19" s="869"/>
      <c r="S19" s="870"/>
      <c r="T19" s="871"/>
      <c r="U19" s="871"/>
      <c r="V19" s="871"/>
      <c r="W19" s="871"/>
      <c r="X19" s="871"/>
      <c r="Y19" s="871"/>
      <c r="Z19" s="871"/>
      <c r="AA19" s="871"/>
      <c r="AB19" s="871"/>
      <c r="AC19" s="872"/>
      <c r="AD19" s="877"/>
      <c r="AE19" s="878"/>
      <c r="AF19" s="869"/>
      <c r="AG19" s="869"/>
      <c r="AH19" s="869"/>
      <c r="AI19" s="869"/>
      <c r="AJ19" s="869"/>
      <c r="AK19" s="869"/>
      <c r="AL19" s="869"/>
      <c r="AM19" s="869"/>
      <c r="AN19" s="869"/>
      <c r="AO19" s="869"/>
      <c r="AP19" s="869"/>
      <c r="AQ19" s="869"/>
      <c r="AR19" s="870"/>
      <c r="AV19" s="676"/>
      <c r="AW19" s="677"/>
      <c r="AX19" s="677"/>
      <c r="AY19" s="677"/>
      <c r="AZ19" s="677"/>
      <c r="BA19" s="677"/>
      <c r="BB19" s="677"/>
      <c r="BC19" s="677"/>
      <c r="BD19" s="677"/>
      <c r="BE19" s="677"/>
      <c r="BF19" s="677"/>
      <c r="BG19" s="677"/>
      <c r="BH19" s="677"/>
      <c r="BI19" s="677"/>
      <c r="BJ19" s="677"/>
      <c r="BK19" s="677"/>
      <c r="BL19" s="677"/>
      <c r="BM19" s="677"/>
      <c r="BN19" s="677"/>
      <c r="BO19" s="677"/>
      <c r="BP19" s="677"/>
      <c r="BQ19" s="677"/>
      <c r="BR19" s="677"/>
      <c r="BS19" s="677"/>
      <c r="BT19" s="677"/>
      <c r="BU19" s="677"/>
      <c r="BV19" s="677"/>
      <c r="BW19" s="677"/>
      <c r="BX19" s="677"/>
      <c r="BY19" s="678"/>
    </row>
    <row r="20" spans="2:77" ht="15" customHeight="1" x14ac:dyDescent="0.4">
      <c r="B20" s="2">
        <v>9</v>
      </c>
      <c r="C20" s="877"/>
      <c r="D20" s="878"/>
      <c r="E20" s="869"/>
      <c r="F20" s="869"/>
      <c r="G20" s="869"/>
      <c r="H20" s="869"/>
      <c r="I20" s="869"/>
      <c r="J20" s="869"/>
      <c r="K20" s="869"/>
      <c r="L20" s="869"/>
      <c r="M20" s="869"/>
      <c r="N20" s="869"/>
      <c r="O20" s="869"/>
      <c r="P20" s="869"/>
      <c r="Q20" s="869"/>
      <c r="R20" s="869"/>
      <c r="S20" s="870"/>
      <c r="T20" s="871"/>
      <c r="U20" s="871"/>
      <c r="V20" s="871"/>
      <c r="W20" s="871"/>
      <c r="X20" s="871"/>
      <c r="Y20" s="871"/>
      <c r="Z20" s="871"/>
      <c r="AA20" s="871"/>
      <c r="AB20" s="871"/>
      <c r="AC20" s="872"/>
      <c r="AD20" s="877"/>
      <c r="AE20" s="878"/>
      <c r="AF20" s="869"/>
      <c r="AG20" s="869"/>
      <c r="AH20" s="869"/>
      <c r="AI20" s="869"/>
      <c r="AJ20" s="869"/>
      <c r="AK20" s="869"/>
      <c r="AL20" s="869"/>
      <c r="AM20" s="869"/>
      <c r="AN20" s="869"/>
      <c r="AO20" s="869"/>
      <c r="AP20" s="869"/>
      <c r="AQ20" s="869"/>
      <c r="AR20" s="870"/>
      <c r="AV20" s="676"/>
      <c r="AW20" s="677"/>
      <c r="AX20" s="677"/>
      <c r="AY20" s="677"/>
      <c r="AZ20" s="677"/>
      <c r="BA20" s="677"/>
      <c r="BB20" s="677"/>
      <c r="BC20" s="677"/>
      <c r="BD20" s="677"/>
      <c r="BE20" s="677"/>
      <c r="BF20" s="677"/>
      <c r="BG20" s="677"/>
      <c r="BH20" s="677"/>
      <c r="BI20" s="677"/>
      <c r="BJ20" s="677"/>
      <c r="BK20" s="677"/>
      <c r="BL20" s="677"/>
      <c r="BM20" s="677"/>
      <c r="BN20" s="677"/>
      <c r="BO20" s="677"/>
      <c r="BP20" s="677"/>
      <c r="BQ20" s="677"/>
      <c r="BR20" s="677"/>
      <c r="BS20" s="677"/>
      <c r="BT20" s="677"/>
      <c r="BU20" s="677"/>
      <c r="BV20" s="677"/>
      <c r="BW20" s="677"/>
      <c r="BX20" s="677"/>
      <c r="BY20" s="678"/>
    </row>
    <row r="21" spans="2:77" ht="15" customHeight="1" x14ac:dyDescent="0.4">
      <c r="B21" s="2">
        <v>10</v>
      </c>
      <c r="C21" s="877"/>
      <c r="D21" s="878"/>
      <c r="E21" s="869"/>
      <c r="F21" s="869"/>
      <c r="G21" s="869"/>
      <c r="H21" s="869"/>
      <c r="I21" s="869"/>
      <c r="J21" s="869"/>
      <c r="K21" s="869"/>
      <c r="L21" s="869"/>
      <c r="M21" s="869"/>
      <c r="N21" s="869"/>
      <c r="O21" s="869"/>
      <c r="P21" s="869"/>
      <c r="Q21" s="869"/>
      <c r="R21" s="869"/>
      <c r="S21" s="870"/>
      <c r="T21" s="871"/>
      <c r="U21" s="871"/>
      <c r="V21" s="871"/>
      <c r="W21" s="871"/>
      <c r="X21" s="871"/>
      <c r="Y21" s="871"/>
      <c r="Z21" s="871"/>
      <c r="AA21" s="871"/>
      <c r="AB21" s="871"/>
      <c r="AC21" s="872"/>
      <c r="AD21" s="877"/>
      <c r="AE21" s="878"/>
      <c r="AF21" s="869"/>
      <c r="AG21" s="869"/>
      <c r="AH21" s="869"/>
      <c r="AI21" s="869"/>
      <c r="AJ21" s="869"/>
      <c r="AK21" s="869"/>
      <c r="AL21" s="869"/>
      <c r="AM21" s="869"/>
      <c r="AN21" s="869"/>
      <c r="AO21" s="869"/>
      <c r="AP21" s="869"/>
      <c r="AQ21" s="869"/>
      <c r="AR21" s="870"/>
      <c r="AV21" s="676"/>
      <c r="AW21" s="677"/>
      <c r="AX21" s="677"/>
      <c r="AY21" s="677"/>
      <c r="AZ21" s="677"/>
      <c r="BA21" s="677"/>
      <c r="BB21" s="677"/>
      <c r="BC21" s="677"/>
      <c r="BD21" s="677"/>
      <c r="BE21" s="677"/>
      <c r="BF21" s="677"/>
      <c r="BG21" s="677"/>
      <c r="BH21" s="677"/>
      <c r="BI21" s="677"/>
      <c r="BJ21" s="677"/>
      <c r="BK21" s="677"/>
      <c r="BL21" s="677"/>
      <c r="BM21" s="677"/>
      <c r="BN21" s="677"/>
      <c r="BO21" s="677"/>
      <c r="BP21" s="677"/>
      <c r="BQ21" s="677"/>
      <c r="BR21" s="677"/>
      <c r="BS21" s="677"/>
      <c r="BT21" s="677"/>
      <c r="BU21" s="677"/>
      <c r="BV21" s="677"/>
      <c r="BW21" s="677"/>
      <c r="BX21" s="677"/>
      <c r="BY21" s="678"/>
    </row>
    <row r="22" spans="2:77" ht="15" customHeight="1" x14ac:dyDescent="0.4">
      <c r="B22" s="2">
        <v>11</v>
      </c>
      <c r="C22" s="877"/>
      <c r="D22" s="878"/>
      <c r="E22" s="869"/>
      <c r="F22" s="869"/>
      <c r="G22" s="869"/>
      <c r="H22" s="869"/>
      <c r="I22" s="869"/>
      <c r="J22" s="869"/>
      <c r="K22" s="869"/>
      <c r="L22" s="869"/>
      <c r="M22" s="869"/>
      <c r="N22" s="869"/>
      <c r="O22" s="869"/>
      <c r="P22" s="869"/>
      <c r="Q22" s="869"/>
      <c r="R22" s="869"/>
      <c r="S22" s="870"/>
      <c r="T22" s="871"/>
      <c r="U22" s="871"/>
      <c r="V22" s="871"/>
      <c r="W22" s="871"/>
      <c r="X22" s="871"/>
      <c r="Y22" s="871"/>
      <c r="Z22" s="871"/>
      <c r="AA22" s="871"/>
      <c r="AB22" s="871"/>
      <c r="AC22" s="872"/>
      <c r="AD22" s="877"/>
      <c r="AE22" s="878"/>
      <c r="AF22" s="869"/>
      <c r="AG22" s="869"/>
      <c r="AH22" s="869"/>
      <c r="AI22" s="869"/>
      <c r="AJ22" s="869"/>
      <c r="AK22" s="869"/>
      <c r="AL22" s="869"/>
      <c r="AM22" s="869"/>
      <c r="AN22" s="869"/>
      <c r="AO22" s="869"/>
      <c r="AP22" s="869"/>
      <c r="AQ22" s="869"/>
      <c r="AR22" s="870"/>
      <c r="AV22" s="676"/>
      <c r="AW22" s="677"/>
      <c r="AX22" s="677"/>
      <c r="AY22" s="677"/>
      <c r="AZ22" s="677"/>
      <c r="BA22" s="677"/>
      <c r="BB22" s="677"/>
      <c r="BC22" s="677"/>
      <c r="BD22" s="677"/>
      <c r="BE22" s="677"/>
      <c r="BF22" s="677"/>
      <c r="BG22" s="677"/>
      <c r="BH22" s="677"/>
      <c r="BI22" s="677"/>
      <c r="BJ22" s="677"/>
      <c r="BK22" s="677"/>
      <c r="BL22" s="677"/>
      <c r="BM22" s="677"/>
      <c r="BN22" s="677"/>
      <c r="BO22" s="677"/>
      <c r="BP22" s="677"/>
      <c r="BQ22" s="677"/>
      <c r="BR22" s="677"/>
      <c r="BS22" s="677"/>
      <c r="BT22" s="677"/>
      <c r="BU22" s="677"/>
      <c r="BV22" s="677"/>
      <c r="BW22" s="677"/>
      <c r="BX22" s="677"/>
      <c r="BY22" s="678"/>
    </row>
    <row r="23" spans="2:77" ht="15" customHeight="1" x14ac:dyDescent="0.4">
      <c r="B23" s="2">
        <v>12</v>
      </c>
      <c r="C23" s="877"/>
      <c r="D23" s="878"/>
      <c r="E23" s="869"/>
      <c r="F23" s="869"/>
      <c r="G23" s="869"/>
      <c r="H23" s="869"/>
      <c r="I23" s="869"/>
      <c r="J23" s="869"/>
      <c r="K23" s="869"/>
      <c r="L23" s="869"/>
      <c r="M23" s="869"/>
      <c r="N23" s="869"/>
      <c r="O23" s="869"/>
      <c r="P23" s="869"/>
      <c r="Q23" s="869"/>
      <c r="R23" s="869"/>
      <c r="S23" s="870"/>
      <c r="T23" s="871"/>
      <c r="U23" s="871"/>
      <c r="V23" s="871"/>
      <c r="W23" s="871"/>
      <c r="X23" s="871"/>
      <c r="Y23" s="871"/>
      <c r="Z23" s="871"/>
      <c r="AA23" s="871"/>
      <c r="AB23" s="871"/>
      <c r="AC23" s="872"/>
      <c r="AD23" s="877"/>
      <c r="AE23" s="878"/>
      <c r="AF23" s="869"/>
      <c r="AG23" s="869"/>
      <c r="AH23" s="869"/>
      <c r="AI23" s="869"/>
      <c r="AJ23" s="869"/>
      <c r="AK23" s="869"/>
      <c r="AL23" s="869"/>
      <c r="AM23" s="869"/>
      <c r="AN23" s="869"/>
      <c r="AO23" s="869"/>
      <c r="AP23" s="869"/>
      <c r="AQ23" s="869"/>
      <c r="AR23" s="870"/>
      <c r="AV23" s="676"/>
      <c r="AW23" s="677"/>
      <c r="AX23" s="677"/>
      <c r="AY23" s="677"/>
      <c r="AZ23" s="677"/>
      <c r="BA23" s="677"/>
      <c r="BB23" s="677"/>
      <c r="BC23" s="677"/>
      <c r="BD23" s="677"/>
      <c r="BE23" s="677"/>
      <c r="BF23" s="677"/>
      <c r="BG23" s="677"/>
      <c r="BH23" s="677"/>
      <c r="BI23" s="677"/>
      <c r="BJ23" s="677"/>
      <c r="BK23" s="677"/>
      <c r="BL23" s="677"/>
      <c r="BM23" s="677"/>
      <c r="BN23" s="677"/>
      <c r="BO23" s="677"/>
      <c r="BP23" s="677"/>
      <c r="BQ23" s="677"/>
      <c r="BR23" s="677"/>
      <c r="BS23" s="677"/>
      <c r="BT23" s="677"/>
      <c r="BU23" s="677"/>
      <c r="BV23" s="677"/>
      <c r="BW23" s="677"/>
      <c r="BX23" s="677"/>
      <c r="BY23" s="678"/>
    </row>
    <row r="24" spans="2:77" ht="15" customHeight="1" x14ac:dyDescent="0.4">
      <c r="B24" s="2">
        <v>13</v>
      </c>
      <c r="C24" s="877"/>
      <c r="D24" s="878"/>
      <c r="E24" s="869"/>
      <c r="F24" s="869"/>
      <c r="G24" s="869"/>
      <c r="H24" s="869"/>
      <c r="I24" s="869"/>
      <c r="J24" s="869"/>
      <c r="K24" s="869"/>
      <c r="L24" s="869"/>
      <c r="M24" s="869"/>
      <c r="N24" s="869"/>
      <c r="O24" s="869"/>
      <c r="P24" s="869"/>
      <c r="Q24" s="869"/>
      <c r="R24" s="869"/>
      <c r="S24" s="870"/>
      <c r="T24" s="871"/>
      <c r="U24" s="871"/>
      <c r="V24" s="871"/>
      <c r="W24" s="871"/>
      <c r="X24" s="871"/>
      <c r="Y24" s="871"/>
      <c r="Z24" s="871"/>
      <c r="AA24" s="871"/>
      <c r="AB24" s="871"/>
      <c r="AC24" s="872"/>
      <c r="AD24" s="877"/>
      <c r="AE24" s="878"/>
      <c r="AF24" s="869"/>
      <c r="AG24" s="869"/>
      <c r="AH24" s="869"/>
      <c r="AI24" s="869"/>
      <c r="AJ24" s="869"/>
      <c r="AK24" s="869"/>
      <c r="AL24" s="869"/>
      <c r="AM24" s="869"/>
      <c r="AN24" s="869"/>
      <c r="AO24" s="869"/>
      <c r="AP24" s="869"/>
      <c r="AQ24" s="869"/>
      <c r="AR24" s="870"/>
      <c r="AV24" s="676"/>
      <c r="AW24" s="677"/>
      <c r="AX24" s="677"/>
      <c r="AY24" s="677"/>
      <c r="AZ24" s="677"/>
      <c r="BA24" s="677"/>
      <c r="BB24" s="677"/>
      <c r="BC24" s="677"/>
      <c r="BD24" s="677"/>
      <c r="BE24" s="677"/>
      <c r="BF24" s="677"/>
      <c r="BG24" s="677"/>
      <c r="BH24" s="677"/>
      <c r="BI24" s="677"/>
      <c r="BJ24" s="677"/>
      <c r="BK24" s="677"/>
      <c r="BL24" s="677"/>
      <c r="BM24" s="677"/>
      <c r="BN24" s="677"/>
      <c r="BO24" s="677"/>
      <c r="BP24" s="677"/>
      <c r="BQ24" s="677"/>
      <c r="BR24" s="677"/>
      <c r="BS24" s="677"/>
      <c r="BT24" s="677"/>
      <c r="BU24" s="677"/>
      <c r="BV24" s="677"/>
      <c r="BW24" s="677"/>
      <c r="BX24" s="677"/>
      <c r="BY24" s="678"/>
    </row>
    <row r="25" spans="2:77" ht="15" customHeight="1" x14ac:dyDescent="0.4">
      <c r="B25" s="2">
        <v>14</v>
      </c>
      <c r="C25" s="877"/>
      <c r="D25" s="878"/>
      <c r="E25" s="869"/>
      <c r="F25" s="869"/>
      <c r="G25" s="869"/>
      <c r="H25" s="869"/>
      <c r="I25" s="869"/>
      <c r="J25" s="869"/>
      <c r="K25" s="869"/>
      <c r="L25" s="869"/>
      <c r="M25" s="869"/>
      <c r="N25" s="869"/>
      <c r="O25" s="869"/>
      <c r="P25" s="869"/>
      <c r="Q25" s="869"/>
      <c r="R25" s="869"/>
      <c r="S25" s="870"/>
      <c r="T25" s="871"/>
      <c r="U25" s="871"/>
      <c r="V25" s="871"/>
      <c r="W25" s="871"/>
      <c r="X25" s="871"/>
      <c r="Y25" s="871"/>
      <c r="Z25" s="871"/>
      <c r="AA25" s="871"/>
      <c r="AB25" s="871"/>
      <c r="AC25" s="872"/>
      <c r="AD25" s="877"/>
      <c r="AE25" s="878"/>
      <c r="AF25" s="869"/>
      <c r="AG25" s="869"/>
      <c r="AH25" s="869"/>
      <c r="AI25" s="869"/>
      <c r="AJ25" s="869"/>
      <c r="AK25" s="869"/>
      <c r="AL25" s="869"/>
      <c r="AM25" s="869"/>
      <c r="AN25" s="869"/>
      <c r="AO25" s="869"/>
      <c r="AP25" s="869"/>
      <c r="AQ25" s="869"/>
      <c r="AR25" s="870"/>
      <c r="AV25" s="676"/>
      <c r="AW25" s="677"/>
      <c r="AX25" s="677"/>
      <c r="AY25" s="677"/>
      <c r="AZ25" s="677"/>
      <c r="BA25" s="677"/>
      <c r="BB25" s="677"/>
      <c r="BC25" s="677"/>
      <c r="BD25" s="677"/>
      <c r="BE25" s="677"/>
      <c r="BF25" s="677"/>
      <c r="BG25" s="677"/>
      <c r="BH25" s="677"/>
      <c r="BI25" s="677"/>
      <c r="BJ25" s="677"/>
      <c r="BK25" s="677"/>
      <c r="BL25" s="677"/>
      <c r="BM25" s="677"/>
      <c r="BN25" s="677"/>
      <c r="BO25" s="677"/>
      <c r="BP25" s="677"/>
      <c r="BQ25" s="677"/>
      <c r="BR25" s="677"/>
      <c r="BS25" s="677"/>
      <c r="BT25" s="677"/>
      <c r="BU25" s="677"/>
      <c r="BV25" s="677"/>
      <c r="BW25" s="677"/>
      <c r="BX25" s="677"/>
      <c r="BY25" s="678"/>
    </row>
    <row r="26" spans="2:77" ht="15" customHeight="1" x14ac:dyDescent="0.4">
      <c r="B26" s="2">
        <v>15</v>
      </c>
      <c r="C26" s="877"/>
      <c r="D26" s="878"/>
      <c r="E26" s="869"/>
      <c r="F26" s="869"/>
      <c r="G26" s="869"/>
      <c r="H26" s="869"/>
      <c r="I26" s="869"/>
      <c r="J26" s="869"/>
      <c r="K26" s="869"/>
      <c r="L26" s="869"/>
      <c r="M26" s="869"/>
      <c r="N26" s="869"/>
      <c r="O26" s="869"/>
      <c r="P26" s="869"/>
      <c r="Q26" s="869"/>
      <c r="R26" s="869"/>
      <c r="S26" s="870"/>
      <c r="T26" s="871"/>
      <c r="U26" s="871"/>
      <c r="V26" s="871"/>
      <c r="W26" s="871"/>
      <c r="X26" s="871"/>
      <c r="Y26" s="871"/>
      <c r="Z26" s="871"/>
      <c r="AA26" s="871"/>
      <c r="AB26" s="871"/>
      <c r="AC26" s="872"/>
      <c r="AD26" s="877"/>
      <c r="AE26" s="878"/>
      <c r="AF26" s="869"/>
      <c r="AG26" s="869"/>
      <c r="AH26" s="869"/>
      <c r="AI26" s="869"/>
      <c r="AJ26" s="869"/>
      <c r="AK26" s="869"/>
      <c r="AL26" s="869"/>
      <c r="AM26" s="869"/>
      <c r="AN26" s="869"/>
      <c r="AO26" s="869"/>
      <c r="AP26" s="869"/>
      <c r="AQ26" s="869"/>
      <c r="AR26" s="870"/>
      <c r="AV26" s="676"/>
      <c r="AW26" s="677"/>
      <c r="AX26" s="677"/>
      <c r="AY26" s="677"/>
      <c r="AZ26" s="677"/>
      <c r="BA26" s="677"/>
      <c r="BB26" s="677"/>
      <c r="BC26" s="677"/>
      <c r="BD26" s="677"/>
      <c r="BE26" s="677"/>
      <c r="BF26" s="677"/>
      <c r="BG26" s="677"/>
      <c r="BH26" s="677"/>
      <c r="BI26" s="677"/>
      <c r="BJ26" s="677"/>
      <c r="BK26" s="677"/>
      <c r="BL26" s="677"/>
      <c r="BM26" s="677"/>
      <c r="BN26" s="677"/>
      <c r="BO26" s="677"/>
      <c r="BP26" s="677"/>
      <c r="BQ26" s="677"/>
      <c r="BR26" s="677"/>
      <c r="BS26" s="677"/>
      <c r="BT26" s="677"/>
      <c r="BU26" s="677"/>
      <c r="BV26" s="677"/>
      <c r="BW26" s="677"/>
      <c r="BX26" s="677"/>
      <c r="BY26" s="678"/>
    </row>
    <row r="27" spans="2:77" ht="15" customHeight="1" thickBot="1" x14ac:dyDescent="0.45">
      <c r="B27" s="2">
        <v>16</v>
      </c>
      <c r="C27" s="877"/>
      <c r="D27" s="878"/>
      <c r="E27" s="869"/>
      <c r="F27" s="869"/>
      <c r="G27" s="869"/>
      <c r="H27" s="869"/>
      <c r="I27" s="869"/>
      <c r="J27" s="869"/>
      <c r="K27" s="869"/>
      <c r="L27" s="869"/>
      <c r="M27" s="869"/>
      <c r="N27" s="869"/>
      <c r="O27" s="869"/>
      <c r="P27" s="869"/>
      <c r="Q27" s="869"/>
      <c r="R27" s="869"/>
      <c r="S27" s="870"/>
      <c r="T27" s="871"/>
      <c r="U27" s="871"/>
      <c r="V27" s="871"/>
      <c r="W27" s="871"/>
      <c r="X27" s="871"/>
      <c r="Y27" s="871"/>
      <c r="Z27" s="871"/>
      <c r="AA27" s="871"/>
      <c r="AB27" s="871"/>
      <c r="AC27" s="872"/>
      <c r="AD27" s="877"/>
      <c r="AE27" s="878"/>
      <c r="AF27" s="869"/>
      <c r="AG27" s="869"/>
      <c r="AH27" s="869"/>
      <c r="AI27" s="869"/>
      <c r="AJ27" s="869"/>
      <c r="AK27" s="869"/>
      <c r="AL27" s="869"/>
      <c r="AM27" s="869"/>
      <c r="AN27" s="869"/>
      <c r="AO27" s="869"/>
      <c r="AP27" s="869"/>
      <c r="AQ27" s="869"/>
      <c r="AR27" s="870"/>
      <c r="AV27" s="679"/>
      <c r="AW27" s="680"/>
      <c r="AX27" s="680"/>
      <c r="AY27" s="680"/>
      <c r="AZ27" s="680"/>
      <c r="BA27" s="680"/>
      <c r="BB27" s="680"/>
      <c r="BC27" s="680"/>
      <c r="BD27" s="680"/>
      <c r="BE27" s="680"/>
      <c r="BF27" s="680"/>
      <c r="BG27" s="680"/>
      <c r="BH27" s="680"/>
      <c r="BI27" s="680"/>
      <c r="BJ27" s="680"/>
      <c r="BK27" s="680"/>
      <c r="BL27" s="680"/>
      <c r="BM27" s="680"/>
      <c r="BN27" s="680"/>
      <c r="BO27" s="680"/>
      <c r="BP27" s="680"/>
      <c r="BQ27" s="680"/>
      <c r="BR27" s="680"/>
      <c r="BS27" s="680"/>
      <c r="BT27" s="680"/>
      <c r="BU27" s="680"/>
      <c r="BV27" s="680"/>
      <c r="BW27" s="680"/>
      <c r="BX27" s="680"/>
      <c r="BY27" s="681"/>
    </row>
    <row r="28" spans="2:77" ht="15" customHeight="1" x14ac:dyDescent="0.4">
      <c r="B28" s="2">
        <v>17</v>
      </c>
      <c r="C28" s="877"/>
      <c r="D28" s="878"/>
      <c r="E28" s="869"/>
      <c r="F28" s="869"/>
      <c r="G28" s="869"/>
      <c r="H28" s="869"/>
      <c r="I28" s="869"/>
      <c r="J28" s="869"/>
      <c r="K28" s="869"/>
      <c r="L28" s="869"/>
      <c r="M28" s="869"/>
      <c r="N28" s="869"/>
      <c r="O28" s="869"/>
      <c r="P28" s="869"/>
      <c r="Q28" s="869"/>
      <c r="R28" s="869"/>
      <c r="S28" s="870"/>
      <c r="T28" s="871"/>
      <c r="U28" s="871"/>
      <c r="V28" s="871"/>
      <c r="W28" s="871"/>
      <c r="X28" s="871"/>
      <c r="Y28" s="871"/>
      <c r="Z28" s="871"/>
      <c r="AA28" s="871"/>
      <c r="AB28" s="871"/>
      <c r="AC28" s="872"/>
      <c r="AD28" s="877"/>
      <c r="AE28" s="878"/>
      <c r="AF28" s="869"/>
      <c r="AG28" s="869"/>
      <c r="AH28" s="869"/>
      <c r="AI28" s="869"/>
      <c r="AJ28" s="869"/>
      <c r="AK28" s="869"/>
      <c r="AL28" s="869"/>
      <c r="AM28" s="869"/>
      <c r="AN28" s="869"/>
      <c r="AO28" s="869"/>
      <c r="AP28" s="869"/>
      <c r="AQ28" s="869"/>
      <c r="AR28" s="870"/>
      <c r="AV28" s="673" t="s">
        <v>314</v>
      </c>
      <c r="AW28" s="673"/>
      <c r="AX28" s="673"/>
      <c r="AY28" s="673"/>
      <c r="AZ28" s="673"/>
      <c r="BA28" s="673"/>
      <c r="BB28" s="673"/>
      <c r="BC28" s="673"/>
      <c r="BD28" s="673"/>
      <c r="BE28" s="673"/>
      <c r="BF28" s="673"/>
      <c r="BG28" s="673"/>
      <c r="BH28" s="673"/>
      <c r="BI28" s="673"/>
      <c r="BJ28" s="673"/>
      <c r="BK28" s="673"/>
      <c r="BL28" s="673"/>
      <c r="BM28" s="673"/>
      <c r="BN28" s="673"/>
      <c r="BO28" s="673"/>
      <c r="BP28" s="673"/>
      <c r="BQ28" s="673"/>
      <c r="BR28" s="673"/>
      <c r="BS28" s="673"/>
      <c r="BT28" s="673"/>
      <c r="BU28" s="673"/>
      <c r="BV28" s="673"/>
      <c r="BW28" s="673"/>
      <c r="BX28" s="673"/>
      <c r="BY28" s="673"/>
    </row>
    <row r="29" spans="2:77" ht="15" customHeight="1" thickBot="1" x14ac:dyDescent="0.45">
      <c r="B29" s="2">
        <v>18</v>
      </c>
      <c r="C29" s="877"/>
      <c r="D29" s="878"/>
      <c r="E29" s="869"/>
      <c r="F29" s="869"/>
      <c r="G29" s="869"/>
      <c r="H29" s="869"/>
      <c r="I29" s="869"/>
      <c r="J29" s="869"/>
      <c r="K29" s="869"/>
      <c r="L29" s="869"/>
      <c r="M29" s="869"/>
      <c r="N29" s="869"/>
      <c r="O29" s="869"/>
      <c r="P29" s="869"/>
      <c r="Q29" s="869"/>
      <c r="R29" s="869"/>
      <c r="S29" s="870"/>
      <c r="T29" s="871"/>
      <c r="U29" s="871"/>
      <c r="V29" s="871"/>
      <c r="W29" s="871"/>
      <c r="X29" s="871"/>
      <c r="Y29" s="871"/>
      <c r="Z29" s="871"/>
      <c r="AA29" s="871"/>
      <c r="AB29" s="871"/>
      <c r="AC29" s="872"/>
      <c r="AD29" s="877"/>
      <c r="AE29" s="878"/>
      <c r="AF29" s="869"/>
      <c r="AG29" s="869"/>
      <c r="AH29" s="869"/>
      <c r="AI29" s="869"/>
      <c r="AJ29" s="869"/>
      <c r="AK29" s="869"/>
      <c r="AL29" s="869"/>
      <c r="AM29" s="869"/>
      <c r="AN29" s="869"/>
      <c r="AO29" s="869"/>
      <c r="AP29" s="869"/>
      <c r="AQ29" s="869"/>
      <c r="AR29" s="870"/>
      <c r="AV29" s="73" t="s">
        <v>921</v>
      </c>
    </row>
    <row r="30" spans="2:77" ht="15" customHeight="1" x14ac:dyDescent="0.4">
      <c r="B30" s="2">
        <v>19</v>
      </c>
      <c r="C30" s="877"/>
      <c r="D30" s="878"/>
      <c r="E30" s="869"/>
      <c r="F30" s="869"/>
      <c r="G30" s="869"/>
      <c r="H30" s="869"/>
      <c r="I30" s="869"/>
      <c r="J30" s="869"/>
      <c r="K30" s="869"/>
      <c r="L30" s="869"/>
      <c r="M30" s="869"/>
      <c r="N30" s="869"/>
      <c r="O30" s="869"/>
      <c r="P30" s="869"/>
      <c r="Q30" s="869"/>
      <c r="R30" s="869"/>
      <c r="S30" s="870"/>
      <c r="T30" s="871"/>
      <c r="U30" s="871"/>
      <c r="V30" s="871"/>
      <c r="W30" s="871"/>
      <c r="X30" s="871"/>
      <c r="Y30" s="871"/>
      <c r="Z30" s="871"/>
      <c r="AA30" s="871"/>
      <c r="AB30" s="871"/>
      <c r="AC30" s="872"/>
      <c r="AD30" s="877"/>
      <c r="AE30" s="878"/>
      <c r="AF30" s="869"/>
      <c r="AG30" s="869"/>
      <c r="AH30" s="869"/>
      <c r="AI30" s="869"/>
      <c r="AJ30" s="869"/>
      <c r="AK30" s="869"/>
      <c r="AL30" s="869"/>
      <c r="AM30" s="869"/>
      <c r="AN30" s="869"/>
      <c r="AO30" s="869"/>
      <c r="AP30" s="869"/>
      <c r="AQ30" s="869"/>
      <c r="AR30" s="870"/>
      <c r="AV30" s="674" t="s">
        <v>922</v>
      </c>
      <c r="AW30" s="673"/>
      <c r="AX30" s="673"/>
      <c r="AY30" s="673"/>
      <c r="AZ30" s="673"/>
      <c r="BA30" s="673"/>
      <c r="BB30" s="673"/>
      <c r="BC30" s="673"/>
      <c r="BD30" s="673"/>
      <c r="BE30" s="673"/>
      <c r="BF30" s="673"/>
      <c r="BG30" s="673"/>
      <c r="BH30" s="673"/>
      <c r="BI30" s="673"/>
      <c r="BJ30" s="673"/>
      <c r="BK30" s="673"/>
      <c r="BL30" s="673"/>
      <c r="BM30" s="673"/>
      <c r="BN30" s="673"/>
      <c r="BO30" s="673"/>
      <c r="BP30" s="673"/>
      <c r="BQ30" s="673"/>
      <c r="BR30" s="673"/>
      <c r="BS30" s="673"/>
      <c r="BT30" s="673"/>
      <c r="BU30" s="673"/>
      <c r="BV30" s="673"/>
      <c r="BW30" s="673"/>
      <c r="BX30" s="673"/>
      <c r="BY30" s="675"/>
    </row>
    <row r="31" spans="2:77" ht="15" customHeight="1" x14ac:dyDescent="0.4">
      <c r="B31" s="2">
        <v>20</v>
      </c>
      <c r="C31" s="877"/>
      <c r="D31" s="878"/>
      <c r="E31" s="869"/>
      <c r="F31" s="869"/>
      <c r="G31" s="869"/>
      <c r="H31" s="869"/>
      <c r="I31" s="869"/>
      <c r="J31" s="869"/>
      <c r="K31" s="869"/>
      <c r="L31" s="869"/>
      <c r="M31" s="869"/>
      <c r="N31" s="869"/>
      <c r="O31" s="869"/>
      <c r="P31" s="869"/>
      <c r="Q31" s="869"/>
      <c r="R31" s="869"/>
      <c r="S31" s="870"/>
      <c r="T31" s="871"/>
      <c r="U31" s="871"/>
      <c r="V31" s="871"/>
      <c r="W31" s="871"/>
      <c r="X31" s="871"/>
      <c r="Y31" s="871"/>
      <c r="Z31" s="871"/>
      <c r="AA31" s="871"/>
      <c r="AB31" s="871"/>
      <c r="AC31" s="872"/>
      <c r="AD31" s="877"/>
      <c r="AE31" s="878"/>
      <c r="AF31" s="869"/>
      <c r="AG31" s="869"/>
      <c r="AH31" s="869"/>
      <c r="AI31" s="869"/>
      <c r="AJ31" s="869"/>
      <c r="AK31" s="869"/>
      <c r="AL31" s="869"/>
      <c r="AM31" s="869"/>
      <c r="AN31" s="869"/>
      <c r="AO31" s="869"/>
      <c r="AP31" s="869"/>
      <c r="AQ31" s="869"/>
      <c r="AR31" s="870"/>
      <c r="AV31" s="676"/>
      <c r="AW31" s="677"/>
      <c r="AX31" s="677"/>
      <c r="AY31" s="677"/>
      <c r="AZ31" s="677"/>
      <c r="BA31" s="677"/>
      <c r="BB31" s="677"/>
      <c r="BC31" s="677"/>
      <c r="BD31" s="677"/>
      <c r="BE31" s="677"/>
      <c r="BF31" s="677"/>
      <c r="BG31" s="677"/>
      <c r="BH31" s="677"/>
      <c r="BI31" s="677"/>
      <c r="BJ31" s="677"/>
      <c r="BK31" s="677"/>
      <c r="BL31" s="677"/>
      <c r="BM31" s="677"/>
      <c r="BN31" s="677"/>
      <c r="BO31" s="677"/>
      <c r="BP31" s="677"/>
      <c r="BQ31" s="677"/>
      <c r="BR31" s="677"/>
      <c r="BS31" s="677"/>
      <c r="BT31" s="677"/>
      <c r="BU31" s="677"/>
      <c r="BV31" s="677"/>
      <c r="BW31" s="677"/>
      <c r="BX31" s="677"/>
      <c r="BY31" s="678"/>
    </row>
    <row r="32" spans="2:77" ht="15" customHeight="1" x14ac:dyDescent="0.4">
      <c r="C32" s="141" t="s">
        <v>445</v>
      </c>
      <c r="D32" s="2" t="s">
        <v>911</v>
      </c>
      <c r="AV32" s="676"/>
      <c r="AW32" s="677"/>
      <c r="AX32" s="677"/>
      <c r="AY32" s="677"/>
      <c r="AZ32" s="677"/>
      <c r="BA32" s="677"/>
      <c r="BB32" s="677"/>
      <c r="BC32" s="677"/>
      <c r="BD32" s="677"/>
      <c r="BE32" s="677"/>
      <c r="BF32" s="677"/>
      <c r="BG32" s="677"/>
      <c r="BH32" s="677"/>
      <c r="BI32" s="677"/>
      <c r="BJ32" s="677"/>
      <c r="BK32" s="677"/>
      <c r="BL32" s="677"/>
      <c r="BM32" s="677"/>
      <c r="BN32" s="677"/>
      <c r="BO32" s="677"/>
      <c r="BP32" s="677"/>
      <c r="BQ32" s="677"/>
      <c r="BR32" s="677"/>
      <c r="BS32" s="677"/>
      <c r="BT32" s="677"/>
      <c r="BU32" s="677"/>
      <c r="BV32" s="677"/>
      <c r="BW32" s="677"/>
      <c r="BX32" s="677"/>
      <c r="BY32" s="678"/>
    </row>
    <row r="33" spans="2:77" ht="15" customHeight="1" x14ac:dyDescent="0.4">
      <c r="C33" s="141" t="s">
        <v>445</v>
      </c>
      <c r="D33" s="2" t="s">
        <v>912</v>
      </c>
      <c r="AV33" s="676"/>
      <c r="AW33" s="677"/>
      <c r="AX33" s="677"/>
      <c r="AY33" s="677"/>
      <c r="AZ33" s="677"/>
      <c r="BA33" s="677"/>
      <c r="BB33" s="677"/>
      <c r="BC33" s="677"/>
      <c r="BD33" s="677"/>
      <c r="BE33" s="677"/>
      <c r="BF33" s="677"/>
      <c r="BG33" s="677"/>
      <c r="BH33" s="677"/>
      <c r="BI33" s="677"/>
      <c r="BJ33" s="677"/>
      <c r="BK33" s="677"/>
      <c r="BL33" s="677"/>
      <c r="BM33" s="677"/>
      <c r="BN33" s="677"/>
      <c r="BO33" s="677"/>
      <c r="BP33" s="677"/>
      <c r="BQ33" s="677"/>
      <c r="BR33" s="677"/>
      <c r="BS33" s="677"/>
      <c r="BT33" s="677"/>
      <c r="BU33" s="677"/>
      <c r="BV33" s="677"/>
      <c r="BW33" s="677"/>
      <c r="BX33" s="677"/>
      <c r="BY33" s="678"/>
    </row>
    <row r="34" spans="2:77" ht="15" customHeight="1" x14ac:dyDescent="0.4">
      <c r="AV34" s="676"/>
      <c r="AW34" s="677"/>
      <c r="AX34" s="677"/>
      <c r="AY34" s="677"/>
      <c r="AZ34" s="677"/>
      <c r="BA34" s="677"/>
      <c r="BB34" s="677"/>
      <c r="BC34" s="677"/>
      <c r="BD34" s="677"/>
      <c r="BE34" s="677"/>
      <c r="BF34" s="677"/>
      <c r="BG34" s="677"/>
      <c r="BH34" s="677"/>
      <c r="BI34" s="677"/>
      <c r="BJ34" s="677"/>
      <c r="BK34" s="677"/>
      <c r="BL34" s="677"/>
      <c r="BM34" s="677"/>
      <c r="BN34" s="677"/>
      <c r="BO34" s="677"/>
      <c r="BP34" s="677"/>
      <c r="BQ34" s="677"/>
      <c r="BR34" s="677"/>
      <c r="BS34" s="677"/>
      <c r="BT34" s="677"/>
      <c r="BU34" s="677"/>
      <c r="BV34" s="677"/>
      <c r="BW34" s="677"/>
      <c r="BX34" s="677"/>
      <c r="BY34" s="678"/>
    </row>
    <row r="35" spans="2:77" ht="15" customHeight="1" thickBot="1" x14ac:dyDescent="0.45">
      <c r="B35" s="56" t="s">
        <v>285</v>
      </c>
      <c r="C35" s="2" t="s">
        <v>155</v>
      </c>
      <c r="AV35" s="676"/>
      <c r="AW35" s="677"/>
      <c r="AX35" s="677"/>
      <c r="AY35" s="677"/>
      <c r="AZ35" s="677"/>
      <c r="BA35" s="677"/>
      <c r="BB35" s="677"/>
      <c r="BC35" s="677"/>
      <c r="BD35" s="677"/>
      <c r="BE35" s="677"/>
      <c r="BF35" s="677"/>
      <c r="BG35" s="677"/>
      <c r="BH35" s="677"/>
      <c r="BI35" s="677"/>
      <c r="BJ35" s="677"/>
      <c r="BK35" s="677"/>
      <c r="BL35" s="677"/>
      <c r="BM35" s="677"/>
      <c r="BN35" s="677"/>
      <c r="BO35" s="677"/>
      <c r="BP35" s="677"/>
      <c r="BQ35" s="677"/>
      <c r="BR35" s="677"/>
      <c r="BS35" s="677"/>
      <c r="BT35" s="677"/>
      <c r="BU35" s="677"/>
      <c r="BV35" s="677"/>
      <c r="BW35" s="677"/>
      <c r="BX35" s="677"/>
      <c r="BY35" s="678"/>
    </row>
    <row r="36" spans="2:77" ht="15" customHeight="1" x14ac:dyDescent="0.4">
      <c r="C36" s="686" t="s">
        <v>36</v>
      </c>
      <c r="D36" s="873" t="s">
        <v>1929</v>
      </c>
      <c r="E36" s="874"/>
      <c r="F36" s="874"/>
      <c r="G36" s="874"/>
      <c r="H36" s="874"/>
      <c r="I36" s="874"/>
      <c r="J36" s="874"/>
      <c r="K36" s="874"/>
      <c r="L36" s="874"/>
      <c r="M36" s="874"/>
      <c r="N36" s="874"/>
      <c r="O36" s="874"/>
      <c r="P36" s="874"/>
      <c r="Q36" s="874"/>
      <c r="R36" s="874"/>
      <c r="S36" s="874"/>
      <c r="T36" s="874"/>
      <c r="U36" s="874"/>
      <c r="V36" s="874"/>
      <c r="W36" s="874"/>
      <c r="X36" s="874"/>
      <c r="Y36" s="874"/>
      <c r="Z36" s="874"/>
      <c r="AA36" s="874"/>
      <c r="AB36" s="874"/>
      <c r="AC36" s="874"/>
      <c r="AD36" s="874"/>
      <c r="AE36" s="874"/>
      <c r="AF36" s="874"/>
      <c r="AG36" s="874"/>
      <c r="AH36" s="874"/>
      <c r="AI36" s="874"/>
      <c r="AJ36" s="874"/>
      <c r="AK36" s="874"/>
      <c r="AL36" s="874"/>
      <c r="AM36" s="874"/>
      <c r="AN36" s="874"/>
      <c r="AO36" s="723"/>
      <c r="AP36" s="724"/>
      <c r="AQ36" s="724"/>
      <c r="AR36" s="725"/>
      <c r="AV36" s="676"/>
      <c r="AW36" s="677"/>
      <c r="AX36" s="677"/>
      <c r="AY36" s="677"/>
      <c r="AZ36" s="677"/>
      <c r="BA36" s="677"/>
      <c r="BB36" s="677"/>
      <c r="BC36" s="677"/>
      <c r="BD36" s="677"/>
      <c r="BE36" s="677"/>
      <c r="BF36" s="677"/>
      <c r="BG36" s="677"/>
      <c r="BH36" s="677"/>
      <c r="BI36" s="677"/>
      <c r="BJ36" s="677"/>
      <c r="BK36" s="677"/>
      <c r="BL36" s="677"/>
      <c r="BM36" s="677"/>
      <c r="BN36" s="677"/>
      <c r="BO36" s="677"/>
      <c r="BP36" s="677"/>
      <c r="BQ36" s="677"/>
      <c r="BR36" s="677"/>
      <c r="BS36" s="677"/>
      <c r="BT36" s="677"/>
      <c r="BU36" s="677"/>
      <c r="BV36" s="677"/>
      <c r="BW36" s="677"/>
      <c r="BX36" s="677"/>
      <c r="BY36" s="678"/>
    </row>
    <row r="37" spans="2:77" ht="15" customHeight="1" thickBot="1" x14ac:dyDescent="0.45">
      <c r="C37" s="687"/>
      <c r="D37" s="875"/>
      <c r="E37" s="876"/>
      <c r="F37" s="876"/>
      <c r="G37" s="876"/>
      <c r="H37" s="876"/>
      <c r="I37" s="876"/>
      <c r="J37" s="876"/>
      <c r="K37" s="876"/>
      <c r="L37" s="876"/>
      <c r="M37" s="876"/>
      <c r="N37" s="876"/>
      <c r="O37" s="876"/>
      <c r="P37" s="876"/>
      <c r="Q37" s="876"/>
      <c r="R37" s="876"/>
      <c r="S37" s="876"/>
      <c r="T37" s="876"/>
      <c r="U37" s="876"/>
      <c r="V37" s="876"/>
      <c r="W37" s="876"/>
      <c r="X37" s="876"/>
      <c r="Y37" s="876"/>
      <c r="Z37" s="876"/>
      <c r="AA37" s="876"/>
      <c r="AB37" s="876"/>
      <c r="AC37" s="876"/>
      <c r="AD37" s="876"/>
      <c r="AE37" s="876"/>
      <c r="AF37" s="876"/>
      <c r="AG37" s="876"/>
      <c r="AH37" s="876"/>
      <c r="AI37" s="876"/>
      <c r="AJ37" s="876"/>
      <c r="AK37" s="876"/>
      <c r="AL37" s="876"/>
      <c r="AM37" s="876"/>
      <c r="AN37" s="876"/>
      <c r="AO37" s="726"/>
      <c r="AP37" s="727"/>
      <c r="AQ37" s="727"/>
      <c r="AR37" s="728"/>
      <c r="AV37" s="676"/>
      <c r="AW37" s="677"/>
      <c r="AX37" s="677"/>
      <c r="AY37" s="677"/>
      <c r="AZ37" s="677"/>
      <c r="BA37" s="677"/>
      <c r="BB37" s="677"/>
      <c r="BC37" s="677"/>
      <c r="BD37" s="677"/>
      <c r="BE37" s="677"/>
      <c r="BF37" s="677"/>
      <c r="BG37" s="677"/>
      <c r="BH37" s="677"/>
      <c r="BI37" s="677"/>
      <c r="BJ37" s="677"/>
      <c r="BK37" s="677"/>
      <c r="BL37" s="677"/>
      <c r="BM37" s="677"/>
      <c r="BN37" s="677"/>
      <c r="BO37" s="677"/>
      <c r="BP37" s="677"/>
      <c r="BQ37" s="677"/>
      <c r="BR37" s="677"/>
      <c r="BS37" s="677"/>
      <c r="BT37" s="677"/>
      <c r="BU37" s="677"/>
      <c r="BV37" s="677"/>
      <c r="BW37" s="677"/>
      <c r="BX37" s="677"/>
      <c r="BY37" s="678"/>
    </row>
    <row r="38" spans="2:77" ht="15" customHeight="1" x14ac:dyDescent="0.4">
      <c r="AV38" s="676"/>
      <c r="AW38" s="677"/>
      <c r="AX38" s="677"/>
      <c r="AY38" s="677"/>
      <c r="AZ38" s="677"/>
      <c r="BA38" s="677"/>
      <c r="BB38" s="677"/>
      <c r="BC38" s="677"/>
      <c r="BD38" s="677"/>
      <c r="BE38" s="677"/>
      <c r="BF38" s="677"/>
      <c r="BG38" s="677"/>
      <c r="BH38" s="677"/>
      <c r="BI38" s="677"/>
      <c r="BJ38" s="677"/>
      <c r="BK38" s="677"/>
      <c r="BL38" s="677"/>
      <c r="BM38" s="677"/>
      <c r="BN38" s="677"/>
      <c r="BO38" s="677"/>
      <c r="BP38" s="677"/>
      <c r="BQ38" s="677"/>
      <c r="BR38" s="677"/>
      <c r="BS38" s="677"/>
      <c r="BT38" s="677"/>
      <c r="BU38" s="677"/>
      <c r="BV38" s="677"/>
      <c r="BW38" s="677"/>
      <c r="BX38" s="677"/>
      <c r="BY38" s="678"/>
    </row>
    <row r="39" spans="2:77" ht="15" customHeight="1" x14ac:dyDescent="0.4">
      <c r="C39" s="144" t="s">
        <v>1927</v>
      </c>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6"/>
      <c r="AV39" s="676"/>
      <c r="AW39" s="677"/>
      <c r="AX39" s="677"/>
      <c r="AY39" s="677"/>
      <c r="AZ39" s="677"/>
      <c r="BA39" s="677"/>
      <c r="BB39" s="677"/>
      <c r="BC39" s="677"/>
      <c r="BD39" s="677"/>
      <c r="BE39" s="677"/>
      <c r="BF39" s="677"/>
      <c r="BG39" s="677"/>
      <c r="BH39" s="677"/>
      <c r="BI39" s="677"/>
      <c r="BJ39" s="677"/>
      <c r="BK39" s="677"/>
      <c r="BL39" s="677"/>
      <c r="BM39" s="677"/>
      <c r="BN39" s="677"/>
      <c r="BO39" s="677"/>
      <c r="BP39" s="677"/>
      <c r="BQ39" s="677"/>
      <c r="BR39" s="677"/>
      <c r="BS39" s="677"/>
      <c r="BT39" s="677"/>
      <c r="BU39" s="677"/>
      <c r="BV39" s="677"/>
      <c r="BW39" s="677"/>
      <c r="BX39" s="677"/>
      <c r="BY39" s="678"/>
    </row>
    <row r="40" spans="2:77" ht="15" customHeight="1" x14ac:dyDescent="0.4">
      <c r="C40" s="642" t="s">
        <v>915</v>
      </c>
      <c r="D40" s="632"/>
      <c r="E40" s="632"/>
      <c r="F40" s="632"/>
      <c r="G40" s="632"/>
      <c r="H40" s="632"/>
      <c r="I40" s="632"/>
      <c r="J40" s="632"/>
      <c r="K40" s="643"/>
      <c r="L40" s="632" t="s">
        <v>914</v>
      </c>
      <c r="M40" s="632"/>
      <c r="N40" s="632"/>
      <c r="O40" s="632"/>
      <c r="P40" s="632"/>
      <c r="Q40" s="632"/>
      <c r="R40" s="632"/>
      <c r="S40" s="632"/>
      <c r="T40" s="632"/>
      <c r="U40" s="632"/>
      <c r="V40" s="632"/>
      <c r="W40" s="632"/>
      <c r="X40" s="632"/>
      <c r="Y40" s="632"/>
      <c r="Z40" s="632"/>
      <c r="AA40" s="632"/>
      <c r="AB40" s="643"/>
      <c r="AC40" s="642" t="s">
        <v>916</v>
      </c>
      <c r="AD40" s="632"/>
      <c r="AE40" s="632"/>
      <c r="AF40" s="632"/>
      <c r="AG40" s="632"/>
      <c r="AH40" s="632"/>
      <c r="AI40" s="632"/>
      <c r="AJ40" s="632"/>
      <c r="AK40" s="632"/>
      <c r="AL40" s="632"/>
      <c r="AM40" s="632"/>
      <c r="AN40" s="632"/>
      <c r="AO40" s="632"/>
      <c r="AP40" s="632"/>
      <c r="AQ40" s="632"/>
      <c r="AR40" s="643"/>
      <c r="AV40" s="676"/>
      <c r="AW40" s="677"/>
      <c r="AX40" s="677"/>
      <c r="AY40" s="677"/>
      <c r="AZ40" s="677"/>
      <c r="BA40" s="677"/>
      <c r="BB40" s="677"/>
      <c r="BC40" s="677"/>
      <c r="BD40" s="677"/>
      <c r="BE40" s="677"/>
      <c r="BF40" s="677"/>
      <c r="BG40" s="677"/>
      <c r="BH40" s="677"/>
      <c r="BI40" s="677"/>
      <c r="BJ40" s="677"/>
      <c r="BK40" s="677"/>
      <c r="BL40" s="677"/>
      <c r="BM40" s="677"/>
      <c r="BN40" s="677"/>
      <c r="BO40" s="677"/>
      <c r="BP40" s="677"/>
      <c r="BQ40" s="677"/>
      <c r="BR40" s="677"/>
      <c r="BS40" s="677"/>
      <c r="BT40" s="677"/>
      <c r="BU40" s="677"/>
      <c r="BV40" s="677"/>
      <c r="BW40" s="677"/>
      <c r="BX40" s="677"/>
      <c r="BY40" s="678"/>
    </row>
    <row r="41" spans="2:77" ht="15" customHeight="1" x14ac:dyDescent="0.4">
      <c r="B41" s="188" t="s">
        <v>900</v>
      </c>
      <c r="C41" s="866" t="s">
        <v>918</v>
      </c>
      <c r="D41" s="867"/>
      <c r="E41" s="867"/>
      <c r="F41" s="867"/>
      <c r="G41" s="867"/>
      <c r="H41" s="867"/>
      <c r="I41" s="867"/>
      <c r="J41" s="867"/>
      <c r="K41" s="868"/>
      <c r="L41" s="867" t="s">
        <v>919</v>
      </c>
      <c r="M41" s="867"/>
      <c r="N41" s="867"/>
      <c r="O41" s="867"/>
      <c r="P41" s="867"/>
      <c r="Q41" s="867"/>
      <c r="R41" s="867"/>
      <c r="S41" s="867"/>
      <c r="T41" s="867"/>
      <c r="U41" s="867"/>
      <c r="V41" s="867"/>
      <c r="W41" s="867"/>
      <c r="X41" s="867"/>
      <c r="Y41" s="867"/>
      <c r="Z41" s="867"/>
      <c r="AA41" s="867"/>
      <c r="AB41" s="868"/>
      <c r="AC41" s="866" t="s">
        <v>917</v>
      </c>
      <c r="AD41" s="867"/>
      <c r="AE41" s="867"/>
      <c r="AF41" s="867"/>
      <c r="AG41" s="867"/>
      <c r="AH41" s="867"/>
      <c r="AI41" s="867"/>
      <c r="AJ41" s="867"/>
      <c r="AK41" s="867"/>
      <c r="AL41" s="867"/>
      <c r="AM41" s="867"/>
      <c r="AN41" s="867"/>
      <c r="AO41" s="867"/>
      <c r="AP41" s="867"/>
      <c r="AQ41" s="867"/>
      <c r="AR41" s="868"/>
      <c r="AV41" s="676"/>
      <c r="AW41" s="677"/>
      <c r="AX41" s="677"/>
      <c r="AY41" s="677"/>
      <c r="AZ41" s="677"/>
      <c r="BA41" s="677"/>
      <c r="BB41" s="677"/>
      <c r="BC41" s="677"/>
      <c r="BD41" s="677"/>
      <c r="BE41" s="677"/>
      <c r="BF41" s="677"/>
      <c r="BG41" s="677"/>
      <c r="BH41" s="677"/>
      <c r="BI41" s="677"/>
      <c r="BJ41" s="677"/>
      <c r="BK41" s="677"/>
      <c r="BL41" s="677"/>
      <c r="BM41" s="677"/>
      <c r="BN41" s="677"/>
      <c r="BO41" s="677"/>
      <c r="BP41" s="677"/>
      <c r="BQ41" s="677"/>
      <c r="BR41" s="677"/>
      <c r="BS41" s="677"/>
      <c r="BT41" s="677"/>
      <c r="BU41" s="677"/>
      <c r="BV41" s="677"/>
      <c r="BW41" s="677"/>
      <c r="BX41" s="677"/>
      <c r="BY41" s="678"/>
    </row>
    <row r="42" spans="2:77" ht="15" customHeight="1" x14ac:dyDescent="0.4">
      <c r="B42" s="2">
        <v>1</v>
      </c>
      <c r="C42" s="865"/>
      <c r="D42" s="857"/>
      <c r="E42" s="857"/>
      <c r="F42" s="857"/>
      <c r="G42" s="857"/>
      <c r="H42" s="857"/>
      <c r="I42" s="857"/>
      <c r="J42" s="857"/>
      <c r="K42" s="858"/>
      <c r="L42" s="857"/>
      <c r="M42" s="857"/>
      <c r="N42" s="857"/>
      <c r="O42" s="857"/>
      <c r="P42" s="857"/>
      <c r="Q42" s="857"/>
      <c r="R42" s="857"/>
      <c r="S42" s="857"/>
      <c r="T42" s="857"/>
      <c r="U42" s="857"/>
      <c r="V42" s="857"/>
      <c r="W42" s="857"/>
      <c r="X42" s="857"/>
      <c r="Y42" s="857"/>
      <c r="Z42" s="857"/>
      <c r="AA42" s="857"/>
      <c r="AB42" s="858"/>
      <c r="AC42" s="865"/>
      <c r="AD42" s="857"/>
      <c r="AE42" s="857"/>
      <c r="AF42" s="857"/>
      <c r="AG42" s="857"/>
      <c r="AH42" s="857"/>
      <c r="AI42" s="857"/>
      <c r="AJ42" s="857"/>
      <c r="AK42" s="857"/>
      <c r="AL42" s="857"/>
      <c r="AM42" s="857"/>
      <c r="AN42" s="857"/>
      <c r="AO42" s="857"/>
      <c r="AP42" s="857"/>
      <c r="AQ42" s="857"/>
      <c r="AR42" s="858"/>
      <c r="AV42" s="676"/>
      <c r="AW42" s="677"/>
      <c r="AX42" s="677"/>
      <c r="AY42" s="677"/>
      <c r="AZ42" s="677"/>
      <c r="BA42" s="677"/>
      <c r="BB42" s="677"/>
      <c r="BC42" s="677"/>
      <c r="BD42" s="677"/>
      <c r="BE42" s="677"/>
      <c r="BF42" s="677"/>
      <c r="BG42" s="677"/>
      <c r="BH42" s="677"/>
      <c r="BI42" s="677"/>
      <c r="BJ42" s="677"/>
      <c r="BK42" s="677"/>
      <c r="BL42" s="677"/>
      <c r="BM42" s="677"/>
      <c r="BN42" s="677"/>
      <c r="BO42" s="677"/>
      <c r="BP42" s="677"/>
      <c r="BQ42" s="677"/>
      <c r="BR42" s="677"/>
      <c r="BS42" s="677"/>
      <c r="BT42" s="677"/>
      <c r="BU42" s="677"/>
      <c r="BV42" s="677"/>
      <c r="BW42" s="677"/>
      <c r="BX42" s="677"/>
      <c r="BY42" s="678"/>
    </row>
    <row r="43" spans="2:77" ht="15" customHeight="1" x14ac:dyDescent="0.4">
      <c r="B43" s="2">
        <v>2</v>
      </c>
      <c r="C43" s="865"/>
      <c r="D43" s="857"/>
      <c r="E43" s="857"/>
      <c r="F43" s="857"/>
      <c r="G43" s="857"/>
      <c r="H43" s="857"/>
      <c r="I43" s="857"/>
      <c r="J43" s="857"/>
      <c r="K43" s="858"/>
      <c r="L43" s="857"/>
      <c r="M43" s="857"/>
      <c r="N43" s="857"/>
      <c r="O43" s="857"/>
      <c r="P43" s="857"/>
      <c r="Q43" s="857"/>
      <c r="R43" s="857"/>
      <c r="S43" s="857"/>
      <c r="T43" s="857"/>
      <c r="U43" s="857"/>
      <c r="V43" s="857"/>
      <c r="W43" s="857"/>
      <c r="X43" s="857"/>
      <c r="Y43" s="857"/>
      <c r="Z43" s="857"/>
      <c r="AA43" s="857"/>
      <c r="AB43" s="858"/>
      <c r="AC43" s="865"/>
      <c r="AD43" s="857"/>
      <c r="AE43" s="857"/>
      <c r="AF43" s="857"/>
      <c r="AG43" s="857"/>
      <c r="AH43" s="857"/>
      <c r="AI43" s="857"/>
      <c r="AJ43" s="857"/>
      <c r="AK43" s="857"/>
      <c r="AL43" s="857"/>
      <c r="AM43" s="857"/>
      <c r="AN43" s="857"/>
      <c r="AO43" s="857"/>
      <c r="AP43" s="857"/>
      <c r="AQ43" s="857"/>
      <c r="AR43" s="858"/>
      <c r="AV43" s="676"/>
      <c r="AW43" s="677"/>
      <c r="AX43" s="677"/>
      <c r="AY43" s="677"/>
      <c r="AZ43" s="677"/>
      <c r="BA43" s="677"/>
      <c r="BB43" s="677"/>
      <c r="BC43" s="677"/>
      <c r="BD43" s="677"/>
      <c r="BE43" s="677"/>
      <c r="BF43" s="677"/>
      <c r="BG43" s="677"/>
      <c r="BH43" s="677"/>
      <c r="BI43" s="677"/>
      <c r="BJ43" s="677"/>
      <c r="BK43" s="677"/>
      <c r="BL43" s="677"/>
      <c r="BM43" s="677"/>
      <c r="BN43" s="677"/>
      <c r="BO43" s="677"/>
      <c r="BP43" s="677"/>
      <c r="BQ43" s="677"/>
      <c r="BR43" s="677"/>
      <c r="BS43" s="677"/>
      <c r="BT43" s="677"/>
      <c r="BU43" s="677"/>
      <c r="BV43" s="677"/>
      <c r="BW43" s="677"/>
      <c r="BX43" s="677"/>
      <c r="BY43" s="678"/>
    </row>
    <row r="44" spans="2:77" ht="15" customHeight="1" x14ac:dyDescent="0.4">
      <c r="B44" s="2">
        <v>3</v>
      </c>
      <c r="C44" s="865"/>
      <c r="D44" s="857"/>
      <c r="E44" s="857"/>
      <c r="F44" s="857"/>
      <c r="G44" s="857"/>
      <c r="H44" s="857"/>
      <c r="I44" s="857"/>
      <c r="J44" s="857"/>
      <c r="K44" s="858"/>
      <c r="L44" s="857"/>
      <c r="M44" s="857"/>
      <c r="N44" s="857"/>
      <c r="O44" s="857"/>
      <c r="P44" s="857"/>
      <c r="Q44" s="857"/>
      <c r="R44" s="857"/>
      <c r="S44" s="857"/>
      <c r="T44" s="857"/>
      <c r="U44" s="857"/>
      <c r="V44" s="857"/>
      <c r="W44" s="857"/>
      <c r="X44" s="857"/>
      <c r="Y44" s="857"/>
      <c r="Z44" s="857"/>
      <c r="AA44" s="857"/>
      <c r="AB44" s="858"/>
      <c r="AC44" s="865"/>
      <c r="AD44" s="857"/>
      <c r="AE44" s="857"/>
      <c r="AF44" s="857"/>
      <c r="AG44" s="857"/>
      <c r="AH44" s="857"/>
      <c r="AI44" s="857"/>
      <c r="AJ44" s="857"/>
      <c r="AK44" s="857"/>
      <c r="AL44" s="857"/>
      <c r="AM44" s="857"/>
      <c r="AN44" s="857"/>
      <c r="AO44" s="857"/>
      <c r="AP44" s="857"/>
      <c r="AQ44" s="857"/>
      <c r="AR44" s="858"/>
      <c r="AV44" s="676"/>
      <c r="AW44" s="677"/>
      <c r="AX44" s="677"/>
      <c r="AY44" s="677"/>
      <c r="AZ44" s="677"/>
      <c r="BA44" s="677"/>
      <c r="BB44" s="677"/>
      <c r="BC44" s="677"/>
      <c r="BD44" s="677"/>
      <c r="BE44" s="677"/>
      <c r="BF44" s="677"/>
      <c r="BG44" s="677"/>
      <c r="BH44" s="677"/>
      <c r="BI44" s="677"/>
      <c r="BJ44" s="677"/>
      <c r="BK44" s="677"/>
      <c r="BL44" s="677"/>
      <c r="BM44" s="677"/>
      <c r="BN44" s="677"/>
      <c r="BO44" s="677"/>
      <c r="BP44" s="677"/>
      <c r="BQ44" s="677"/>
      <c r="BR44" s="677"/>
      <c r="BS44" s="677"/>
      <c r="BT44" s="677"/>
      <c r="BU44" s="677"/>
      <c r="BV44" s="677"/>
      <c r="BW44" s="677"/>
      <c r="BX44" s="677"/>
      <c r="BY44" s="678"/>
    </row>
    <row r="45" spans="2:77" ht="15" customHeight="1" x14ac:dyDescent="0.4">
      <c r="B45" s="2">
        <v>4</v>
      </c>
      <c r="C45" s="865"/>
      <c r="D45" s="857"/>
      <c r="E45" s="857"/>
      <c r="F45" s="857"/>
      <c r="G45" s="857"/>
      <c r="H45" s="857"/>
      <c r="I45" s="857"/>
      <c r="J45" s="857"/>
      <c r="K45" s="858"/>
      <c r="L45" s="857"/>
      <c r="M45" s="857"/>
      <c r="N45" s="857"/>
      <c r="O45" s="857"/>
      <c r="P45" s="857"/>
      <c r="Q45" s="857"/>
      <c r="R45" s="857"/>
      <c r="S45" s="857"/>
      <c r="T45" s="857"/>
      <c r="U45" s="857"/>
      <c r="V45" s="857"/>
      <c r="W45" s="857"/>
      <c r="X45" s="857"/>
      <c r="Y45" s="857"/>
      <c r="Z45" s="857"/>
      <c r="AA45" s="857"/>
      <c r="AB45" s="858"/>
      <c r="AC45" s="865"/>
      <c r="AD45" s="857"/>
      <c r="AE45" s="857"/>
      <c r="AF45" s="857"/>
      <c r="AG45" s="857"/>
      <c r="AH45" s="857"/>
      <c r="AI45" s="857"/>
      <c r="AJ45" s="857"/>
      <c r="AK45" s="857"/>
      <c r="AL45" s="857"/>
      <c r="AM45" s="857"/>
      <c r="AN45" s="857"/>
      <c r="AO45" s="857"/>
      <c r="AP45" s="857"/>
      <c r="AQ45" s="857"/>
      <c r="AR45" s="858"/>
      <c r="AV45" s="676"/>
      <c r="AW45" s="677"/>
      <c r="AX45" s="677"/>
      <c r="AY45" s="677"/>
      <c r="AZ45" s="677"/>
      <c r="BA45" s="677"/>
      <c r="BB45" s="677"/>
      <c r="BC45" s="677"/>
      <c r="BD45" s="677"/>
      <c r="BE45" s="677"/>
      <c r="BF45" s="677"/>
      <c r="BG45" s="677"/>
      <c r="BH45" s="677"/>
      <c r="BI45" s="677"/>
      <c r="BJ45" s="677"/>
      <c r="BK45" s="677"/>
      <c r="BL45" s="677"/>
      <c r="BM45" s="677"/>
      <c r="BN45" s="677"/>
      <c r="BO45" s="677"/>
      <c r="BP45" s="677"/>
      <c r="BQ45" s="677"/>
      <c r="BR45" s="677"/>
      <c r="BS45" s="677"/>
      <c r="BT45" s="677"/>
      <c r="BU45" s="677"/>
      <c r="BV45" s="677"/>
      <c r="BW45" s="677"/>
      <c r="BX45" s="677"/>
      <c r="BY45" s="678"/>
    </row>
    <row r="46" spans="2:77" ht="15" customHeight="1" x14ac:dyDescent="0.4">
      <c r="B46" s="2">
        <v>5</v>
      </c>
      <c r="C46" s="865"/>
      <c r="D46" s="857"/>
      <c r="E46" s="857"/>
      <c r="F46" s="857"/>
      <c r="G46" s="857"/>
      <c r="H46" s="857"/>
      <c r="I46" s="857"/>
      <c r="J46" s="857"/>
      <c r="K46" s="858"/>
      <c r="L46" s="857"/>
      <c r="M46" s="857"/>
      <c r="N46" s="857"/>
      <c r="O46" s="857"/>
      <c r="P46" s="857"/>
      <c r="Q46" s="857"/>
      <c r="R46" s="857"/>
      <c r="S46" s="857"/>
      <c r="T46" s="857"/>
      <c r="U46" s="857"/>
      <c r="V46" s="857"/>
      <c r="W46" s="857"/>
      <c r="X46" s="857"/>
      <c r="Y46" s="857"/>
      <c r="Z46" s="857"/>
      <c r="AA46" s="857"/>
      <c r="AB46" s="858"/>
      <c r="AC46" s="865"/>
      <c r="AD46" s="857"/>
      <c r="AE46" s="857"/>
      <c r="AF46" s="857"/>
      <c r="AG46" s="857"/>
      <c r="AH46" s="857"/>
      <c r="AI46" s="857"/>
      <c r="AJ46" s="857"/>
      <c r="AK46" s="857"/>
      <c r="AL46" s="857"/>
      <c r="AM46" s="857"/>
      <c r="AN46" s="857"/>
      <c r="AO46" s="857"/>
      <c r="AP46" s="857"/>
      <c r="AQ46" s="857"/>
      <c r="AR46" s="858"/>
      <c r="AV46" s="676"/>
      <c r="AW46" s="677"/>
      <c r="AX46" s="677"/>
      <c r="AY46" s="677"/>
      <c r="AZ46" s="677"/>
      <c r="BA46" s="677"/>
      <c r="BB46" s="677"/>
      <c r="BC46" s="677"/>
      <c r="BD46" s="677"/>
      <c r="BE46" s="677"/>
      <c r="BF46" s="677"/>
      <c r="BG46" s="677"/>
      <c r="BH46" s="677"/>
      <c r="BI46" s="677"/>
      <c r="BJ46" s="677"/>
      <c r="BK46" s="677"/>
      <c r="BL46" s="677"/>
      <c r="BM46" s="677"/>
      <c r="BN46" s="677"/>
      <c r="BO46" s="677"/>
      <c r="BP46" s="677"/>
      <c r="BQ46" s="677"/>
      <c r="BR46" s="677"/>
      <c r="BS46" s="677"/>
      <c r="BT46" s="677"/>
      <c r="BU46" s="677"/>
      <c r="BV46" s="677"/>
      <c r="BW46" s="677"/>
      <c r="BX46" s="677"/>
      <c r="BY46" s="678"/>
    </row>
    <row r="47" spans="2:77" ht="15" customHeight="1" x14ac:dyDescent="0.4">
      <c r="B47" s="2">
        <v>6</v>
      </c>
      <c r="C47" s="865"/>
      <c r="D47" s="857"/>
      <c r="E47" s="857"/>
      <c r="F47" s="857"/>
      <c r="G47" s="857"/>
      <c r="H47" s="857"/>
      <c r="I47" s="857"/>
      <c r="J47" s="857"/>
      <c r="K47" s="858"/>
      <c r="L47" s="857"/>
      <c r="M47" s="857"/>
      <c r="N47" s="857"/>
      <c r="O47" s="857"/>
      <c r="P47" s="857"/>
      <c r="Q47" s="857"/>
      <c r="R47" s="857"/>
      <c r="S47" s="857"/>
      <c r="T47" s="857"/>
      <c r="U47" s="857"/>
      <c r="V47" s="857"/>
      <c r="W47" s="857"/>
      <c r="X47" s="857"/>
      <c r="Y47" s="857"/>
      <c r="Z47" s="857"/>
      <c r="AA47" s="857"/>
      <c r="AB47" s="858"/>
      <c r="AC47" s="865"/>
      <c r="AD47" s="857"/>
      <c r="AE47" s="857"/>
      <c r="AF47" s="857"/>
      <c r="AG47" s="857"/>
      <c r="AH47" s="857"/>
      <c r="AI47" s="857"/>
      <c r="AJ47" s="857"/>
      <c r="AK47" s="857"/>
      <c r="AL47" s="857"/>
      <c r="AM47" s="857"/>
      <c r="AN47" s="857"/>
      <c r="AO47" s="857"/>
      <c r="AP47" s="857"/>
      <c r="AQ47" s="857"/>
      <c r="AR47" s="858"/>
      <c r="AV47" s="676"/>
      <c r="AW47" s="677"/>
      <c r="AX47" s="677"/>
      <c r="AY47" s="677"/>
      <c r="AZ47" s="677"/>
      <c r="BA47" s="677"/>
      <c r="BB47" s="677"/>
      <c r="BC47" s="677"/>
      <c r="BD47" s="677"/>
      <c r="BE47" s="677"/>
      <c r="BF47" s="677"/>
      <c r="BG47" s="677"/>
      <c r="BH47" s="677"/>
      <c r="BI47" s="677"/>
      <c r="BJ47" s="677"/>
      <c r="BK47" s="677"/>
      <c r="BL47" s="677"/>
      <c r="BM47" s="677"/>
      <c r="BN47" s="677"/>
      <c r="BO47" s="677"/>
      <c r="BP47" s="677"/>
      <c r="BQ47" s="677"/>
      <c r="BR47" s="677"/>
      <c r="BS47" s="677"/>
      <c r="BT47" s="677"/>
      <c r="BU47" s="677"/>
      <c r="BV47" s="677"/>
      <c r="BW47" s="677"/>
      <c r="BX47" s="677"/>
      <c r="BY47" s="678"/>
    </row>
    <row r="48" spans="2:77" ht="15" customHeight="1" x14ac:dyDescent="0.4">
      <c r="B48" s="2">
        <v>7</v>
      </c>
      <c r="C48" s="865"/>
      <c r="D48" s="857"/>
      <c r="E48" s="857"/>
      <c r="F48" s="857"/>
      <c r="G48" s="857"/>
      <c r="H48" s="857"/>
      <c r="I48" s="857"/>
      <c r="J48" s="857"/>
      <c r="K48" s="858"/>
      <c r="L48" s="857"/>
      <c r="M48" s="857"/>
      <c r="N48" s="857"/>
      <c r="O48" s="857"/>
      <c r="P48" s="857"/>
      <c r="Q48" s="857"/>
      <c r="R48" s="857"/>
      <c r="S48" s="857"/>
      <c r="T48" s="857"/>
      <c r="U48" s="857"/>
      <c r="V48" s="857"/>
      <c r="W48" s="857"/>
      <c r="X48" s="857"/>
      <c r="Y48" s="857"/>
      <c r="Z48" s="857"/>
      <c r="AA48" s="857"/>
      <c r="AB48" s="858"/>
      <c r="AC48" s="865"/>
      <c r="AD48" s="857"/>
      <c r="AE48" s="857"/>
      <c r="AF48" s="857"/>
      <c r="AG48" s="857"/>
      <c r="AH48" s="857"/>
      <c r="AI48" s="857"/>
      <c r="AJ48" s="857"/>
      <c r="AK48" s="857"/>
      <c r="AL48" s="857"/>
      <c r="AM48" s="857"/>
      <c r="AN48" s="857"/>
      <c r="AO48" s="857"/>
      <c r="AP48" s="857"/>
      <c r="AQ48" s="857"/>
      <c r="AR48" s="858"/>
      <c r="AV48" s="676"/>
      <c r="AW48" s="677"/>
      <c r="AX48" s="677"/>
      <c r="AY48" s="677"/>
      <c r="AZ48" s="677"/>
      <c r="BA48" s="677"/>
      <c r="BB48" s="677"/>
      <c r="BC48" s="677"/>
      <c r="BD48" s="677"/>
      <c r="BE48" s="677"/>
      <c r="BF48" s="677"/>
      <c r="BG48" s="677"/>
      <c r="BH48" s="677"/>
      <c r="BI48" s="677"/>
      <c r="BJ48" s="677"/>
      <c r="BK48" s="677"/>
      <c r="BL48" s="677"/>
      <c r="BM48" s="677"/>
      <c r="BN48" s="677"/>
      <c r="BO48" s="677"/>
      <c r="BP48" s="677"/>
      <c r="BQ48" s="677"/>
      <c r="BR48" s="677"/>
      <c r="BS48" s="677"/>
      <c r="BT48" s="677"/>
      <c r="BU48" s="677"/>
      <c r="BV48" s="677"/>
      <c r="BW48" s="677"/>
      <c r="BX48" s="677"/>
      <c r="BY48" s="678"/>
    </row>
    <row r="49" spans="2:77" ht="15" customHeight="1" x14ac:dyDescent="0.4">
      <c r="B49" s="2">
        <v>8</v>
      </c>
      <c r="C49" s="865"/>
      <c r="D49" s="857"/>
      <c r="E49" s="857"/>
      <c r="F49" s="857"/>
      <c r="G49" s="857"/>
      <c r="H49" s="857"/>
      <c r="I49" s="857"/>
      <c r="J49" s="857"/>
      <c r="K49" s="858"/>
      <c r="L49" s="857"/>
      <c r="M49" s="857"/>
      <c r="N49" s="857"/>
      <c r="O49" s="857"/>
      <c r="P49" s="857"/>
      <c r="Q49" s="857"/>
      <c r="R49" s="857"/>
      <c r="S49" s="857"/>
      <c r="T49" s="857"/>
      <c r="U49" s="857"/>
      <c r="V49" s="857"/>
      <c r="W49" s="857"/>
      <c r="X49" s="857"/>
      <c r="Y49" s="857"/>
      <c r="Z49" s="857"/>
      <c r="AA49" s="857"/>
      <c r="AB49" s="858"/>
      <c r="AC49" s="865"/>
      <c r="AD49" s="857"/>
      <c r="AE49" s="857"/>
      <c r="AF49" s="857"/>
      <c r="AG49" s="857"/>
      <c r="AH49" s="857"/>
      <c r="AI49" s="857"/>
      <c r="AJ49" s="857"/>
      <c r="AK49" s="857"/>
      <c r="AL49" s="857"/>
      <c r="AM49" s="857"/>
      <c r="AN49" s="857"/>
      <c r="AO49" s="857"/>
      <c r="AP49" s="857"/>
      <c r="AQ49" s="857"/>
      <c r="AR49" s="858"/>
      <c r="AV49" s="676"/>
      <c r="AW49" s="677"/>
      <c r="AX49" s="677"/>
      <c r="AY49" s="677"/>
      <c r="AZ49" s="677"/>
      <c r="BA49" s="677"/>
      <c r="BB49" s="677"/>
      <c r="BC49" s="677"/>
      <c r="BD49" s="677"/>
      <c r="BE49" s="677"/>
      <c r="BF49" s="677"/>
      <c r="BG49" s="677"/>
      <c r="BH49" s="677"/>
      <c r="BI49" s="677"/>
      <c r="BJ49" s="677"/>
      <c r="BK49" s="677"/>
      <c r="BL49" s="677"/>
      <c r="BM49" s="677"/>
      <c r="BN49" s="677"/>
      <c r="BO49" s="677"/>
      <c r="BP49" s="677"/>
      <c r="BQ49" s="677"/>
      <c r="BR49" s="677"/>
      <c r="BS49" s="677"/>
      <c r="BT49" s="677"/>
      <c r="BU49" s="677"/>
      <c r="BV49" s="677"/>
      <c r="BW49" s="677"/>
      <c r="BX49" s="677"/>
      <c r="BY49" s="678"/>
    </row>
    <row r="50" spans="2:77" ht="15" customHeight="1" x14ac:dyDescent="0.4">
      <c r="B50" s="2">
        <v>9</v>
      </c>
      <c r="C50" s="865"/>
      <c r="D50" s="857"/>
      <c r="E50" s="857"/>
      <c r="F50" s="857"/>
      <c r="G50" s="857"/>
      <c r="H50" s="857"/>
      <c r="I50" s="857"/>
      <c r="J50" s="857"/>
      <c r="K50" s="858"/>
      <c r="L50" s="857"/>
      <c r="M50" s="857"/>
      <c r="N50" s="857"/>
      <c r="O50" s="857"/>
      <c r="P50" s="857"/>
      <c r="Q50" s="857"/>
      <c r="R50" s="857"/>
      <c r="S50" s="857"/>
      <c r="T50" s="857"/>
      <c r="U50" s="857"/>
      <c r="V50" s="857"/>
      <c r="W50" s="857"/>
      <c r="X50" s="857"/>
      <c r="Y50" s="857"/>
      <c r="Z50" s="857"/>
      <c r="AA50" s="857"/>
      <c r="AB50" s="858"/>
      <c r="AC50" s="865"/>
      <c r="AD50" s="857"/>
      <c r="AE50" s="857"/>
      <c r="AF50" s="857"/>
      <c r="AG50" s="857"/>
      <c r="AH50" s="857"/>
      <c r="AI50" s="857"/>
      <c r="AJ50" s="857"/>
      <c r="AK50" s="857"/>
      <c r="AL50" s="857"/>
      <c r="AM50" s="857"/>
      <c r="AN50" s="857"/>
      <c r="AO50" s="857"/>
      <c r="AP50" s="857"/>
      <c r="AQ50" s="857"/>
      <c r="AR50" s="858"/>
      <c r="AV50" s="676"/>
      <c r="AW50" s="677"/>
      <c r="AX50" s="677"/>
      <c r="AY50" s="677"/>
      <c r="AZ50" s="677"/>
      <c r="BA50" s="677"/>
      <c r="BB50" s="677"/>
      <c r="BC50" s="677"/>
      <c r="BD50" s="677"/>
      <c r="BE50" s="677"/>
      <c r="BF50" s="677"/>
      <c r="BG50" s="677"/>
      <c r="BH50" s="677"/>
      <c r="BI50" s="677"/>
      <c r="BJ50" s="677"/>
      <c r="BK50" s="677"/>
      <c r="BL50" s="677"/>
      <c r="BM50" s="677"/>
      <c r="BN50" s="677"/>
      <c r="BO50" s="677"/>
      <c r="BP50" s="677"/>
      <c r="BQ50" s="677"/>
      <c r="BR50" s="677"/>
      <c r="BS50" s="677"/>
      <c r="BT50" s="677"/>
      <c r="BU50" s="677"/>
      <c r="BV50" s="677"/>
      <c r="BW50" s="677"/>
      <c r="BX50" s="677"/>
      <c r="BY50" s="678"/>
    </row>
    <row r="51" spans="2:77" ht="15" customHeight="1" x14ac:dyDescent="0.4">
      <c r="B51" s="2">
        <v>10</v>
      </c>
      <c r="C51" s="865"/>
      <c r="D51" s="857"/>
      <c r="E51" s="857"/>
      <c r="F51" s="857"/>
      <c r="G51" s="857"/>
      <c r="H51" s="857"/>
      <c r="I51" s="857"/>
      <c r="J51" s="857"/>
      <c r="K51" s="858"/>
      <c r="L51" s="857"/>
      <c r="M51" s="857"/>
      <c r="N51" s="857"/>
      <c r="O51" s="857"/>
      <c r="P51" s="857"/>
      <c r="Q51" s="857"/>
      <c r="R51" s="857"/>
      <c r="S51" s="857"/>
      <c r="T51" s="857"/>
      <c r="U51" s="857"/>
      <c r="V51" s="857"/>
      <c r="W51" s="857"/>
      <c r="X51" s="857"/>
      <c r="Y51" s="857"/>
      <c r="Z51" s="857"/>
      <c r="AA51" s="857"/>
      <c r="AB51" s="858"/>
      <c r="AC51" s="865"/>
      <c r="AD51" s="857"/>
      <c r="AE51" s="857"/>
      <c r="AF51" s="857"/>
      <c r="AG51" s="857"/>
      <c r="AH51" s="857"/>
      <c r="AI51" s="857"/>
      <c r="AJ51" s="857"/>
      <c r="AK51" s="857"/>
      <c r="AL51" s="857"/>
      <c r="AM51" s="857"/>
      <c r="AN51" s="857"/>
      <c r="AO51" s="857"/>
      <c r="AP51" s="857"/>
      <c r="AQ51" s="857"/>
      <c r="AR51" s="858"/>
      <c r="AV51" s="676"/>
      <c r="AW51" s="677"/>
      <c r="AX51" s="677"/>
      <c r="AY51" s="677"/>
      <c r="AZ51" s="677"/>
      <c r="BA51" s="677"/>
      <c r="BB51" s="677"/>
      <c r="BC51" s="677"/>
      <c r="BD51" s="677"/>
      <c r="BE51" s="677"/>
      <c r="BF51" s="677"/>
      <c r="BG51" s="677"/>
      <c r="BH51" s="677"/>
      <c r="BI51" s="677"/>
      <c r="BJ51" s="677"/>
      <c r="BK51" s="677"/>
      <c r="BL51" s="677"/>
      <c r="BM51" s="677"/>
      <c r="BN51" s="677"/>
      <c r="BO51" s="677"/>
      <c r="BP51" s="677"/>
      <c r="BQ51" s="677"/>
      <c r="BR51" s="677"/>
      <c r="BS51" s="677"/>
      <c r="BT51" s="677"/>
      <c r="BU51" s="677"/>
      <c r="BV51" s="677"/>
      <c r="BW51" s="677"/>
      <c r="BX51" s="677"/>
      <c r="BY51" s="678"/>
    </row>
    <row r="52" spans="2:77" ht="15" customHeight="1" x14ac:dyDescent="0.4">
      <c r="B52" s="2">
        <v>11</v>
      </c>
      <c r="C52" s="865"/>
      <c r="D52" s="857"/>
      <c r="E52" s="857"/>
      <c r="F52" s="857"/>
      <c r="G52" s="857"/>
      <c r="H52" s="857"/>
      <c r="I52" s="857"/>
      <c r="J52" s="857"/>
      <c r="K52" s="858"/>
      <c r="L52" s="857"/>
      <c r="M52" s="857"/>
      <c r="N52" s="857"/>
      <c r="O52" s="857"/>
      <c r="P52" s="857"/>
      <c r="Q52" s="857"/>
      <c r="R52" s="857"/>
      <c r="S52" s="857"/>
      <c r="T52" s="857"/>
      <c r="U52" s="857"/>
      <c r="V52" s="857"/>
      <c r="W52" s="857"/>
      <c r="X52" s="857"/>
      <c r="Y52" s="857"/>
      <c r="Z52" s="857"/>
      <c r="AA52" s="857"/>
      <c r="AB52" s="858"/>
      <c r="AC52" s="865"/>
      <c r="AD52" s="857"/>
      <c r="AE52" s="857"/>
      <c r="AF52" s="857"/>
      <c r="AG52" s="857"/>
      <c r="AH52" s="857"/>
      <c r="AI52" s="857"/>
      <c r="AJ52" s="857"/>
      <c r="AK52" s="857"/>
      <c r="AL52" s="857"/>
      <c r="AM52" s="857"/>
      <c r="AN52" s="857"/>
      <c r="AO52" s="857"/>
      <c r="AP52" s="857"/>
      <c r="AQ52" s="857"/>
      <c r="AR52" s="858"/>
      <c r="AV52" s="676"/>
      <c r="AW52" s="677"/>
      <c r="AX52" s="677"/>
      <c r="AY52" s="677"/>
      <c r="AZ52" s="677"/>
      <c r="BA52" s="677"/>
      <c r="BB52" s="677"/>
      <c r="BC52" s="677"/>
      <c r="BD52" s="677"/>
      <c r="BE52" s="677"/>
      <c r="BF52" s="677"/>
      <c r="BG52" s="677"/>
      <c r="BH52" s="677"/>
      <c r="BI52" s="677"/>
      <c r="BJ52" s="677"/>
      <c r="BK52" s="677"/>
      <c r="BL52" s="677"/>
      <c r="BM52" s="677"/>
      <c r="BN52" s="677"/>
      <c r="BO52" s="677"/>
      <c r="BP52" s="677"/>
      <c r="BQ52" s="677"/>
      <c r="BR52" s="677"/>
      <c r="BS52" s="677"/>
      <c r="BT52" s="677"/>
      <c r="BU52" s="677"/>
      <c r="BV52" s="677"/>
      <c r="BW52" s="677"/>
      <c r="BX52" s="677"/>
      <c r="BY52" s="678"/>
    </row>
    <row r="53" spans="2:77" ht="15" customHeight="1" x14ac:dyDescent="0.4">
      <c r="B53" s="2">
        <v>12</v>
      </c>
      <c r="C53" s="865"/>
      <c r="D53" s="857"/>
      <c r="E53" s="857"/>
      <c r="F53" s="857"/>
      <c r="G53" s="857"/>
      <c r="H53" s="857"/>
      <c r="I53" s="857"/>
      <c r="J53" s="857"/>
      <c r="K53" s="858"/>
      <c r="L53" s="857"/>
      <c r="M53" s="857"/>
      <c r="N53" s="857"/>
      <c r="O53" s="857"/>
      <c r="P53" s="857"/>
      <c r="Q53" s="857"/>
      <c r="R53" s="857"/>
      <c r="S53" s="857"/>
      <c r="T53" s="857"/>
      <c r="U53" s="857"/>
      <c r="V53" s="857"/>
      <c r="W53" s="857"/>
      <c r="X53" s="857"/>
      <c r="Y53" s="857"/>
      <c r="Z53" s="857"/>
      <c r="AA53" s="857"/>
      <c r="AB53" s="858"/>
      <c r="AC53" s="865"/>
      <c r="AD53" s="857"/>
      <c r="AE53" s="857"/>
      <c r="AF53" s="857"/>
      <c r="AG53" s="857"/>
      <c r="AH53" s="857"/>
      <c r="AI53" s="857"/>
      <c r="AJ53" s="857"/>
      <c r="AK53" s="857"/>
      <c r="AL53" s="857"/>
      <c r="AM53" s="857"/>
      <c r="AN53" s="857"/>
      <c r="AO53" s="857"/>
      <c r="AP53" s="857"/>
      <c r="AQ53" s="857"/>
      <c r="AR53" s="858"/>
      <c r="AV53" s="676"/>
      <c r="AW53" s="677"/>
      <c r="AX53" s="677"/>
      <c r="AY53" s="677"/>
      <c r="AZ53" s="677"/>
      <c r="BA53" s="677"/>
      <c r="BB53" s="677"/>
      <c r="BC53" s="677"/>
      <c r="BD53" s="677"/>
      <c r="BE53" s="677"/>
      <c r="BF53" s="677"/>
      <c r="BG53" s="677"/>
      <c r="BH53" s="677"/>
      <c r="BI53" s="677"/>
      <c r="BJ53" s="677"/>
      <c r="BK53" s="677"/>
      <c r="BL53" s="677"/>
      <c r="BM53" s="677"/>
      <c r="BN53" s="677"/>
      <c r="BO53" s="677"/>
      <c r="BP53" s="677"/>
      <c r="BQ53" s="677"/>
      <c r="BR53" s="677"/>
      <c r="BS53" s="677"/>
      <c r="BT53" s="677"/>
      <c r="BU53" s="677"/>
      <c r="BV53" s="677"/>
      <c r="BW53" s="677"/>
      <c r="BX53" s="677"/>
      <c r="BY53" s="678"/>
    </row>
    <row r="54" spans="2:77" ht="15" customHeight="1" x14ac:dyDescent="0.4">
      <c r="B54" s="2">
        <v>13</v>
      </c>
      <c r="C54" s="865"/>
      <c r="D54" s="857"/>
      <c r="E54" s="857"/>
      <c r="F54" s="857"/>
      <c r="G54" s="857"/>
      <c r="H54" s="857"/>
      <c r="I54" s="857"/>
      <c r="J54" s="857"/>
      <c r="K54" s="858"/>
      <c r="L54" s="857"/>
      <c r="M54" s="857"/>
      <c r="N54" s="857"/>
      <c r="O54" s="857"/>
      <c r="P54" s="857"/>
      <c r="Q54" s="857"/>
      <c r="R54" s="857"/>
      <c r="S54" s="857"/>
      <c r="T54" s="857"/>
      <c r="U54" s="857"/>
      <c r="V54" s="857"/>
      <c r="W54" s="857"/>
      <c r="X54" s="857"/>
      <c r="Y54" s="857"/>
      <c r="Z54" s="857"/>
      <c r="AA54" s="857"/>
      <c r="AB54" s="858"/>
      <c r="AC54" s="865"/>
      <c r="AD54" s="857"/>
      <c r="AE54" s="857"/>
      <c r="AF54" s="857"/>
      <c r="AG54" s="857"/>
      <c r="AH54" s="857"/>
      <c r="AI54" s="857"/>
      <c r="AJ54" s="857"/>
      <c r="AK54" s="857"/>
      <c r="AL54" s="857"/>
      <c r="AM54" s="857"/>
      <c r="AN54" s="857"/>
      <c r="AO54" s="857"/>
      <c r="AP54" s="857"/>
      <c r="AQ54" s="857"/>
      <c r="AR54" s="858"/>
      <c r="AV54" s="676"/>
      <c r="AW54" s="677"/>
      <c r="AX54" s="677"/>
      <c r="AY54" s="677"/>
      <c r="AZ54" s="677"/>
      <c r="BA54" s="677"/>
      <c r="BB54" s="677"/>
      <c r="BC54" s="677"/>
      <c r="BD54" s="677"/>
      <c r="BE54" s="677"/>
      <c r="BF54" s="677"/>
      <c r="BG54" s="677"/>
      <c r="BH54" s="677"/>
      <c r="BI54" s="677"/>
      <c r="BJ54" s="677"/>
      <c r="BK54" s="677"/>
      <c r="BL54" s="677"/>
      <c r="BM54" s="677"/>
      <c r="BN54" s="677"/>
      <c r="BO54" s="677"/>
      <c r="BP54" s="677"/>
      <c r="BQ54" s="677"/>
      <c r="BR54" s="677"/>
      <c r="BS54" s="677"/>
      <c r="BT54" s="677"/>
      <c r="BU54" s="677"/>
      <c r="BV54" s="677"/>
      <c r="BW54" s="677"/>
      <c r="BX54" s="677"/>
      <c r="BY54" s="678"/>
    </row>
    <row r="55" spans="2:77" ht="15" customHeight="1" x14ac:dyDescent="0.4">
      <c r="B55" s="2">
        <v>14</v>
      </c>
      <c r="C55" s="865"/>
      <c r="D55" s="857"/>
      <c r="E55" s="857"/>
      <c r="F55" s="857"/>
      <c r="G55" s="857"/>
      <c r="H55" s="857"/>
      <c r="I55" s="857"/>
      <c r="J55" s="857"/>
      <c r="K55" s="858"/>
      <c r="L55" s="857"/>
      <c r="M55" s="857"/>
      <c r="N55" s="857"/>
      <c r="O55" s="857"/>
      <c r="P55" s="857"/>
      <c r="Q55" s="857"/>
      <c r="R55" s="857"/>
      <c r="S55" s="857"/>
      <c r="T55" s="857"/>
      <c r="U55" s="857"/>
      <c r="V55" s="857"/>
      <c r="W55" s="857"/>
      <c r="X55" s="857"/>
      <c r="Y55" s="857"/>
      <c r="Z55" s="857"/>
      <c r="AA55" s="857"/>
      <c r="AB55" s="858"/>
      <c r="AC55" s="865"/>
      <c r="AD55" s="857"/>
      <c r="AE55" s="857"/>
      <c r="AF55" s="857"/>
      <c r="AG55" s="857"/>
      <c r="AH55" s="857"/>
      <c r="AI55" s="857"/>
      <c r="AJ55" s="857"/>
      <c r="AK55" s="857"/>
      <c r="AL55" s="857"/>
      <c r="AM55" s="857"/>
      <c r="AN55" s="857"/>
      <c r="AO55" s="857"/>
      <c r="AP55" s="857"/>
      <c r="AQ55" s="857"/>
      <c r="AR55" s="858"/>
      <c r="AV55" s="676"/>
      <c r="AW55" s="677"/>
      <c r="AX55" s="677"/>
      <c r="AY55" s="677"/>
      <c r="AZ55" s="677"/>
      <c r="BA55" s="677"/>
      <c r="BB55" s="677"/>
      <c r="BC55" s="677"/>
      <c r="BD55" s="677"/>
      <c r="BE55" s="677"/>
      <c r="BF55" s="677"/>
      <c r="BG55" s="677"/>
      <c r="BH55" s="677"/>
      <c r="BI55" s="677"/>
      <c r="BJ55" s="677"/>
      <c r="BK55" s="677"/>
      <c r="BL55" s="677"/>
      <c r="BM55" s="677"/>
      <c r="BN55" s="677"/>
      <c r="BO55" s="677"/>
      <c r="BP55" s="677"/>
      <c r="BQ55" s="677"/>
      <c r="BR55" s="677"/>
      <c r="BS55" s="677"/>
      <c r="BT55" s="677"/>
      <c r="BU55" s="677"/>
      <c r="BV55" s="677"/>
      <c r="BW55" s="677"/>
      <c r="BX55" s="677"/>
      <c r="BY55" s="678"/>
    </row>
    <row r="56" spans="2:77" ht="15" customHeight="1" x14ac:dyDescent="0.4">
      <c r="B56" s="2">
        <v>15</v>
      </c>
      <c r="C56" s="865"/>
      <c r="D56" s="857"/>
      <c r="E56" s="857"/>
      <c r="F56" s="857"/>
      <c r="G56" s="857"/>
      <c r="H56" s="857"/>
      <c r="I56" s="857"/>
      <c r="J56" s="857"/>
      <c r="K56" s="858"/>
      <c r="L56" s="857"/>
      <c r="M56" s="857"/>
      <c r="N56" s="857"/>
      <c r="O56" s="857"/>
      <c r="P56" s="857"/>
      <c r="Q56" s="857"/>
      <c r="R56" s="857"/>
      <c r="S56" s="857"/>
      <c r="T56" s="857"/>
      <c r="U56" s="857"/>
      <c r="V56" s="857"/>
      <c r="W56" s="857"/>
      <c r="X56" s="857"/>
      <c r="Y56" s="857"/>
      <c r="Z56" s="857"/>
      <c r="AA56" s="857"/>
      <c r="AB56" s="858"/>
      <c r="AC56" s="865"/>
      <c r="AD56" s="857"/>
      <c r="AE56" s="857"/>
      <c r="AF56" s="857"/>
      <c r="AG56" s="857"/>
      <c r="AH56" s="857"/>
      <c r="AI56" s="857"/>
      <c r="AJ56" s="857"/>
      <c r="AK56" s="857"/>
      <c r="AL56" s="857"/>
      <c r="AM56" s="857"/>
      <c r="AN56" s="857"/>
      <c r="AO56" s="857"/>
      <c r="AP56" s="857"/>
      <c r="AQ56" s="857"/>
      <c r="AR56" s="858"/>
      <c r="AV56" s="676"/>
      <c r="AW56" s="677"/>
      <c r="AX56" s="677"/>
      <c r="AY56" s="677"/>
      <c r="AZ56" s="677"/>
      <c r="BA56" s="677"/>
      <c r="BB56" s="677"/>
      <c r="BC56" s="677"/>
      <c r="BD56" s="677"/>
      <c r="BE56" s="677"/>
      <c r="BF56" s="677"/>
      <c r="BG56" s="677"/>
      <c r="BH56" s="677"/>
      <c r="BI56" s="677"/>
      <c r="BJ56" s="677"/>
      <c r="BK56" s="677"/>
      <c r="BL56" s="677"/>
      <c r="BM56" s="677"/>
      <c r="BN56" s="677"/>
      <c r="BO56" s="677"/>
      <c r="BP56" s="677"/>
      <c r="BQ56" s="677"/>
      <c r="BR56" s="677"/>
      <c r="BS56" s="677"/>
      <c r="BT56" s="677"/>
      <c r="BU56" s="677"/>
      <c r="BV56" s="677"/>
      <c r="BW56" s="677"/>
      <c r="BX56" s="677"/>
      <c r="BY56" s="678"/>
    </row>
    <row r="57" spans="2:77" ht="15" customHeight="1" x14ac:dyDescent="0.4">
      <c r="B57" s="2">
        <v>16</v>
      </c>
      <c r="C57" s="865"/>
      <c r="D57" s="857"/>
      <c r="E57" s="857"/>
      <c r="F57" s="857"/>
      <c r="G57" s="857"/>
      <c r="H57" s="857"/>
      <c r="I57" s="857"/>
      <c r="J57" s="857"/>
      <c r="K57" s="858"/>
      <c r="L57" s="857"/>
      <c r="M57" s="857"/>
      <c r="N57" s="857"/>
      <c r="O57" s="857"/>
      <c r="P57" s="857"/>
      <c r="Q57" s="857"/>
      <c r="R57" s="857"/>
      <c r="S57" s="857"/>
      <c r="T57" s="857"/>
      <c r="U57" s="857"/>
      <c r="V57" s="857"/>
      <c r="W57" s="857"/>
      <c r="X57" s="857"/>
      <c r="Y57" s="857"/>
      <c r="Z57" s="857"/>
      <c r="AA57" s="857"/>
      <c r="AB57" s="858"/>
      <c r="AC57" s="865"/>
      <c r="AD57" s="857"/>
      <c r="AE57" s="857"/>
      <c r="AF57" s="857"/>
      <c r="AG57" s="857"/>
      <c r="AH57" s="857"/>
      <c r="AI57" s="857"/>
      <c r="AJ57" s="857"/>
      <c r="AK57" s="857"/>
      <c r="AL57" s="857"/>
      <c r="AM57" s="857"/>
      <c r="AN57" s="857"/>
      <c r="AO57" s="857"/>
      <c r="AP57" s="857"/>
      <c r="AQ57" s="857"/>
      <c r="AR57" s="858"/>
      <c r="AV57" s="676"/>
      <c r="AW57" s="677"/>
      <c r="AX57" s="677"/>
      <c r="AY57" s="677"/>
      <c r="AZ57" s="677"/>
      <c r="BA57" s="677"/>
      <c r="BB57" s="677"/>
      <c r="BC57" s="677"/>
      <c r="BD57" s="677"/>
      <c r="BE57" s="677"/>
      <c r="BF57" s="677"/>
      <c r="BG57" s="677"/>
      <c r="BH57" s="677"/>
      <c r="BI57" s="677"/>
      <c r="BJ57" s="677"/>
      <c r="BK57" s="677"/>
      <c r="BL57" s="677"/>
      <c r="BM57" s="677"/>
      <c r="BN57" s="677"/>
      <c r="BO57" s="677"/>
      <c r="BP57" s="677"/>
      <c r="BQ57" s="677"/>
      <c r="BR57" s="677"/>
      <c r="BS57" s="677"/>
      <c r="BT57" s="677"/>
      <c r="BU57" s="677"/>
      <c r="BV57" s="677"/>
      <c r="BW57" s="677"/>
      <c r="BX57" s="677"/>
      <c r="BY57" s="678"/>
    </row>
    <row r="58" spans="2:77" ht="15" customHeight="1" x14ac:dyDescent="0.4">
      <c r="B58" s="2">
        <v>17</v>
      </c>
      <c r="C58" s="865"/>
      <c r="D58" s="857"/>
      <c r="E58" s="857"/>
      <c r="F58" s="857"/>
      <c r="G58" s="857"/>
      <c r="H58" s="857"/>
      <c r="I58" s="857"/>
      <c r="J58" s="857"/>
      <c r="K58" s="858"/>
      <c r="L58" s="857"/>
      <c r="M58" s="857"/>
      <c r="N58" s="857"/>
      <c r="O58" s="857"/>
      <c r="P58" s="857"/>
      <c r="Q58" s="857"/>
      <c r="R58" s="857"/>
      <c r="S58" s="857"/>
      <c r="T58" s="857"/>
      <c r="U58" s="857"/>
      <c r="V58" s="857"/>
      <c r="W58" s="857"/>
      <c r="X58" s="857"/>
      <c r="Y58" s="857"/>
      <c r="Z58" s="857"/>
      <c r="AA58" s="857"/>
      <c r="AB58" s="858"/>
      <c r="AC58" s="865"/>
      <c r="AD58" s="857"/>
      <c r="AE58" s="857"/>
      <c r="AF58" s="857"/>
      <c r="AG58" s="857"/>
      <c r="AH58" s="857"/>
      <c r="AI58" s="857"/>
      <c r="AJ58" s="857"/>
      <c r="AK58" s="857"/>
      <c r="AL58" s="857"/>
      <c r="AM58" s="857"/>
      <c r="AN58" s="857"/>
      <c r="AO58" s="857"/>
      <c r="AP58" s="857"/>
      <c r="AQ58" s="857"/>
      <c r="AR58" s="858"/>
      <c r="AV58" s="676"/>
      <c r="AW58" s="677"/>
      <c r="AX58" s="677"/>
      <c r="AY58" s="677"/>
      <c r="AZ58" s="677"/>
      <c r="BA58" s="677"/>
      <c r="BB58" s="677"/>
      <c r="BC58" s="677"/>
      <c r="BD58" s="677"/>
      <c r="BE58" s="677"/>
      <c r="BF58" s="677"/>
      <c r="BG58" s="677"/>
      <c r="BH58" s="677"/>
      <c r="BI58" s="677"/>
      <c r="BJ58" s="677"/>
      <c r="BK58" s="677"/>
      <c r="BL58" s="677"/>
      <c r="BM58" s="677"/>
      <c r="BN58" s="677"/>
      <c r="BO58" s="677"/>
      <c r="BP58" s="677"/>
      <c r="BQ58" s="677"/>
      <c r="BR58" s="677"/>
      <c r="BS58" s="677"/>
      <c r="BT58" s="677"/>
      <c r="BU58" s="677"/>
      <c r="BV58" s="677"/>
      <c r="BW58" s="677"/>
      <c r="BX58" s="677"/>
      <c r="BY58" s="678"/>
    </row>
    <row r="59" spans="2:77" ht="15" customHeight="1" x14ac:dyDescent="0.4">
      <c r="B59" s="2">
        <v>18</v>
      </c>
      <c r="C59" s="865"/>
      <c r="D59" s="857"/>
      <c r="E59" s="857"/>
      <c r="F59" s="857"/>
      <c r="G59" s="857"/>
      <c r="H59" s="857"/>
      <c r="I59" s="857"/>
      <c r="J59" s="857"/>
      <c r="K59" s="858"/>
      <c r="L59" s="857"/>
      <c r="M59" s="857"/>
      <c r="N59" s="857"/>
      <c r="O59" s="857"/>
      <c r="P59" s="857"/>
      <c r="Q59" s="857"/>
      <c r="R59" s="857"/>
      <c r="S59" s="857"/>
      <c r="T59" s="857"/>
      <c r="U59" s="857"/>
      <c r="V59" s="857"/>
      <c r="W59" s="857"/>
      <c r="X59" s="857"/>
      <c r="Y59" s="857"/>
      <c r="Z59" s="857"/>
      <c r="AA59" s="857"/>
      <c r="AB59" s="858"/>
      <c r="AC59" s="865"/>
      <c r="AD59" s="857"/>
      <c r="AE59" s="857"/>
      <c r="AF59" s="857"/>
      <c r="AG59" s="857"/>
      <c r="AH59" s="857"/>
      <c r="AI59" s="857"/>
      <c r="AJ59" s="857"/>
      <c r="AK59" s="857"/>
      <c r="AL59" s="857"/>
      <c r="AM59" s="857"/>
      <c r="AN59" s="857"/>
      <c r="AO59" s="857"/>
      <c r="AP59" s="857"/>
      <c r="AQ59" s="857"/>
      <c r="AR59" s="858"/>
      <c r="AV59" s="676"/>
      <c r="AW59" s="677"/>
      <c r="AX59" s="677"/>
      <c r="AY59" s="677"/>
      <c r="AZ59" s="677"/>
      <c r="BA59" s="677"/>
      <c r="BB59" s="677"/>
      <c r="BC59" s="677"/>
      <c r="BD59" s="677"/>
      <c r="BE59" s="677"/>
      <c r="BF59" s="677"/>
      <c r="BG59" s="677"/>
      <c r="BH59" s="677"/>
      <c r="BI59" s="677"/>
      <c r="BJ59" s="677"/>
      <c r="BK59" s="677"/>
      <c r="BL59" s="677"/>
      <c r="BM59" s="677"/>
      <c r="BN59" s="677"/>
      <c r="BO59" s="677"/>
      <c r="BP59" s="677"/>
      <c r="BQ59" s="677"/>
      <c r="BR59" s="677"/>
      <c r="BS59" s="677"/>
      <c r="BT59" s="677"/>
      <c r="BU59" s="677"/>
      <c r="BV59" s="677"/>
      <c r="BW59" s="677"/>
      <c r="BX59" s="677"/>
      <c r="BY59" s="678"/>
    </row>
    <row r="60" spans="2:77" ht="15" customHeight="1" x14ac:dyDescent="0.4">
      <c r="B60" s="2">
        <v>19</v>
      </c>
      <c r="C60" s="865"/>
      <c r="D60" s="857"/>
      <c r="E60" s="857"/>
      <c r="F60" s="857"/>
      <c r="G60" s="857"/>
      <c r="H60" s="857"/>
      <c r="I60" s="857"/>
      <c r="J60" s="857"/>
      <c r="K60" s="858"/>
      <c r="L60" s="857"/>
      <c r="M60" s="857"/>
      <c r="N60" s="857"/>
      <c r="O60" s="857"/>
      <c r="P60" s="857"/>
      <c r="Q60" s="857"/>
      <c r="R60" s="857"/>
      <c r="S60" s="857"/>
      <c r="T60" s="857"/>
      <c r="U60" s="857"/>
      <c r="V60" s="857"/>
      <c r="W60" s="857"/>
      <c r="X60" s="857"/>
      <c r="Y60" s="857"/>
      <c r="Z60" s="857"/>
      <c r="AA60" s="857"/>
      <c r="AB60" s="858"/>
      <c r="AC60" s="865"/>
      <c r="AD60" s="857"/>
      <c r="AE60" s="857"/>
      <c r="AF60" s="857"/>
      <c r="AG60" s="857"/>
      <c r="AH60" s="857"/>
      <c r="AI60" s="857"/>
      <c r="AJ60" s="857"/>
      <c r="AK60" s="857"/>
      <c r="AL60" s="857"/>
      <c r="AM60" s="857"/>
      <c r="AN60" s="857"/>
      <c r="AO60" s="857"/>
      <c r="AP60" s="857"/>
      <c r="AQ60" s="857"/>
      <c r="AR60" s="858"/>
      <c r="AV60" s="676"/>
      <c r="AW60" s="677"/>
      <c r="AX60" s="677"/>
      <c r="AY60" s="677"/>
      <c r="AZ60" s="677"/>
      <c r="BA60" s="677"/>
      <c r="BB60" s="677"/>
      <c r="BC60" s="677"/>
      <c r="BD60" s="677"/>
      <c r="BE60" s="677"/>
      <c r="BF60" s="677"/>
      <c r="BG60" s="677"/>
      <c r="BH60" s="677"/>
      <c r="BI60" s="677"/>
      <c r="BJ60" s="677"/>
      <c r="BK60" s="677"/>
      <c r="BL60" s="677"/>
      <c r="BM60" s="677"/>
      <c r="BN60" s="677"/>
      <c r="BO60" s="677"/>
      <c r="BP60" s="677"/>
      <c r="BQ60" s="677"/>
      <c r="BR60" s="677"/>
      <c r="BS60" s="677"/>
      <c r="BT60" s="677"/>
      <c r="BU60" s="677"/>
      <c r="BV60" s="677"/>
      <c r="BW60" s="677"/>
      <c r="BX60" s="677"/>
      <c r="BY60" s="678"/>
    </row>
    <row r="61" spans="2:77" ht="15" customHeight="1" x14ac:dyDescent="0.4">
      <c r="B61" s="2">
        <v>20</v>
      </c>
      <c r="C61" s="865"/>
      <c r="D61" s="857"/>
      <c r="E61" s="857"/>
      <c r="F61" s="857"/>
      <c r="G61" s="857"/>
      <c r="H61" s="857"/>
      <c r="I61" s="857"/>
      <c r="J61" s="857"/>
      <c r="K61" s="858"/>
      <c r="L61" s="857"/>
      <c r="M61" s="857"/>
      <c r="N61" s="857"/>
      <c r="O61" s="857"/>
      <c r="P61" s="857"/>
      <c r="Q61" s="857"/>
      <c r="R61" s="857"/>
      <c r="S61" s="857"/>
      <c r="T61" s="857"/>
      <c r="U61" s="857"/>
      <c r="V61" s="857"/>
      <c r="W61" s="857"/>
      <c r="X61" s="857"/>
      <c r="Y61" s="857"/>
      <c r="Z61" s="857"/>
      <c r="AA61" s="857"/>
      <c r="AB61" s="858"/>
      <c r="AC61" s="865"/>
      <c r="AD61" s="857"/>
      <c r="AE61" s="857"/>
      <c r="AF61" s="857"/>
      <c r="AG61" s="857"/>
      <c r="AH61" s="857"/>
      <c r="AI61" s="857"/>
      <c r="AJ61" s="857"/>
      <c r="AK61" s="857"/>
      <c r="AL61" s="857"/>
      <c r="AM61" s="857"/>
      <c r="AN61" s="857"/>
      <c r="AO61" s="857"/>
      <c r="AP61" s="857"/>
      <c r="AQ61" s="857"/>
      <c r="AR61" s="858"/>
      <c r="AV61" s="676"/>
      <c r="AW61" s="677"/>
      <c r="AX61" s="677"/>
      <c r="AY61" s="677"/>
      <c r="AZ61" s="677"/>
      <c r="BA61" s="677"/>
      <c r="BB61" s="677"/>
      <c r="BC61" s="677"/>
      <c r="BD61" s="677"/>
      <c r="BE61" s="677"/>
      <c r="BF61" s="677"/>
      <c r="BG61" s="677"/>
      <c r="BH61" s="677"/>
      <c r="BI61" s="677"/>
      <c r="BJ61" s="677"/>
      <c r="BK61" s="677"/>
      <c r="BL61" s="677"/>
      <c r="BM61" s="677"/>
      <c r="BN61" s="677"/>
      <c r="BO61" s="677"/>
      <c r="BP61" s="677"/>
      <c r="BQ61" s="677"/>
      <c r="BR61" s="677"/>
      <c r="BS61" s="677"/>
      <c r="BT61" s="677"/>
      <c r="BU61" s="677"/>
      <c r="BV61" s="677"/>
      <c r="BW61" s="677"/>
      <c r="BX61" s="677"/>
      <c r="BY61" s="678"/>
    </row>
    <row r="62" spans="2:77" ht="15" customHeight="1" x14ac:dyDescent="0.4">
      <c r="C62" s="141" t="s">
        <v>445</v>
      </c>
      <c r="D62" s="2" t="s">
        <v>1928</v>
      </c>
      <c r="AV62" s="676"/>
      <c r="AW62" s="677"/>
      <c r="AX62" s="677"/>
      <c r="AY62" s="677"/>
      <c r="AZ62" s="677"/>
      <c r="BA62" s="677"/>
      <c r="BB62" s="677"/>
      <c r="BC62" s="677"/>
      <c r="BD62" s="677"/>
      <c r="BE62" s="677"/>
      <c r="BF62" s="677"/>
      <c r="BG62" s="677"/>
      <c r="BH62" s="677"/>
      <c r="BI62" s="677"/>
      <c r="BJ62" s="677"/>
      <c r="BK62" s="677"/>
      <c r="BL62" s="677"/>
      <c r="BM62" s="677"/>
      <c r="BN62" s="677"/>
      <c r="BO62" s="677"/>
      <c r="BP62" s="677"/>
      <c r="BQ62" s="677"/>
      <c r="BR62" s="677"/>
      <c r="BS62" s="677"/>
      <c r="BT62" s="677"/>
      <c r="BU62" s="677"/>
      <c r="BV62" s="677"/>
      <c r="BW62" s="677"/>
      <c r="BX62" s="677"/>
      <c r="BY62" s="678"/>
    </row>
    <row r="63" spans="2:77" ht="15" customHeight="1" x14ac:dyDescent="0.4">
      <c r="C63" s="141" t="s">
        <v>445</v>
      </c>
      <c r="D63" s="2" t="s">
        <v>912</v>
      </c>
      <c r="AV63" s="676"/>
      <c r="AW63" s="677"/>
      <c r="AX63" s="677"/>
      <c r="AY63" s="677"/>
      <c r="AZ63" s="677"/>
      <c r="BA63" s="677"/>
      <c r="BB63" s="677"/>
      <c r="BC63" s="677"/>
      <c r="BD63" s="677"/>
      <c r="BE63" s="677"/>
      <c r="BF63" s="677"/>
      <c r="BG63" s="677"/>
      <c r="BH63" s="677"/>
      <c r="BI63" s="677"/>
      <c r="BJ63" s="677"/>
      <c r="BK63" s="677"/>
      <c r="BL63" s="677"/>
      <c r="BM63" s="677"/>
      <c r="BN63" s="677"/>
      <c r="BO63" s="677"/>
      <c r="BP63" s="677"/>
      <c r="BQ63" s="677"/>
      <c r="BR63" s="677"/>
      <c r="BS63" s="677"/>
      <c r="BT63" s="677"/>
      <c r="BU63" s="677"/>
      <c r="BV63" s="677"/>
      <c r="BW63" s="677"/>
      <c r="BX63" s="677"/>
      <c r="BY63" s="678"/>
    </row>
    <row r="64" spans="2:77" ht="15" customHeight="1" x14ac:dyDescent="0.4">
      <c r="AV64" s="676"/>
      <c r="AW64" s="677"/>
      <c r="AX64" s="677"/>
      <c r="AY64" s="677"/>
      <c r="AZ64" s="677"/>
      <c r="BA64" s="677"/>
      <c r="BB64" s="677"/>
      <c r="BC64" s="677"/>
      <c r="BD64" s="677"/>
      <c r="BE64" s="677"/>
      <c r="BF64" s="677"/>
      <c r="BG64" s="677"/>
      <c r="BH64" s="677"/>
      <c r="BI64" s="677"/>
      <c r="BJ64" s="677"/>
      <c r="BK64" s="677"/>
      <c r="BL64" s="677"/>
      <c r="BM64" s="677"/>
      <c r="BN64" s="677"/>
      <c r="BO64" s="677"/>
      <c r="BP64" s="677"/>
      <c r="BQ64" s="677"/>
      <c r="BR64" s="677"/>
      <c r="BS64" s="677"/>
      <c r="BT64" s="677"/>
      <c r="BU64" s="677"/>
      <c r="BV64" s="677"/>
      <c r="BW64" s="677"/>
      <c r="BX64" s="677"/>
      <c r="BY64" s="678"/>
    </row>
    <row r="65" spans="48:77" ht="15" customHeight="1" x14ac:dyDescent="0.4">
      <c r="AV65" s="676"/>
      <c r="AW65" s="677"/>
      <c r="AX65" s="677"/>
      <c r="AY65" s="677"/>
      <c r="AZ65" s="677"/>
      <c r="BA65" s="677"/>
      <c r="BB65" s="677"/>
      <c r="BC65" s="677"/>
      <c r="BD65" s="677"/>
      <c r="BE65" s="677"/>
      <c r="BF65" s="677"/>
      <c r="BG65" s="677"/>
      <c r="BH65" s="677"/>
      <c r="BI65" s="677"/>
      <c r="BJ65" s="677"/>
      <c r="BK65" s="677"/>
      <c r="BL65" s="677"/>
      <c r="BM65" s="677"/>
      <c r="BN65" s="677"/>
      <c r="BO65" s="677"/>
      <c r="BP65" s="677"/>
      <c r="BQ65" s="677"/>
      <c r="BR65" s="677"/>
      <c r="BS65" s="677"/>
      <c r="BT65" s="677"/>
      <c r="BU65" s="677"/>
      <c r="BV65" s="677"/>
      <c r="BW65" s="677"/>
      <c r="BX65" s="677"/>
      <c r="BY65" s="678"/>
    </row>
    <row r="66" spans="48:77" ht="15" customHeight="1" x14ac:dyDescent="0.4">
      <c r="AV66" s="676"/>
      <c r="AW66" s="677"/>
      <c r="AX66" s="677"/>
      <c r="AY66" s="677"/>
      <c r="AZ66" s="677"/>
      <c r="BA66" s="677"/>
      <c r="BB66" s="677"/>
      <c r="BC66" s="677"/>
      <c r="BD66" s="677"/>
      <c r="BE66" s="677"/>
      <c r="BF66" s="677"/>
      <c r="BG66" s="677"/>
      <c r="BH66" s="677"/>
      <c r="BI66" s="677"/>
      <c r="BJ66" s="677"/>
      <c r="BK66" s="677"/>
      <c r="BL66" s="677"/>
      <c r="BM66" s="677"/>
      <c r="BN66" s="677"/>
      <c r="BO66" s="677"/>
      <c r="BP66" s="677"/>
      <c r="BQ66" s="677"/>
      <c r="BR66" s="677"/>
      <c r="BS66" s="677"/>
      <c r="BT66" s="677"/>
      <c r="BU66" s="677"/>
      <c r="BV66" s="677"/>
      <c r="BW66" s="677"/>
      <c r="BX66" s="677"/>
      <c r="BY66" s="678"/>
    </row>
    <row r="67" spans="48:77" ht="15" customHeight="1" x14ac:dyDescent="0.4">
      <c r="AV67" s="676"/>
      <c r="AW67" s="677"/>
      <c r="AX67" s="677"/>
      <c r="AY67" s="677"/>
      <c r="AZ67" s="677"/>
      <c r="BA67" s="677"/>
      <c r="BB67" s="677"/>
      <c r="BC67" s="677"/>
      <c r="BD67" s="677"/>
      <c r="BE67" s="677"/>
      <c r="BF67" s="677"/>
      <c r="BG67" s="677"/>
      <c r="BH67" s="677"/>
      <c r="BI67" s="677"/>
      <c r="BJ67" s="677"/>
      <c r="BK67" s="677"/>
      <c r="BL67" s="677"/>
      <c r="BM67" s="677"/>
      <c r="BN67" s="677"/>
      <c r="BO67" s="677"/>
      <c r="BP67" s="677"/>
      <c r="BQ67" s="677"/>
      <c r="BR67" s="677"/>
      <c r="BS67" s="677"/>
      <c r="BT67" s="677"/>
      <c r="BU67" s="677"/>
      <c r="BV67" s="677"/>
      <c r="BW67" s="677"/>
      <c r="BX67" s="677"/>
      <c r="BY67" s="678"/>
    </row>
    <row r="68" spans="48:77" ht="15" customHeight="1" thickBot="1" x14ac:dyDescent="0.45">
      <c r="AV68" s="679"/>
      <c r="AW68" s="680"/>
      <c r="AX68" s="680"/>
      <c r="AY68" s="680"/>
      <c r="AZ68" s="680"/>
      <c r="BA68" s="680"/>
      <c r="BB68" s="680"/>
      <c r="BC68" s="680"/>
      <c r="BD68" s="680"/>
      <c r="BE68" s="680"/>
      <c r="BF68" s="680"/>
      <c r="BG68" s="680"/>
      <c r="BH68" s="680"/>
      <c r="BI68" s="680"/>
      <c r="BJ68" s="680"/>
      <c r="BK68" s="680"/>
      <c r="BL68" s="680"/>
      <c r="BM68" s="680"/>
      <c r="BN68" s="680"/>
      <c r="BO68" s="680"/>
      <c r="BP68" s="680"/>
      <c r="BQ68" s="680"/>
      <c r="BR68" s="680"/>
      <c r="BS68" s="680"/>
      <c r="BT68" s="680"/>
      <c r="BU68" s="680"/>
      <c r="BV68" s="680"/>
      <c r="BW68" s="680"/>
      <c r="BX68" s="680"/>
      <c r="BY68" s="681"/>
    </row>
  </sheetData>
  <dataConsolidate/>
  <mergeCells count="210">
    <mergeCell ref="AL13:AR13"/>
    <mergeCell ref="AF11:AK11"/>
    <mergeCell ref="AL11:AR11"/>
    <mergeCell ref="AL10:AR10"/>
    <mergeCell ref="E10:S10"/>
    <mergeCell ref="C11:D11"/>
    <mergeCell ref="C12:D12"/>
    <mergeCell ref="A1:AT2"/>
    <mergeCell ref="AO5:AR5"/>
    <mergeCell ref="AO6:AR6"/>
    <mergeCell ref="AD13:AE13"/>
    <mergeCell ref="E12:S12"/>
    <mergeCell ref="T12:AC12"/>
    <mergeCell ref="E13:S13"/>
    <mergeCell ref="C19:D19"/>
    <mergeCell ref="AF19:AK19"/>
    <mergeCell ref="AL19:AR19"/>
    <mergeCell ref="C16:D16"/>
    <mergeCell ref="AF16:AK16"/>
    <mergeCell ref="AL16:AR16"/>
    <mergeCell ref="C17:D17"/>
    <mergeCell ref="AF17:AK17"/>
    <mergeCell ref="AL17:AR17"/>
    <mergeCell ref="AD18:AE18"/>
    <mergeCell ref="C18:D18"/>
    <mergeCell ref="AF18:AK18"/>
    <mergeCell ref="AL18:AR18"/>
    <mergeCell ref="AD19:AE19"/>
    <mergeCell ref="AD16:AE16"/>
    <mergeCell ref="AD17:AE17"/>
    <mergeCell ref="E17:S17"/>
    <mergeCell ref="T17:AC17"/>
    <mergeCell ref="E18:S18"/>
    <mergeCell ref="T18:AC18"/>
    <mergeCell ref="E19:S19"/>
    <mergeCell ref="T19:AC19"/>
    <mergeCell ref="C22:D22"/>
    <mergeCell ref="AF22:AK22"/>
    <mergeCell ref="AL22:AR22"/>
    <mergeCell ref="C23:D23"/>
    <mergeCell ref="AF23:AK23"/>
    <mergeCell ref="AL23:AR23"/>
    <mergeCell ref="C20:D20"/>
    <mergeCell ref="AF20:AK20"/>
    <mergeCell ref="AL20:AR20"/>
    <mergeCell ref="C21:D21"/>
    <mergeCell ref="AF21:AK21"/>
    <mergeCell ref="AL21:AR21"/>
    <mergeCell ref="AD22:AE22"/>
    <mergeCell ref="AD23:AE23"/>
    <mergeCell ref="AD20:AE20"/>
    <mergeCell ref="AD21:AE21"/>
    <mergeCell ref="E20:S20"/>
    <mergeCell ref="T20:AC20"/>
    <mergeCell ref="C26:D26"/>
    <mergeCell ref="AF26:AK26"/>
    <mergeCell ref="AL26:AR26"/>
    <mergeCell ref="C27:D27"/>
    <mergeCell ref="AF27:AK27"/>
    <mergeCell ref="AL27:AR27"/>
    <mergeCell ref="C24:D24"/>
    <mergeCell ref="AF24:AK24"/>
    <mergeCell ref="AL24:AR24"/>
    <mergeCell ref="C25:D25"/>
    <mergeCell ref="AF25:AK25"/>
    <mergeCell ref="AL25:AR25"/>
    <mergeCell ref="AD25:AE25"/>
    <mergeCell ref="AD26:AE26"/>
    <mergeCell ref="AD27:AE27"/>
    <mergeCell ref="E27:S27"/>
    <mergeCell ref="T27:AC27"/>
    <mergeCell ref="AD24:AE24"/>
    <mergeCell ref="E26:S26"/>
    <mergeCell ref="T26:AC26"/>
    <mergeCell ref="AD14:AE14"/>
    <mergeCell ref="AD15:AE15"/>
    <mergeCell ref="T13:AC13"/>
    <mergeCell ref="AD9:AR9"/>
    <mergeCell ref="AD12:AE12"/>
    <mergeCell ref="C10:D10"/>
    <mergeCell ref="AD11:AE11"/>
    <mergeCell ref="AD10:AE10"/>
    <mergeCell ref="AF10:AK10"/>
    <mergeCell ref="C14:D14"/>
    <mergeCell ref="AF14:AK14"/>
    <mergeCell ref="AL14:AR14"/>
    <mergeCell ref="C15:D15"/>
    <mergeCell ref="AF15:AK15"/>
    <mergeCell ref="AL15:AR15"/>
    <mergeCell ref="AF12:AK12"/>
    <mergeCell ref="AL12:AR12"/>
    <mergeCell ref="C13:D13"/>
    <mergeCell ref="AF13:AK13"/>
    <mergeCell ref="T9:AC9"/>
    <mergeCell ref="T10:AC10"/>
    <mergeCell ref="T11:AC11"/>
    <mergeCell ref="C9:S9"/>
    <mergeCell ref="E11:S11"/>
    <mergeCell ref="E14:S14"/>
    <mergeCell ref="T14:AC14"/>
    <mergeCell ref="E15:S15"/>
    <mergeCell ref="T15:AC15"/>
    <mergeCell ref="E16:S16"/>
    <mergeCell ref="T16:AC16"/>
    <mergeCell ref="E24:S24"/>
    <mergeCell ref="T24:AC24"/>
    <mergeCell ref="E25:S25"/>
    <mergeCell ref="T25:AC25"/>
    <mergeCell ref="E21:S21"/>
    <mergeCell ref="T21:AC21"/>
    <mergeCell ref="E22:S22"/>
    <mergeCell ref="T22:AC22"/>
    <mergeCell ref="E23:S23"/>
    <mergeCell ref="T23:AC23"/>
    <mergeCell ref="C30:D30"/>
    <mergeCell ref="AF30:AK30"/>
    <mergeCell ref="AL30:AR30"/>
    <mergeCell ref="C31:D31"/>
    <mergeCell ref="AF31:AK31"/>
    <mergeCell ref="AL31:AR31"/>
    <mergeCell ref="C28:D28"/>
    <mergeCell ref="AF28:AK28"/>
    <mergeCell ref="AL28:AR28"/>
    <mergeCell ref="C29:D29"/>
    <mergeCell ref="AF29:AK29"/>
    <mergeCell ref="AL29:AR29"/>
    <mergeCell ref="AD28:AE28"/>
    <mergeCell ref="E28:S28"/>
    <mergeCell ref="T28:AC28"/>
    <mergeCell ref="E29:S29"/>
    <mergeCell ref="T29:AC29"/>
    <mergeCell ref="E30:S30"/>
    <mergeCell ref="T30:AC30"/>
    <mergeCell ref="AD31:AE31"/>
    <mergeCell ref="AD29:AE29"/>
    <mergeCell ref="AD30:AE30"/>
    <mergeCell ref="AC40:AR40"/>
    <mergeCell ref="AC41:AR41"/>
    <mergeCell ref="AC42:AR42"/>
    <mergeCell ref="C42:K42"/>
    <mergeCell ref="L42:AB42"/>
    <mergeCell ref="C43:K43"/>
    <mergeCell ref="L43:AB43"/>
    <mergeCell ref="E31:S31"/>
    <mergeCell ref="T31:AC31"/>
    <mergeCell ref="D36:AN37"/>
    <mergeCell ref="C36:C37"/>
    <mergeCell ref="AO36:AR37"/>
    <mergeCell ref="AC46:AR46"/>
    <mergeCell ref="AC47:AR47"/>
    <mergeCell ref="AC48:AR48"/>
    <mergeCell ref="C46:K46"/>
    <mergeCell ref="L46:AB46"/>
    <mergeCell ref="C47:K47"/>
    <mergeCell ref="L47:AB47"/>
    <mergeCell ref="AC43:AR43"/>
    <mergeCell ref="AC44:AR44"/>
    <mergeCell ref="AC45:AR45"/>
    <mergeCell ref="C44:K44"/>
    <mergeCell ref="L44:AB44"/>
    <mergeCell ref="C45:K45"/>
    <mergeCell ref="L45:AB45"/>
    <mergeCell ref="L53:AB53"/>
    <mergeCell ref="AC49:AR49"/>
    <mergeCell ref="AV30:BY68"/>
    <mergeCell ref="C60:K60"/>
    <mergeCell ref="L60:AB60"/>
    <mergeCell ref="C61:K61"/>
    <mergeCell ref="L61:AB61"/>
    <mergeCell ref="AC61:AR61"/>
    <mergeCell ref="AC58:AR58"/>
    <mergeCell ref="AC59:AR59"/>
    <mergeCell ref="AC60:AR60"/>
    <mergeCell ref="C58:K58"/>
    <mergeCell ref="L58:AB58"/>
    <mergeCell ref="C59:K59"/>
    <mergeCell ref="L59:AB59"/>
    <mergeCell ref="AC55:AR55"/>
    <mergeCell ref="AC56:AR56"/>
    <mergeCell ref="AC57:AR57"/>
    <mergeCell ref="C57:K57"/>
    <mergeCell ref="L57:AB57"/>
    <mergeCell ref="AC50:AR50"/>
    <mergeCell ref="AC51:AR51"/>
    <mergeCell ref="C51:K51"/>
    <mergeCell ref="L51:AB51"/>
    <mergeCell ref="AV3:BY27"/>
    <mergeCell ref="AV28:BY28"/>
    <mergeCell ref="C54:K54"/>
    <mergeCell ref="L54:AB54"/>
    <mergeCell ref="C55:K55"/>
    <mergeCell ref="L55:AB55"/>
    <mergeCell ref="C56:K56"/>
    <mergeCell ref="L56:AB56"/>
    <mergeCell ref="C48:K48"/>
    <mergeCell ref="L48:AB48"/>
    <mergeCell ref="C49:K49"/>
    <mergeCell ref="L49:AB49"/>
    <mergeCell ref="C50:K50"/>
    <mergeCell ref="L50:AB50"/>
    <mergeCell ref="C40:K40"/>
    <mergeCell ref="L40:AB40"/>
    <mergeCell ref="C41:K41"/>
    <mergeCell ref="L41:AB41"/>
    <mergeCell ref="AC52:AR52"/>
    <mergeCell ref="AC53:AR53"/>
    <mergeCell ref="AC54:AR54"/>
    <mergeCell ref="C52:K52"/>
    <mergeCell ref="L52:AB52"/>
    <mergeCell ref="C53:K53"/>
  </mergeCells>
  <phoneticPr fontId="2"/>
  <dataValidations count="3">
    <dataValidation type="list" allowBlank="1" showInputMessage="1" showErrorMessage="1" sqref="AO5:AR6 AO36" xr:uid="{0F4F4034-ED6D-4702-B3DB-80C0D50547D0}">
      <formula1>"ＯＫ,ＮＯ"</formula1>
    </dataValidation>
    <dataValidation type="list" allowBlank="1" showInputMessage="1" showErrorMessage="1" sqref="C11:D31 AD11:AE31" xr:uid="{00C03366-F2B5-4383-83EC-6739253C4E0A}">
      <formula1>"第1種,第2種,公益,収益"</formula1>
    </dataValidation>
    <dataValidation type="list" allowBlank="1" showInputMessage="1" showErrorMessage="1" sqref="AC41:AR61" xr:uid="{4CADEC02-223B-4319-9F52-CF558F8BE7B5}">
      <formula1>"１.地域の要支援者に対する相談支援,２.地域の要支援者に対する配食、見守り、移動等の生活支援,３.地域の要支援者に対する権利擁護支援,４.地域の要支援者に対する資金や物資の貸付・提供,５.既存事業の利用料の減額・免除,６.地域の福祉ニーズ等を把握するためのサロン活動,７.地域住民に対する福祉教育,８.地域の関係者とのネットワークづくり,９.その他"</formula1>
    </dataValidation>
  </dataValidations>
  <pageMargins left="0.70866141732283472" right="0.70866141732283472" top="0.59055118110236227" bottom="0.59055118110236227" header="0.31496062992125984" footer="0.31496062992125984"/>
  <pageSetup paperSize="9" scale="9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013F0-B149-47F5-8F3E-9EC08EF7C15F}">
  <sheetPr>
    <pageSetUpPr fitToPage="1"/>
  </sheetPr>
  <dimension ref="A1:BY83"/>
  <sheetViews>
    <sheetView view="pageBreakPreview" topLeftCell="A31" zoomScale="115" zoomScaleNormal="115" zoomScaleSheetLayoutView="115" workbookViewId="0">
      <selection activeCell="AQ151" sqref="AQ151:AS151"/>
    </sheetView>
  </sheetViews>
  <sheetFormatPr defaultColWidth="2.625" defaultRowHeight="15" customHeight="1" x14ac:dyDescent="0.4"/>
  <cols>
    <col min="1" max="16384" width="2.625" style="2"/>
  </cols>
  <sheetData>
    <row r="1" spans="1:77" ht="15" customHeight="1" x14ac:dyDescent="0.4">
      <c r="A1" s="633" t="s">
        <v>924</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5"/>
      <c r="AV1" s="15" t="s">
        <v>300</v>
      </c>
    </row>
    <row r="2" spans="1:77" ht="15" customHeight="1" thickBot="1" x14ac:dyDescent="0.45">
      <c r="A2" s="636"/>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637"/>
      <c r="AQ2" s="637"/>
      <c r="AR2" s="637"/>
      <c r="AS2" s="637"/>
      <c r="AT2" s="638"/>
      <c r="AV2" s="73" t="s">
        <v>936</v>
      </c>
    </row>
    <row r="3" spans="1:77" ht="15" customHeight="1" x14ac:dyDescent="0.4">
      <c r="AV3" s="674" t="s">
        <v>935</v>
      </c>
      <c r="AW3" s="673"/>
      <c r="AX3" s="673"/>
      <c r="AY3" s="673"/>
      <c r="AZ3" s="673"/>
      <c r="BA3" s="673"/>
      <c r="BB3" s="673"/>
      <c r="BC3" s="673"/>
      <c r="BD3" s="673"/>
      <c r="BE3" s="673"/>
      <c r="BF3" s="673"/>
      <c r="BG3" s="673"/>
      <c r="BH3" s="673"/>
      <c r="BI3" s="673"/>
      <c r="BJ3" s="673"/>
      <c r="BK3" s="673"/>
      <c r="BL3" s="673"/>
      <c r="BM3" s="673"/>
      <c r="BN3" s="673"/>
      <c r="BO3" s="673"/>
      <c r="BP3" s="673"/>
      <c r="BQ3" s="673"/>
      <c r="BR3" s="673"/>
      <c r="BS3" s="673"/>
      <c r="BT3" s="673"/>
      <c r="BU3" s="673"/>
      <c r="BV3" s="673"/>
      <c r="BW3" s="673"/>
      <c r="BX3" s="673"/>
      <c r="BY3" s="675"/>
    </row>
    <row r="4" spans="1:77" ht="15" customHeight="1" thickBot="1" x14ac:dyDescent="0.45">
      <c r="B4" s="56" t="s">
        <v>79</v>
      </c>
      <c r="C4" s="2" t="s">
        <v>156</v>
      </c>
      <c r="AV4" s="676"/>
      <c r="AW4" s="677"/>
      <c r="AX4" s="677"/>
      <c r="AY4" s="677"/>
      <c r="AZ4" s="677"/>
      <c r="BA4" s="677"/>
      <c r="BB4" s="677"/>
      <c r="BC4" s="677"/>
      <c r="BD4" s="677"/>
      <c r="BE4" s="677"/>
      <c r="BF4" s="677"/>
      <c r="BG4" s="677"/>
      <c r="BH4" s="677"/>
      <c r="BI4" s="677"/>
      <c r="BJ4" s="677"/>
      <c r="BK4" s="677"/>
      <c r="BL4" s="677"/>
      <c r="BM4" s="677"/>
      <c r="BN4" s="677"/>
      <c r="BO4" s="677"/>
      <c r="BP4" s="677"/>
      <c r="BQ4" s="677"/>
      <c r="BR4" s="677"/>
      <c r="BS4" s="677"/>
      <c r="BT4" s="677"/>
      <c r="BU4" s="677"/>
      <c r="BV4" s="677"/>
      <c r="BW4" s="677"/>
      <c r="BX4" s="677"/>
      <c r="BY4" s="678"/>
    </row>
    <row r="5" spans="1:77" ht="15" customHeight="1" thickBot="1" x14ac:dyDescent="0.45">
      <c r="C5" s="58" t="s">
        <v>36</v>
      </c>
      <c r="D5" s="87" t="s">
        <v>931</v>
      </c>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639"/>
      <c r="AP5" s="640"/>
      <c r="AQ5" s="640"/>
      <c r="AR5" s="641"/>
      <c r="AV5" s="676"/>
      <c r="AW5" s="677"/>
      <c r="AX5" s="677"/>
      <c r="AY5" s="677"/>
      <c r="AZ5" s="677"/>
      <c r="BA5" s="677"/>
      <c r="BB5" s="677"/>
      <c r="BC5" s="677"/>
      <c r="BD5" s="677"/>
      <c r="BE5" s="677"/>
      <c r="BF5" s="677"/>
      <c r="BG5" s="677"/>
      <c r="BH5" s="677"/>
      <c r="BI5" s="677"/>
      <c r="BJ5" s="677"/>
      <c r="BK5" s="677"/>
      <c r="BL5" s="677"/>
      <c r="BM5" s="677"/>
      <c r="BN5" s="677"/>
      <c r="BO5" s="677"/>
      <c r="BP5" s="677"/>
      <c r="BQ5" s="677"/>
      <c r="BR5" s="677"/>
      <c r="BS5" s="677"/>
      <c r="BT5" s="677"/>
      <c r="BU5" s="677"/>
      <c r="BV5" s="677"/>
      <c r="BW5" s="677"/>
      <c r="BX5" s="677"/>
      <c r="BY5" s="678"/>
    </row>
    <row r="6" spans="1:77" ht="15" customHeight="1" thickBot="1" x14ac:dyDescent="0.45">
      <c r="C6" s="58" t="s">
        <v>37</v>
      </c>
      <c r="D6" s="87" t="s">
        <v>925</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639"/>
      <c r="AP6" s="640"/>
      <c r="AQ6" s="640"/>
      <c r="AR6" s="641"/>
      <c r="AV6" s="676"/>
      <c r="AW6" s="677"/>
      <c r="AX6" s="677"/>
      <c r="AY6" s="677"/>
      <c r="AZ6" s="677"/>
      <c r="BA6" s="677"/>
      <c r="BB6" s="677"/>
      <c r="BC6" s="677"/>
      <c r="BD6" s="677"/>
      <c r="BE6" s="677"/>
      <c r="BF6" s="677"/>
      <c r="BG6" s="677"/>
      <c r="BH6" s="677"/>
      <c r="BI6" s="677"/>
      <c r="BJ6" s="677"/>
      <c r="BK6" s="677"/>
      <c r="BL6" s="677"/>
      <c r="BM6" s="677"/>
      <c r="BN6" s="677"/>
      <c r="BO6" s="677"/>
      <c r="BP6" s="677"/>
      <c r="BQ6" s="677"/>
      <c r="BR6" s="677"/>
      <c r="BS6" s="677"/>
      <c r="BT6" s="677"/>
      <c r="BU6" s="677"/>
      <c r="BV6" s="677"/>
      <c r="BW6" s="677"/>
      <c r="BX6" s="677"/>
      <c r="BY6" s="678"/>
    </row>
    <row r="7" spans="1:77" ht="15" customHeight="1" x14ac:dyDescent="0.4">
      <c r="AV7" s="676"/>
      <c r="AW7" s="677"/>
      <c r="AX7" s="677"/>
      <c r="AY7" s="677"/>
      <c r="AZ7" s="677"/>
      <c r="BA7" s="677"/>
      <c r="BB7" s="677"/>
      <c r="BC7" s="677"/>
      <c r="BD7" s="677"/>
      <c r="BE7" s="677"/>
      <c r="BF7" s="677"/>
      <c r="BG7" s="677"/>
      <c r="BH7" s="677"/>
      <c r="BI7" s="677"/>
      <c r="BJ7" s="677"/>
      <c r="BK7" s="677"/>
      <c r="BL7" s="677"/>
      <c r="BM7" s="677"/>
      <c r="BN7" s="677"/>
      <c r="BO7" s="677"/>
      <c r="BP7" s="677"/>
      <c r="BQ7" s="677"/>
      <c r="BR7" s="677"/>
      <c r="BS7" s="677"/>
      <c r="BT7" s="677"/>
      <c r="BU7" s="677"/>
      <c r="BV7" s="677"/>
      <c r="BW7" s="677"/>
      <c r="BX7" s="677"/>
      <c r="BY7" s="678"/>
    </row>
    <row r="8" spans="1:77" ht="15" customHeight="1" x14ac:dyDescent="0.4">
      <c r="C8" s="178" t="s">
        <v>445</v>
      </c>
      <c r="D8" s="176" t="s">
        <v>930</v>
      </c>
      <c r="AV8" s="676"/>
      <c r="AW8" s="677"/>
      <c r="AX8" s="677"/>
      <c r="AY8" s="677"/>
      <c r="AZ8" s="677"/>
      <c r="BA8" s="677"/>
      <c r="BB8" s="677"/>
      <c r="BC8" s="677"/>
      <c r="BD8" s="677"/>
      <c r="BE8" s="677"/>
      <c r="BF8" s="677"/>
      <c r="BG8" s="677"/>
      <c r="BH8" s="677"/>
      <c r="BI8" s="677"/>
      <c r="BJ8" s="677"/>
      <c r="BK8" s="677"/>
      <c r="BL8" s="677"/>
      <c r="BM8" s="677"/>
      <c r="BN8" s="677"/>
      <c r="BO8" s="677"/>
      <c r="BP8" s="677"/>
      <c r="BQ8" s="677"/>
      <c r="BR8" s="677"/>
      <c r="BS8" s="677"/>
      <c r="BT8" s="677"/>
      <c r="BU8" s="677"/>
      <c r="BV8" s="677"/>
      <c r="BW8" s="677"/>
      <c r="BX8" s="677"/>
      <c r="BY8" s="678"/>
    </row>
    <row r="9" spans="1:77" ht="15" customHeight="1" x14ac:dyDescent="0.4">
      <c r="C9" s="891" t="s">
        <v>929</v>
      </c>
      <c r="D9" s="892"/>
      <c r="E9" s="892"/>
      <c r="F9" s="892"/>
      <c r="G9" s="892"/>
      <c r="H9" s="892"/>
      <c r="I9" s="893"/>
      <c r="J9" s="894" t="s">
        <v>926</v>
      </c>
      <c r="K9" s="895"/>
      <c r="L9" s="895"/>
      <c r="M9" s="895"/>
      <c r="N9" s="895"/>
      <c r="O9" s="896"/>
      <c r="P9" s="891" t="s">
        <v>928</v>
      </c>
      <c r="Q9" s="892"/>
      <c r="R9" s="892"/>
      <c r="S9" s="892"/>
      <c r="T9" s="892"/>
      <c r="U9" s="893"/>
      <c r="W9" s="647" t="s">
        <v>290</v>
      </c>
      <c r="X9" s="647"/>
      <c r="AV9" s="676"/>
      <c r="AW9" s="677"/>
      <c r="AX9" s="677"/>
      <c r="AY9" s="677"/>
      <c r="AZ9" s="677"/>
      <c r="BA9" s="677"/>
      <c r="BB9" s="677"/>
      <c r="BC9" s="677"/>
      <c r="BD9" s="677"/>
      <c r="BE9" s="677"/>
      <c r="BF9" s="677"/>
      <c r="BG9" s="677"/>
      <c r="BH9" s="677"/>
      <c r="BI9" s="677"/>
      <c r="BJ9" s="677"/>
      <c r="BK9" s="677"/>
      <c r="BL9" s="677"/>
      <c r="BM9" s="677"/>
      <c r="BN9" s="677"/>
      <c r="BO9" s="677"/>
      <c r="BP9" s="677"/>
      <c r="BQ9" s="677"/>
      <c r="BR9" s="677"/>
      <c r="BS9" s="677"/>
      <c r="BT9" s="677"/>
      <c r="BU9" s="677"/>
      <c r="BV9" s="677"/>
      <c r="BW9" s="677"/>
      <c r="BX9" s="677"/>
      <c r="BY9" s="678"/>
    </row>
    <row r="10" spans="1:77" ht="15" customHeight="1" x14ac:dyDescent="0.4">
      <c r="C10" s="77" t="s">
        <v>79</v>
      </c>
      <c r="D10" s="64" t="s">
        <v>158</v>
      </c>
      <c r="E10" s="65"/>
      <c r="F10" s="65"/>
      <c r="G10" s="65"/>
      <c r="H10" s="65"/>
      <c r="I10" s="66"/>
      <c r="J10" s="803"/>
      <c r="K10" s="804"/>
      <c r="L10" s="804"/>
      <c r="M10" s="804"/>
      <c r="N10" s="804"/>
      <c r="O10" s="66" t="s">
        <v>21</v>
      </c>
      <c r="P10" s="888" t="e">
        <f>J10/$J$13*100</f>
        <v>#DIV/0!</v>
      </c>
      <c r="Q10" s="889"/>
      <c r="R10" s="889"/>
      <c r="S10" s="889"/>
      <c r="T10" s="889"/>
      <c r="U10" s="189" t="s">
        <v>752</v>
      </c>
      <c r="W10" s="629" t="str">
        <f>IF(COUNTBLANK(J10)=1,"未","")</f>
        <v>未</v>
      </c>
      <c r="X10" s="629"/>
      <c r="AV10" s="676"/>
      <c r="AW10" s="677"/>
      <c r="AX10" s="677"/>
      <c r="AY10" s="677"/>
      <c r="AZ10" s="677"/>
      <c r="BA10" s="677"/>
      <c r="BB10" s="677"/>
      <c r="BC10" s="677"/>
      <c r="BD10" s="677"/>
      <c r="BE10" s="677"/>
      <c r="BF10" s="677"/>
      <c r="BG10" s="677"/>
      <c r="BH10" s="677"/>
      <c r="BI10" s="677"/>
      <c r="BJ10" s="677"/>
      <c r="BK10" s="677"/>
      <c r="BL10" s="677"/>
      <c r="BM10" s="677"/>
      <c r="BN10" s="677"/>
      <c r="BO10" s="677"/>
      <c r="BP10" s="677"/>
      <c r="BQ10" s="677"/>
      <c r="BR10" s="677"/>
      <c r="BS10" s="677"/>
      <c r="BT10" s="677"/>
      <c r="BU10" s="677"/>
      <c r="BV10" s="677"/>
      <c r="BW10" s="677"/>
      <c r="BX10" s="677"/>
      <c r="BY10" s="678"/>
    </row>
    <row r="11" spans="1:77" ht="15" customHeight="1" x14ac:dyDescent="0.4">
      <c r="C11" s="77" t="s">
        <v>80</v>
      </c>
      <c r="D11" s="64" t="s">
        <v>159</v>
      </c>
      <c r="E11" s="65"/>
      <c r="F11" s="65"/>
      <c r="G11" s="65"/>
      <c r="H11" s="65"/>
      <c r="I11" s="66"/>
      <c r="J11" s="803"/>
      <c r="K11" s="804"/>
      <c r="L11" s="804"/>
      <c r="M11" s="804"/>
      <c r="N11" s="804"/>
      <c r="O11" s="66" t="s">
        <v>21</v>
      </c>
      <c r="P11" s="888" t="e">
        <f t="shared" ref="P11:P12" si="0">J11/$J$13*100</f>
        <v>#DIV/0!</v>
      </c>
      <c r="Q11" s="889"/>
      <c r="R11" s="889"/>
      <c r="S11" s="889"/>
      <c r="T11" s="889"/>
      <c r="U11" s="189" t="s">
        <v>752</v>
      </c>
      <c r="W11" s="629" t="str">
        <f t="shared" ref="W11:W12" si="1">IF(COUNTBLANK(J11)=1,"未","")</f>
        <v>未</v>
      </c>
      <c r="X11" s="629"/>
      <c r="AV11" s="676"/>
      <c r="AW11" s="677"/>
      <c r="AX11" s="677"/>
      <c r="AY11" s="677"/>
      <c r="AZ11" s="677"/>
      <c r="BA11" s="677"/>
      <c r="BB11" s="677"/>
      <c r="BC11" s="677"/>
      <c r="BD11" s="677"/>
      <c r="BE11" s="677"/>
      <c r="BF11" s="677"/>
      <c r="BG11" s="677"/>
      <c r="BH11" s="677"/>
      <c r="BI11" s="677"/>
      <c r="BJ11" s="677"/>
      <c r="BK11" s="677"/>
      <c r="BL11" s="677"/>
      <c r="BM11" s="677"/>
      <c r="BN11" s="677"/>
      <c r="BO11" s="677"/>
      <c r="BP11" s="677"/>
      <c r="BQ11" s="677"/>
      <c r="BR11" s="677"/>
      <c r="BS11" s="677"/>
      <c r="BT11" s="677"/>
      <c r="BU11" s="677"/>
      <c r="BV11" s="677"/>
      <c r="BW11" s="677"/>
      <c r="BX11" s="677"/>
      <c r="BY11" s="678"/>
    </row>
    <row r="12" spans="1:77" ht="15" customHeight="1" x14ac:dyDescent="0.4">
      <c r="C12" s="77" t="s">
        <v>81</v>
      </c>
      <c r="D12" s="64" t="s">
        <v>160</v>
      </c>
      <c r="E12" s="65"/>
      <c r="F12" s="65"/>
      <c r="G12" s="65"/>
      <c r="H12" s="65"/>
      <c r="I12" s="66"/>
      <c r="J12" s="803"/>
      <c r="K12" s="804"/>
      <c r="L12" s="804"/>
      <c r="M12" s="804"/>
      <c r="N12" s="804"/>
      <c r="O12" s="66" t="s">
        <v>21</v>
      </c>
      <c r="P12" s="888" t="e">
        <f t="shared" si="0"/>
        <v>#DIV/0!</v>
      </c>
      <c r="Q12" s="889"/>
      <c r="R12" s="889"/>
      <c r="S12" s="889"/>
      <c r="T12" s="889"/>
      <c r="U12" s="189" t="s">
        <v>752</v>
      </c>
      <c r="W12" s="629" t="str">
        <f t="shared" si="1"/>
        <v>未</v>
      </c>
      <c r="X12" s="629"/>
      <c r="AV12" s="676"/>
      <c r="AW12" s="677"/>
      <c r="AX12" s="677"/>
      <c r="AY12" s="677"/>
      <c r="AZ12" s="677"/>
      <c r="BA12" s="677"/>
      <c r="BB12" s="677"/>
      <c r="BC12" s="677"/>
      <c r="BD12" s="677"/>
      <c r="BE12" s="677"/>
      <c r="BF12" s="677"/>
      <c r="BG12" s="677"/>
      <c r="BH12" s="677"/>
      <c r="BI12" s="677"/>
      <c r="BJ12" s="677"/>
      <c r="BK12" s="677"/>
      <c r="BL12" s="677"/>
      <c r="BM12" s="677"/>
      <c r="BN12" s="677"/>
      <c r="BO12" s="677"/>
      <c r="BP12" s="677"/>
      <c r="BQ12" s="677"/>
      <c r="BR12" s="677"/>
      <c r="BS12" s="677"/>
      <c r="BT12" s="677"/>
      <c r="BU12" s="677"/>
      <c r="BV12" s="677"/>
      <c r="BW12" s="677"/>
      <c r="BX12" s="677"/>
      <c r="BY12" s="678"/>
    </row>
    <row r="13" spans="1:77" ht="15" customHeight="1" x14ac:dyDescent="0.4">
      <c r="G13" s="898" t="s">
        <v>927</v>
      </c>
      <c r="H13" s="898"/>
      <c r="I13" s="898"/>
      <c r="J13" s="897">
        <f>SUM(J10:N12)</f>
        <v>0</v>
      </c>
      <c r="K13" s="897"/>
      <c r="L13" s="897"/>
      <c r="M13" s="897"/>
      <c r="N13" s="897"/>
      <c r="O13" s="2" t="s">
        <v>21</v>
      </c>
      <c r="P13" s="890" t="e">
        <f>J13/$J$13*100</f>
        <v>#DIV/0!</v>
      </c>
      <c r="Q13" s="890"/>
      <c r="R13" s="890"/>
      <c r="S13" s="890"/>
      <c r="T13" s="890"/>
      <c r="U13" s="190" t="s">
        <v>752</v>
      </c>
      <c r="AV13" s="676"/>
      <c r="AW13" s="677"/>
      <c r="AX13" s="677"/>
      <c r="AY13" s="677"/>
      <c r="AZ13" s="677"/>
      <c r="BA13" s="677"/>
      <c r="BB13" s="677"/>
      <c r="BC13" s="677"/>
      <c r="BD13" s="677"/>
      <c r="BE13" s="677"/>
      <c r="BF13" s="677"/>
      <c r="BG13" s="677"/>
      <c r="BH13" s="677"/>
      <c r="BI13" s="677"/>
      <c r="BJ13" s="677"/>
      <c r="BK13" s="677"/>
      <c r="BL13" s="677"/>
      <c r="BM13" s="677"/>
      <c r="BN13" s="677"/>
      <c r="BO13" s="677"/>
      <c r="BP13" s="677"/>
      <c r="BQ13" s="677"/>
      <c r="BR13" s="677"/>
      <c r="BS13" s="677"/>
      <c r="BT13" s="677"/>
      <c r="BU13" s="677"/>
      <c r="BV13" s="677"/>
      <c r="BW13" s="677"/>
      <c r="BX13" s="677"/>
      <c r="BY13" s="678"/>
    </row>
    <row r="14" spans="1:77" ht="15" customHeight="1" x14ac:dyDescent="0.4">
      <c r="AV14" s="676"/>
      <c r="AW14" s="677"/>
      <c r="AX14" s="677"/>
      <c r="AY14" s="677"/>
      <c r="AZ14" s="677"/>
      <c r="BA14" s="677"/>
      <c r="BB14" s="677"/>
      <c r="BC14" s="677"/>
      <c r="BD14" s="677"/>
      <c r="BE14" s="677"/>
      <c r="BF14" s="677"/>
      <c r="BG14" s="677"/>
      <c r="BH14" s="677"/>
      <c r="BI14" s="677"/>
      <c r="BJ14" s="677"/>
      <c r="BK14" s="677"/>
      <c r="BL14" s="677"/>
      <c r="BM14" s="677"/>
      <c r="BN14" s="677"/>
      <c r="BO14" s="677"/>
      <c r="BP14" s="677"/>
      <c r="BQ14" s="677"/>
      <c r="BR14" s="677"/>
      <c r="BS14" s="677"/>
      <c r="BT14" s="677"/>
      <c r="BU14" s="677"/>
      <c r="BV14" s="677"/>
      <c r="BW14" s="677"/>
      <c r="BX14" s="677"/>
      <c r="BY14" s="678"/>
    </row>
    <row r="15" spans="1:77" ht="15" customHeight="1" x14ac:dyDescent="0.4">
      <c r="AF15" s="167" t="s">
        <v>941</v>
      </c>
      <c r="AG15" s="2" t="s">
        <v>940</v>
      </c>
      <c r="AV15" s="676"/>
      <c r="AW15" s="677"/>
      <c r="AX15" s="677"/>
      <c r="AY15" s="677"/>
      <c r="AZ15" s="677"/>
      <c r="BA15" s="677"/>
      <c r="BB15" s="677"/>
      <c r="BC15" s="677"/>
      <c r="BD15" s="677"/>
      <c r="BE15" s="677"/>
      <c r="BF15" s="677"/>
      <c r="BG15" s="677"/>
      <c r="BH15" s="677"/>
      <c r="BI15" s="677"/>
      <c r="BJ15" s="677"/>
      <c r="BK15" s="677"/>
      <c r="BL15" s="677"/>
      <c r="BM15" s="677"/>
      <c r="BN15" s="677"/>
      <c r="BO15" s="677"/>
      <c r="BP15" s="677"/>
      <c r="BQ15" s="677"/>
      <c r="BR15" s="677"/>
      <c r="BS15" s="677"/>
      <c r="BT15" s="677"/>
      <c r="BU15" s="677"/>
      <c r="BV15" s="677"/>
      <c r="BW15" s="677"/>
      <c r="BX15" s="677"/>
      <c r="BY15" s="678"/>
    </row>
    <row r="16" spans="1:77" ht="15" customHeight="1" x14ac:dyDescent="0.4">
      <c r="AF16" s="167"/>
      <c r="AG16" s="2" t="s">
        <v>943</v>
      </c>
      <c r="AV16" s="676"/>
      <c r="AW16" s="677"/>
      <c r="AX16" s="677"/>
      <c r="AY16" s="677"/>
      <c r="AZ16" s="677"/>
      <c r="BA16" s="677"/>
      <c r="BB16" s="677"/>
      <c r="BC16" s="677"/>
      <c r="BD16" s="677"/>
      <c r="BE16" s="677"/>
      <c r="BF16" s="677"/>
      <c r="BG16" s="677"/>
      <c r="BH16" s="677"/>
      <c r="BI16" s="677"/>
      <c r="BJ16" s="677"/>
      <c r="BK16" s="677"/>
      <c r="BL16" s="677"/>
      <c r="BM16" s="677"/>
      <c r="BN16" s="677"/>
      <c r="BO16" s="677"/>
      <c r="BP16" s="677"/>
      <c r="BQ16" s="677"/>
      <c r="BR16" s="677"/>
      <c r="BS16" s="677"/>
      <c r="BT16" s="677"/>
      <c r="BU16" s="677"/>
      <c r="BV16" s="677"/>
      <c r="BW16" s="677"/>
      <c r="BX16" s="677"/>
      <c r="BY16" s="678"/>
    </row>
    <row r="17" spans="2:77" ht="15" customHeight="1" x14ac:dyDescent="0.4">
      <c r="AF17" s="167"/>
      <c r="AV17" s="676"/>
      <c r="AW17" s="677"/>
      <c r="AX17" s="677"/>
      <c r="AY17" s="677"/>
      <c r="AZ17" s="677"/>
      <c r="BA17" s="677"/>
      <c r="BB17" s="677"/>
      <c r="BC17" s="677"/>
      <c r="BD17" s="677"/>
      <c r="BE17" s="677"/>
      <c r="BF17" s="677"/>
      <c r="BG17" s="677"/>
      <c r="BH17" s="677"/>
      <c r="BI17" s="677"/>
      <c r="BJ17" s="677"/>
      <c r="BK17" s="677"/>
      <c r="BL17" s="677"/>
      <c r="BM17" s="677"/>
      <c r="BN17" s="677"/>
      <c r="BO17" s="677"/>
      <c r="BP17" s="677"/>
      <c r="BQ17" s="677"/>
      <c r="BR17" s="677"/>
      <c r="BS17" s="677"/>
      <c r="BT17" s="677"/>
      <c r="BU17" s="677"/>
      <c r="BV17" s="677"/>
      <c r="BW17" s="677"/>
      <c r="BX17" s="677"/>
      <c r="BY17" s="678"/>
    </row>
    <row r="18" spans="2:77" ht="15" customHeight="1" x14ac:dyDescent="0.4">
      <c r="AF18" s="167" t="s">
        <v>941</v>
      </c>
      <c r="AG18" s="2" t="s">
        <v>944</v>
      </c>
      <c r="AV18" s="676"/>
      <c r="AW18" s="677"/>
      <c r="AX18" s="677"/>
      <c r="AY18" s="677"/>
      <c r="AZ18" s="677"/>
      <c r="BA18" s="677"/>
      <c r="BB18" s="677"/>
      <c r="BC18" s="677"/>
      <c r="BD18" s="677"/>
      <c r="BE18" s="677"/>
      <c r="BF18" s="677"/>
      <c r="BG18" s="677"/>
      <c r="BH18" s="677"/>
      <c r="BI18" s="677"/>
      <c r="BJ18" s="677"/>
      <c r="BK18" s="677"/>
      <c r="BL18" s="677"/>
      <c r="BM18" s="677"/>
      <c r="BN18" s="677"/>
      <c r="BO18" s="677"/>
      <c r="BP18" s="677"/>
      <c r="BQ18" s="677"/>
      <c r="BR18" s="677"/>
      <c r="BS18" s="677"/>
      <c r="BT18" s="677"/>
      <c r="BU18" s="677"/>
      <c r="BV18" s="677"/>
      <c r="BW18" s="677"/>
      <c r="BX18" s="677"/>
      <c r="BY18" s="678"/>
    </row>
    <row r="19" spans="2:77" ht="15" customHeight="1" x14ac:dyDescent="0.4">
      <c r="AG19" s="2" t="s">
        <v>945</v>
      </c>
      <c r="AV19" s="676"/>
      <c r="AW19" s="677"/>
      <c r="AX19" s="677"/>
      <c r="AY19" s="677"/>
      <c r="AZ19" s="677"/>
      <c r="BA19" s="677"/>
      <c r="BB19" s="677"/>
      <c r="BC19" s="677"/>
      <c r="BD19" s="677"/>
      <c r="BE19" s="677"/>
      <c r="BF19" s="677"/>
      <c r="BG19" s="677"/>
      <c r="BH19" s="677"/>
      <c r="BI19" s="677"/>
      <c r="BJ19" s="677"/>
      <c r="BK19" s="677"/>
      <c r="BL19" s="677"/>
      <c r="BM19" s="677"/>
      <c r="BN19" s="677"/>
      <c r="BO19" s="677"/>
      <c r="BP19" s="677"/>
      <c r="BQ19" s="677"/>
      <c r="BR19" s="677"/>
      <c r="BS19" s="677"/>
      <c r="BT19" s="677"/>
      <c r="BU19" s="677"/>
      <c r="BV19" s="677"/>
      <c r="BW19" s="677"/>
      <c r="BX19" s="677"/>
      <c r="BY19" s="678"/>
    </row>
    <row r="20" spans="2:77" ht="15" customHeight="1" x14ac:dyDescent="0.4">
      <c r="AG20" s="202" t="s">
        <v>942</v>
      </c>
      <c r="AV20" s="676"/>
      <c r="AW20" s="677"/>
      <c r="AX20" s="677"/>
      <c r="AY20" s="677"/>
      <c r="AZ20" s="677"/>
      <c r="BA20" s="677"/>
      <c r="BB20" s="677"/>
      <c r="BC20" s="677"/>
      <c r="BD20" s="677"/>
      <c r="BE20" s="677"/>
      <c r="BF20" s="677"/>
      <c r="BG20" s="677"/>
      <c r="BH20" s="677"/>
      <c r="BI20" s="677"/>
      <c r="BJ20" s="677"/>
      <c r="BK20" s="677"/>
      <c r="BL20" s="677"/>
      <c r="BM20" s="677"/>
      <c r="BN20" s="677"/>
      <c r="BO20" s="677"/>
      <c r="BP20" s="677"/>
      <c r="BQ20" s="677"/>
      <c r="BR20" s="677"/>
      <c r="BS20" s="677"/>
      <c r="BT20" s="677"/>
      <c r="BU20" s="677"/>
      <c r="BV20" s="677"/>
      <c r="BW20" s="677"/>
      <c r="BX20" s="677"/>
      <c r="BY20" s="678"/>
    </row>
    <row r="21" spans="2:77" ht="15" customHeight="1" x14ac:dyDescent="0.4">
      <c r="AG21" s="2" t="s">
        <v>946</v>
      </c>
      <c r="AV21" s="676"/>
      <c r="AW21" s="677"/>
      <c r="AX21" s="677"/>
      <c r="AY21" s="677"/>
      <c r="AZ21" s="677"/>
      <c r="BA21" s="677"/>
      <c r="BB21" s="677"/>
      <c r="BC21" s="677"/>
      <c r="BD21" s="677"/>
      <c r="BE21" s="677"/>
      <c r="BF21" s="677"/>
      <c r="BG21" s="677"/>
      <c r="BH21" s="677"/>
      <c r="BI21" s="677"/>
      <c r="BJ21" s="677"/>
      <c r="BK21" s="677"/>
      <c r="BL21" s="677"/>
      <c r="BM21" s="677"/>
      <c r="BN21" s="677"/>
      <c r="BO21" s="677"/>
      <c r="BP21" s="677"/>
      <c r="BQ21" s="677"/>
      <c r="BR21" s="677"/>
      <c r="BS21" s="677"/>
      <c r="BT21" s="677"/>
      <c r="BU21" s="677"/>
      <c r="BV21" s="677"/>
      <c r="BW21" s="677"/>
      <c r="BX21" s="677"/>
      <c r="BY21" s="678"/>
    </row>
    <row r="22" spans="2:77" ht="15" customHeight="1" x14ac:dyDescent="0.4">
      <c r="AV22" s="676"/>
      <c r="AW22" s="677"/>
      <c r="AX22" s="677"/>
      <c r="AY22" s="677"/>
      <c r="AZ22" s="677"/>
      <c r="BA22" s="677"/>
      <c r="BB22" s="677"/>
      <c r="BC22" s="677"/>
      <c r="BD22" s="677"/>
      <c r="BE22" s="677"/>
      <c r="BF22" s="677"/>
      <c r="BG22" s="677"/>
      <c r="BH22" s="677"/>
      <c r="BI22" s="677"/>
      <c r="BJ22" s="677"/>
      <c r="BK22" s="677"/>
      <c r="BL22" s="677"/>
      <c r="BM22" s="677"/>
      <c r="BN22" s="677"/>
      <c r="BO22" s="677"/>
      <c r="BP22" s="677"/>
      <c r="BQ22" s="677"/>
      <c r="BR22" s="677"/>
      <c r="BS22" s="677"/>
      <c r="BT22" s="677"/>
      <c r="BU22" s="677"/>
      <c r="BV22" s="677"/>
      <c r="BW22" s="677"/>
      <c r="BX22" s="677"/>
      <c r="BY22" s="678"/>
    </row>
    <row r="23" spans="2:77" ht="15" customHeight="1" x14ac:dyDescent="0.4">
      <c r="AV23" s="676"/>
      <c r="AW23" s="677"/>
      <c r="AX23" s="677"/>
      <c r="AY23" s="677"/>
      <c r="AZ23" s="677"/>
      <c r="BA23" s="677"/>
      <c r="BB23" s="677"/>
      <c r="BC23" s="677"/>
      <c r="BD23" s="677"/>
      <c r="BE23" s="677"/>
      <c r="BF23" s="677"/>
      <c r="BG23" s="677"/>
      <c r="BH23" s="677"/>
      <c r="BI23" s="677"/>
      <c r="BJ23" s="677"/>
      <c r="BK23" s="677"/>
      <c r="BL23" s="677"/>
      <c r="BM23" s="677"/>
      <c r="BN23" s="677"/>
      <c r="BO23" s="677"/>
      <c r="BP23" s="677"/>
      <c r="BQ23" s="677"/>
      <c r="BR23" s="677"/>
      <c r="BS23" s="677"/>
      <c r="BT23" s="677"/>
      <c r="BU23" s="677"/>
      <c r="BV23" s="677"/>
      <c r="BW23" s="677"/>
      <c r="BX23" s="677"/>
      <c r="BY23" s="678"/>
    </row>
    <row r="24" spans="2:77" ht="15" customHeight="1" x14ac:dyDescent="0.4">
      <c r="AV24" s="676"/>
      <c r="AW24" s="677"/>
      <c r="AX24" s="677"/>
      <c r="AY24" s="677"/>
      <c r="AZ24" s="677"/>
      <c r="BA24" s="677"/>
      <c r="BB24" s="677"/>
      <c r="BC24" s="677"/>
      <c r="BD24" s="677"/>
      <c r="BE24" s="677"/>
      <c r="BF24" s="677"/>
      <c r="BG24" s="677"/>
      <c r="BH24" s="677"/>
      <c r="BI24" s="677"/>
      <c r="BJ24" s="677"/>
      <c r="BK24" s="677"/>
      <c r="BL24" s="677"/>
      <c r="BM24" s="677"/>
      <c r="BN24" s="677"/>
      <c r="BO24" s="677"/>
      <c r="BP24" s="677"/>
      <c r="BQ24" s="677"/>
      <c r="BR24" s="677"/>
      <c r="BS24" s="677"/>
      <c r="BT24" s="677"/>
      <c r="BU24" s="677"/>
      <c r="BV24" s="677"/>
      <c r="BW24" s="677"/>
      <c r="BX24" s="677"/>
      <c r="BY24" s="678"/>
    </row>
    <row r="25" spans="2:77" ht="15" customHeight="1" x14ac:dyDescent="0.4">
      <c r="AV25" s="676"/>
      <c r="AW25" s="677"/>
      <c r="AX25" s="677"/>
      <c r="AY25" s="677"/>
      <c r="AZ25" s="677"/>
      <c r="BA25" s="677"/>
      <c r="BB25" s="677"/>
      <c r="BC25" s="677"/>
      <c r="BD25" s="677"/>
      <c r="BE25" s="677"/>
      <c r="BF25" s="677"/>
      <c r="BG25" s="677"/>
      <c r="BH25" s="677"/>
      <c r="BI25" s="677"/>
      <c r="BJ25" s="677"/>
      <c r="BK25" s="677"/>
      <c r="BL25" s="677"/>
      <c r="BM25" s="677"/>
      <c r="BN25" s="677"/>
      <c r="BO25" s="677"/>
      <c r="BP25" s="677"/>
      <c r="BQ25" s="677"/>
      <c r="BR25" s="677"/>
      <c r="BS25" s="677"/>
      <c r="BT25" s="677"/>
      <c r="BU25" s="677"/>
      <c r="BV25" s="677"/>
      <c r="BW25" s="677"/>
      <c r="BX25" s="677"/>
      <c r="BY25" s="678"/>
    </row>
    <row r="26" spans="2:77" ht="15" customHeight="1" x14ac:dyDescent="0.4">
      <c r="AV26" s="676"/>
      <c r="AW26" s="677"/>
      <c r="AX26" s="677"/>
      <c r="AY26" s="677"/>
      <c r="AZ26" s="677"/>
      <c r="BA26" s="677"/>
      <c r="BB26" s="677"/>
      <c r="BC26" s="677"/>
      <c r="BD26" s="677"/>
      <c r="BE26" s="677"/>
      <c r="BF26" s="677"/>
      <c r="BG26" s="677"/>
      <c r="BH26" s="677"/>
      <c r="BI26" s="677"/>
      <c r="BJ26" s="677"/>
      <c r="BK26" s="677"/>
      <c r="BL26" s="677"/>
      <c r="BM26" s="677"/>
      <c r="BN26" s="677"/>
      <c r="BO26" s="677"/>
      <c r="BP26" s="677"/>
      <c r="BQ26" s="677"/>
      <c r="BR26" s="677"/>
      <c r="BS26" s="677"/>
      <c r="BT26" s="677"/>
      <c r="BU26" s="677"/>
      <c r="BV26" s="677"/>
      <c r="BW26" s="677"/>
      <c r="BX26" s="677"/>
      <c r="BY26" s="678"/>
    </row>
    <row r="27" spans="2:77" ht="15" customHeight="1" x14ac:dyDescent="0.4">
      <c r="AV27" s="676"/>
      <c r="AW27" s="677"/>
      <c r="AX27" s="677"/>
      <c r="AY27" s="677"/>
      <c r="AZ27" s="677"/>
      <c r="BA27" s="677"/>
      <c r="BB27" s="677"/>
      <c r="BC27" s="677"/>
      <c r="BD27" s="677"/>
      <c r="BE27" s="677"/>
      <c r="BF27" s="677"/>
      <c r="BG27" s="677"/>
      <c r="BH27" s="677"/>
      <c r="BI27" s="677"/>
      <c r="BJ27" s="677"/>
      <c r="BK27" s="677"/>
      <c r="BL27" s="677"/>
      <c r="BM27" s="677"/>
      <c r="BN27" s="677"/>
      <c r="BO27" s="677"/>
      <c r="BP27" s="677"/>
      <c r="BQ27" s="677"/>
      <c r="BR27" s="677"/>
      <c r="BS27" s="677"/>
      <c r="BT27" s="677"/>
      <c r="BU27" s="677"/>
      <c r="BV27" s="677"/>
      <c r="BW27" s="677"/>
      <c r="BX27" s="677"/>
      <c r="BY27" s="678"/>
    </row>
    <row r="28" spans="2:77" ht="15" customHeight="1" x14ac:dyDescent="0.4">
      <c r="AV28" s="676"/>
      <c r="AW28" s="677"/>
      <c r="AX28" s="677"/>
      <c r="AY28" s="677"/>
      <c r="AZ28" s="677"/>
      <c r="BA28" s="677"/>
      <c r="BB28" s="677"/>
      <c r="BC28" s="677"/>
      <c r="BD28" s="677"/>
      <c r="BE28" s="677"/>
      <c r="BF28" s="677"/>
      <c r="BG28" s="677"/>
      <c r="BH28" s="677"/>
      <c r="BI28" s="677"/>
      <c r="BJ28" s="677"/>
      <c r="BK28" s="677"/>
      <c r="BL28" s="677"/>
      <c r="BM28" s="677"/>
      <c r="BN28" s="677"/>
      <c r="BO28" s="677"/>
      <c r="BP28" s="677"/>
      <c r="BQ28" s="677"/>
      <c r="BR28" s="677"/>
      <c r="BS28" s="677"/>
      <c r="BT28" s="677"/>
      <c r="BU28" s="677"/>
      <c r="BV28" s="677"/>
      <c r="BW28" s="677"/>
      <c r="BX28" s="677"/>
      <c r="BY28" s="678"/>
    </row>
    <row r="29" spans="2:77" ht="15" customHeight="1" x14ac:dyDescent="0.4">
      <c r="AV29" s="676"/>
      <c r="AW29" s="677"/>
      <c r="AX29" s="677"/>
      <c r="AY29" s="677"/>
      <c r="AZ29" s="677"/>
      <c r="BA29" s="677"/>
      <c r="BB29" s="677"/>
      <c r="BC29" s="677"/>
      <c r="BD29" s="677"/>
      <c r="BE29" s="677"/>
      <c r="BF29" s="677"/>
      <c r="BG29" s="677"/>
      <c r="BH29" s="677"/>
      <c r="BI29" s="677"/>
      <c r="BJ29" s="677"/>
      <c r="BK29" s="677"/>
      <c r="BL29" s="677"/>
      <c r="BM29" s="677"/>
      <c r="BN29" s="677"/>
      <c r="BO29" s="677"/>
      <c r="BP29" s="677"/>
      <c r="BQ29" s="677"/>
      <c r="BR29" s="677"/>
      <c r="BS29" s="677"/>
      <c r="BT29" s="677"/>
      <c r="BU29" s="677"/>
      <c r="BV29" s="677"/>
      <c r="BW29" s="677"/>
      <c r="BX29" s="677"/>
      <c r="BY29" s="678"/>
    </row>
    <row r="30" spans="2:77" ht="15" customHeight="1" x14ac:dyDescent="0.4">
      <c r="C30" s="491" t="s">
        <v>933</v>
      </c>
      <c r="D30" s="491"/>
      <c r="E30" s="491"/>
      <c r="F30" s="2" t="s">
        <v>934</v>
      </c>
      <c r="Q30" t="s">
        <v>1930</v>
      </c>
      <c r="AV30" s="676"/>
      <c r="AW30" s="677"/>
      <c r="AX30" s="677"/>
      <c r="AY30" s="677"/>
      <c r="AZ30" s="677"/>
      <c r="BA30" s="677"/>
      <c r="BB30" s="677"/>
      <c r="BC30" s="677"/>
      <c r="BD30" s="677"/>
      <c r="BE30" s="677"/>
      <c r="BF30" s="677"/>
      <c r="BG30" s="677"/>
      <c r="BH30" s="677"/>
      <c r="BI30" s="677"/>
      <c r="BJ30" s="677"/>
      <c r="BK30" s="677"/>
      <c r="BL30" s="677"/>
      <c r="BM30" s="677"/>
      <c r="BN30" s="677"/>
      <c r="BO30" s="677"/>
      <c r="BP30" s="677"/>
      <c r="BQ30" s="677"/>
      <c r="BR30" s="677"/>
      <c r="BS30" s="677"/>
      <c r="BT30" s="677"/>
      <c r="BU30" s="677"/>
      <c r="BV30" s="677"/>
      <c r="BW30" s="677"/>
      <c r="BX30" s="677"/>
      <c r="BY30" s="678"/>
    </row>
    <row r="31" spans="2:77" ht="15" customHeight="1" x14ac:dyDescent="0.4">
      <c r="AV31" s="676"/>
      <c r="AW31" s="677"/>
      <c r="AX31" s="677"/>
      <c r="AY31" s="677"/>
      <c r="AZ31" s="677"/>
      <c r="BA31" s="677"/>
      <c r="BB31" s="677"/>
      <c r="BC31" s="677"/>
      <c r="BD31" s="677"/>
      <c r="BE31" s="677"/>
      <c r="BF31" s="677"/>
      <c r="BG31" s="677"/>
      <c r="BH31" s="677"/>
      <c r="BI31" s="677"/>
      <c r="BJ31" s="677"/>
      <c r="BK31" s="677"/>
      <c r="BL31" s="677"/>
      <c r="BM31" s="677"/>
      <c r="BN31" s="677"/>
      <c r="BO31" s="677"/>
      <c r="BP31" s="677"/>
      <c r="BQ31" s="677"/>
      <c r="BR31" s="677"/>
      <c r="BS31" s="677"/>
      <c r="BT31" s="677"/>
      <c r="BU31" s="677"/>
      <c r="BV31" s="677"/>
      <c r="BW31" s="677"/>
      <c r="BX31" s="677"/>
      <c r="BY31" s="678"/>
    </row>
    <row r="32" spans="2:77" ht="15" customHeight="1" thickBot="1" x14ac:dyDescent="0.45">
      <c r="B32" s="56" t="s">
        <v>285</v>
      </c>
      <c r="C32" s="2" t="s">
        <v>157</v>
      </c>
      <c r="AV32" s="679"/>
      <c r="AW32" s="680"/>
      <c r="AX32" s="680"/>
      <c r="AY32" s="680"/>
      <c r="AZ32" s="680"/>
      <c r="BA32" s="680"/>
      <c r="BB32" s="680"/>
      <c r="BC32" s="680"/>
      <c r="BD32" s="680"/>
      <c r="BE32" s="680"/>
      <c r="BF32" s="680"/>
      <c r="BG32" s="680"/>
      <c r="BH32" s="680"/>
      <c r="BI32" s="680"/>
      <c r="BJ32" s="680"/>
      <c r="BK32" s="680"/>
      <c r="BL32" s="680"/>
      <c r="BM32" s="680"/>
      <c r="BN32" s="680"/>
      <c r="BO32" s="680"/>
      <c r="BP32" s="680"/>
      <c r="BQ32" s="680"/>
      <c r="BR32" s="680"/>
      <c r="BS32" s="680"/>
      <c r="BT32" s="680"/>
      <c r="BU32" s="680"/>
      <c r="BV32" s="680"/>
      <c r="BW32" s="680"/>
      <c r="BX32" s="680"/>
      <c r="BY32" s="681"/>
    </row>
    <row r="33" spans="2:77" ht="15" customHeight="1" thickBot="1" x14ac:dyDescent="0.45">
      <c r="C33" s="58" t="s">
        <v>36</v>
      </c>
      <c r="D33" s="87" t="s">
        <v>932</v>
      </c>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639"/>
      <c r="AP33" s="640"/>
      <c r="AQ33" s="640"/>
      <c r="AR33" s="641"/>
      <c r="AV33" s="673" t="s">
        <v>937</v>
      </c>
      <c r="AW33" s="673"/>
      <c r="AX33" s="673"/>
      <c r="AY33" s="673"/>
      <c r="AZ33" s="673"/>
      <c r="BA33" s="673"/>
      <c r="BB33" s="673"/>
      <c r="BC33" s="673"/>
      <c r="BD33" s="673"/>
      <c r="BE33" s="673"/>
      <c r="BF33" s="673"/>
      <c r="BG33" s="673"/>
      <c r="BH33" s="673"/>
      <c r="BI33" s="673"/>
      <c r="BJ33" s="673"/>
      <c r="BK33" s="673"/>
      <c r="BL33" s="673"/>
      <c r="BM33" s="673"/>
      <c r="BN33" s="673"/>
      <c r="BO33" s="673"/>
      <c r="BP33" s="673"/>
      <c r="BQ33" s="673"/>
      <c r="BR33" s="673"/>
      <c r="BS33" s="673"/>
      <c r="BT33" s="673"/>
      <c r="BU33" s="673"/>
      <c r="BV33" s="673"/>
      <c r="BW33" s="673"/>
      <c r="BX33" s="673"/>
      <c r="BY33" s="673"/>
    </row>
    <row r="34" spans="2:77" ht="15" customHeight="1" thickBot="1" x14ac:dyDescent="0.45">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V34" s="73" t="s">
        <v>938</v>
      </c>
    </row>
    <row r="35" spans="2:77" ht="15" customHeight="1" x14ac:dyDescent="0.4">
      <c r="B35" s="192"/>
      <c r="C35" s="193"/>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V35" s="674" t="s">
        <v>939</v>
      </c>
      <c r="AW35" s="673"/>
      <c r="AX35" s="673"/>
      <c r="AY35" s="673"/>
      <c r="AZ35" s="673"/>
      <c r="BA35" s="673"/>
      <c r="BB35" s="673"/>
      <c r="BC35" s="673"/>
      <c r="BD35" s="673"/>
      <c r="BE35" s="673"/>
      <c r="BF35" s="673"/>
      <c r="BG35" s="673"/>
      <c r="BH35" s="673"/>
      <c r="BI35" s="673"/>
      <c r="BJ35" s="673"/>
      <c r="BK35" s="673"/>
      <c r="BL35" s="673"/>
      <c r="BM35" s="673"/>
      <c r="BN35" s="673"/>
      <c r="BO35" s="673"/>
      <c r="BP35" s="673"/>
      <c r="BQ35" s="673"/>
      <c r="BR35" s="673"/>
      <c r="BS35" s="673"/>
      <c r="BT35" s="673"/>
      <c r="BU35" s="673"/>
      <c r="BV35" s="673"/>
      <c r="BW35" s="673"/>
      <c r="BX35" s="673"/>
      <c r="BY35" s="675"/>
    </row>
    <row r="36" spans="2:77" ht="15" customHeight="1" x14ac:dyDescent="0.4">
      <c r="B36" s="191"/>
      <c r="C36" s="194"/>
      <c r="D36" s="191"/>
      <c r="E36" s="191"/>
      <c r="F36" s="191"/>
      <c r="G36" s="191"/>
      <c r="H36" s="191"/>
      <c r="I36" s="191"/>
      <c r="J36" s="191"/>
      <c r="K36" s="191"/>
      <c r="L36" s="191"/>
      <c r="M36" s="195"/>
      <c r="N36" s="195"/>
      <c r="O36" s="193"/>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V36" s="676"/>
      <c r="AW36" s="677"/>
      <c r="AX36" s="677"/>
      <c r="AY36" s="677"/>
      <c r="AZ36" s="677"/>
      <c r="BA36" s="677"/>
      <c r="BB36" s="677"/>
      <c r="BC36" s="677"/>
      <c r="BD36" s="677"/>
      <c r="BE36" s="677"/>
      <c r="BF36" s="677"/>
      <c r="BG36" s="677"/>
      <c r="BH36" s="677"/>
      <c r="BI36" s="677"/>
      <c r="BJ36" s="677"/>
      <c r="BK36" s="677"/>
      <c r="BL36" s="677"/>
      <c r="BM36" s="677"/>
      <c r="BN36" s="677"/>
      <c r="BO36" s="677"/>
      <c r="BP36" s="677"/>
      <c r="BQ36" s="677"/>
      <c r="BR36" s="677"/>
      <c r="BS36" s="677"/>
      <c r="BT36" s="677"/>
      <c r="BU36" s="677"/>
      <c r="BV36" s="677"/>
      <c r="BW36" s="677"/>
      <c r="BX36" s="677"/>
      <c r="BY36" s="678"/>
    </row>
    <row r="37" spans="2:77" ht="15" customHeight="1" x14ac:dyDescent="0.4">
      <c r="B37" s="191"/>
      <c r="C37" s="194"/>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V37" s="676"/>
      <c r="AW37" s="677"/>
      <c r="AX37" s="677"/>
      <c r="AY37" s="677"/>
      <c r="AZ37" s="677"/>
      <c r="BA37" s="677"/>
      <c r="BB37" s="677"/>
      <c r="BC37" s="677"/>
      <c r="BD37" s="677"/>
      <c r="BE37" s="677"/>
      <c r="BF37" s="677"/>
      <c r="BG37" s="677"/>
      <c r="BH37" s="677"/>
      <c r="BI37" s="677"/>
      <c r="BJ37" s="677"/>
      <c r="BK37" s="677"/>
      <c r="BL37" s="677"/>
      <c r="BM37" s="677"/>
      <c r="BN37" s="677"/>
      <c r="BO37" s="677"/>
      <c r="BP37" s="677"/>
      <c r="BQ37" s="677"/>
      <c r="BR37" s="677"/>
      <c r="BS37" s="677"/>
      <c r="BT37" s="677"/>
      <c r="BU37" s="677"/>
      <c r="BV37" s="677"/>
      <c r="BW37" s="677"/>
      <c r="BX37" s="677"/>
      <c r="BY37" s="678"/>
    </row>
    <row r="38" spans="2:77" ht="15" customHeight="1" x14ac:dyDescent="0.4">
      <c r="B38" s="191"/>
      <c r="C38" s="191"/>
      <c r="D38" s="192"/>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5"/>
      <c r="AI38" s="195"/>
      <c r="AJ38" s="193"/>
      <c r="AK38" s="191"/>
      <c r="AL38" s="191"/>
      <c r="AM38" s="191"/>
      <c r="AN38" s="191"/>
      <c r="AO38" s="191"/>
      <c r="AP38" s="191"/>
      <c r="AQ38" s="191"/>
      <c r="AR38" s="191"/>
      <c r="AS38" s="191"/>
      <c r="AT38" s="191"/>
      <c r="AV38" s="676"/>
      <c r="AW38" s="677"/>
      <c r="AX38" s="677"/>
      <c r="AY38" s="677"/>
      <c r="AZ38" s="677"/>
      <c r="BA38" s="677"/>
      <c r="BB38" s="677"/>
      <c r="BC38" s="677"/>
      <c r="BD38" s="677"/>
      <c r="BE38" s="677"/>
      <c r="BF38" s="677"/>
      <c r="BG38" s="677"/>
      <c r="BH38" s="677"/>
      <c r="BI38" s="677"/>
      <c r="BJ38" s="677"/>
      <c r="BK38" s="677"/>
      <c r="BL38" s="677"/>
      <c r="BM38" s="677"/>
      <c r="BN38" s="677"/>
      <c r="BO38" s="677"/>
      <c r="BP38" s="677"/>
      <c r="BQ38" s="677"/>
      <c r="BR38" s="677"/>
      <c r="BS38" s="677"/>
      <c r="BT38" s="677"/>
      <c r="BU38" s="677"/>
      <c r="BV38" s="677"/>
      <c r="BW38" s="677"/>
      <c r="BX38" s="677"/>
      <c r="BY38" s="678"/>
    </row>
    <row r="39" spans="2:77" ht="15" customHeight="1" x14ac:dyDescent="0.4">
      <c r="B39" s="191"/>
      <c r="C39" s="191"/>
      <c r="D39" s="192"/>
      <c r="E39" s="191"/>
      <c r="F39" s="191"/>
      <c r="G39" s="191"/>
      <c r="H39" s="191"/>
      <c r="I39" s="191"/>
      <c r="J39" s="191"/>
      <c r="K39" s="191"/>
      <c r="L39" s="191"/>
      <c r="M39" s="191"/>
      <c r="N39" s="191"/>
      <c r="O39" s="191"/>
      <c r="P39" s="191"/>
      <c r="Q39" s="191"/>
      <c r="R39" s="191"/>
      <c r="S39" s="191"/>
      <c r="T39" s="191"/>
      <c r="U39" s="191"/>
      <c r="V39" s="191"/>
      <c r="W39" s="191"/>
      <c r="X39" s="195"/>
      <c r="Y39" s="195"/>
      <c r="Z39" s="193"/>
      <c r="AA39" s="191"/>
      <c r="AB39" s="191"/>
      <c r="AC39" s="191"/>
      <c r="AD39" s="191"/>
      <c r="AE39" s="191"/>
      <c r="AF39" s="191"/>
      <c r="AG39" s="191"/>
      <c r="AH39" s="191"/>
      <c r="AI39" s="191"/>
      <c r="AJ39" s="191"/>
      <c r="AK39" s="191"/>
      <c r="AL39" s="191"/>
      <c r="AM39" s="191"/>
      <c r="AN39" s="191"/>
      <c r="AO39" s="191"/>
      <c r="AP39" s="191"/>
      <c r="AQ39" s="191"/>
      <c r="AR39" s="191"/>
      <c r="AS39" s="191"/>
      <c r="AT39" s="191"/>
      <c r="AV39" s="676"/>
      <c r="AW39" s="677"/>
      <c r="AX39" s="677"/>
      <c r="AY39" s="677"/>
      <c r="AZ39" s="677"/>
      <c r="BA39" s="677"/>
      <c r="BB39" s="677"/>
      <c r="BC39" s="677"/>
      <c r="BD39" s="677"/>
      <c r="BE39" s="677"/>
      <c r="BF39" s="677"/>
      <c r="BG39" s="677"/>
      <c r="BH39" s="677"/>
      <c r="BI39" s="677"/>
      <c r="BJ39" s="677"/>
      <c r="BK39" s="677"/>
      <c r="BL39" s="677"/>
      <c r="BM39" s="677"/>
      <c r="BN39" s="677"/>
      <c r="BO39" s="677"/>
      <c r="BP39" s="677"/>
      <c r="BQ39" s="677"/>
      <c r="BR39" s="677"/>
      <c r="BS39" s="677"/>
      <c r="BT39" s="677"/>
      <c r="BU39" s="677"/>
      <c r="BV39" s="677"/>
      <c r="BW39" s="677"/>
      <c r="BX39" s="677"/>
      <c r="BY39" s="678"/>
    </row>
    <row r="40" spans="2:77" ht="15" customHeight="1" x14ac:dyDescent="0.4">
      <c r="B40" s="191"/>
      <c r="C40" s="191"/>
      <c r="D40" s="192"/>
      <c r="E40" s="192"/>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V40" s="676"/>
      <c r="AW40" s="677"/>
      <c r="AX40" s="677"/>
      <c r="AY40" s="677"/>
      <c r="AZ40" s="677"/>
      <c r="BA40" s="677"/>
      <c r="BB40" s="677"/>
      <c r="BC40" s="677"/>
      <c r="BD40" s="677"/>
      <c r="BE40" s="677"/>
      <c r="BF40" s="677"/>
      <c r="BG40" s="677"/>
      <c r="BH40" s="677"/>
      <c r="BI40" s="677"/>
      <c r="BJ40" s="677"/>
      <c r="BK40" s="677"/>
      <c r="BL40" s="677"/>
      <c r="BM40" s="677"/>
      <c r="BN40" s="677"/>
      <c r="BO40" s="677"/>
      <c r="BP40" s="677"/>
      <c r="BQ40" s="677"/>
      <c r="BR40" s="677"/>
      <c r="BS40" s="677"/>
      <c r="BT40" s="677"/>
      <c r="BU40" s="677"/>
      <c r="BV40" s="677"/>
      <c r="BW40" s="677"/>
      <c r="BX40" s="677"/>
      <c r="BY40" s="678"/>
    </row>
    <row r="41" spans="2:77" ht="15" customHeight="1" x14ac:dyDescent="0.4">
      <c r="B41" s="191"/>
      <c r="C41" s="191"/>
      <c r="D41" s="192"/>
      <c r="E41" s="192"/>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V41" s="676"/>
      <c r="AW41" s="677"/>
      <c r="AX41" s="677"/>
      <c r="AY41" s="677"/>
      <c r="AZ41" s="677"/>
      <c r="BA41" s="677"/>
      <c r="BB41" s="677"/>
      <c r="BC41" s="677"/>
      <c r="BD41" s="677"/>
      <c r="BE41" s="677"/>
      <c r="BF41" s="677"/>
      <c r="BG41" s="677"/>
      <c r="BH41" s="677"/>
      <c r="BI41" s="677"/>
      <c r="BJ41" s="677"/>
      <c r="BK41" s="677"/>
      <c r="BL41" s="677"/>
      <c r="BM41" s="677"/>
      <c r="BN41" s="677"/>
      <c r="BO41" s="677"/>
      <c r="BP41" s="677"/>
      <c r="BQ41" s="677"/>
      <c r="BR41" s="677"/>
      <c r="BS41" s="677"/>
      <c r="BT41" s="677"/>
      <c r="BU41" s="677"/>
      <c r="BV41" s="677"/>
      <c r="BW41" s="677"/>
      <c r="BX41" s="677"/>
      <c r="BY41" s="678"/>
    </row>
    <row r="42" spans="2:77" ht="15" customHeight="1" x14ac:dyDescent="0.4">
      <c r="B42" s="191"/>
      <c r="C42" s="191"/>
      <c r="D42" s="192"/>
      <c r="E42" s="192"/>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V42" s="676"/>
      <c r="AW42" s="677"/>
      <c r="AX42" s="677"/>
      <c r="AY42" s="677"/>
      <c r="AZ42" s="677"/>
      <c r="BA42" s="677"/>
      <c r="BB42" s="677"/>
      <c r="BC42" s="677"/>
      <c r="BD42" s="677"/>
      <c r="BE42" s="677"/>
      <c r="BF42" s="677"/>
      <c r="BG42" s="677"/>
      <c r="BH42" s="677"/>
      <c r="BI42" s="677"/>
      <c r="BJ42" s="677"/>
      <c r="BK42" s="677"/>
      <c r="BL42" s="677"/>
      <c r="BM42" s="677"/>
      <c r="BN42" s="677"/>
      <c r="BO42" s="677"/>
      <c r="BP42" s="677"/>
      <c r="BQ42" s="677"/>
      <c r="BR42" s="677"/>
      <c r="BS42" s="677"/>
      <c r="BT42" s="677"/>
      <c r="BU42" s="677"/>
      <c r="BV42" s="677"/>
      <c r="BW42" s="677"/>
      <c r="BX42" s="677"/>
      <c r="BY42" s="678"/>
    </row>
    <row r="43" spans="2:77" ht="15" customHeight="1" x14ac:dyDescent="0.4">
      <c r="B43" s="191"/>
      <c r="C43" s="191"/>
      <c r="D43" s="192"/>
      <c r="E43" s="191"/>
      <c r="F43" s="191"/>
      <c r="G43" s="191"/>
      <c r="H43" s="191"/>
      <c r="I43" s="191"/>
      <c r="J43" s="191"/>
      <c r="K43" s="191"/>
      <c r="L43" s="191"/>
      <c r="M43" s="191"/>
      <c r="N43" s="191"/>
      <c r="O43" s="191"/>
      <c r="P43" s="191"/>
      <c r="Q43" s="191"/>
      <c r="R43" s="191"/>
      <c r="S43" s="191"/>
      <c r="T43" s="191"/>
      <c r="U43" s="191"/>
      <c r="V43" s="191"/>
      <c r="W43" s="191"/>
      <c r="X43" s="191"/>
      <c r="Y43" s="191"/>
      <c r="Z43" s="191"/>
      <c r="AA43" s="195"/>
      <c r="AB43" s="195"/>
      <c r="AC43" s="193"/>
      <c r="AD43" s="191"/>
      <c r="AE43" s="191"/>
      <c r="AF43" s="191"/>
      <c r="AG43" s="191"/>
      <c r="AH43" s="191"/>
      <c r="AI43" s="191"/>
      <c r="AJ43" s="191"/>
      <c r="AK43" s="191"/>
      <c r="AL43" s="191"/>
      <c r="AM43" s="191"/>
      <c r="AN43" s="191"/>
      <c r="AO43" s="191"/>
      <c r="AP43" s="191"/>
      <c r="AQ43" s="191"/>
      <c r="AR43" s="191"/>
      <c r="AS43" s="191"/>
      <c r="AT43" s="191"/>
      <c r="AV43" s="676"/>
      <c r="AW43" s="677"/>
      <c r="AX43" s="677"/>
      <c r="AY43" s="677"/>
      <c r="AZ43" s="677"/>
      <c r="BA43" s="677"/>
      <c r="BB43" s="677"/>
      <c r="BC43" s="677"/>
      <c r="BD43" s="677"/>
      <c r="BE43" s="677"/>
      <c r="BF43" s="677"/>
      <c r="BG43" s="677"/>
      <c r="BH43" s="677"/>
      <c r="BI43" s="677"/>
      <c r="BJ43" s="677"/>
      <c r="BK43" s="677"/>
      <c r="BL43" s="677"/>
      <c r="BM43" s="677"/>
      <c r="BN43" s="677"/>
      <c r="BO43" s="677"/>
      <c r="BP43" s="677"/>
      <c r="BQ43" s="677"/>
      <c r="BR43" s="677"/>
      <c r="BS43" s="677"/>
      <c r="BT43" s="677"/>
      <c r="BU43" s="677"/>
      <c r="BV43" s="677"/>
      <c r="BW43" s="677"/>
      <c r="BX43" s="677"/>
      <c r="BY43" s="678"/>
    </row>
    <row r="44" spans="2:77" ht="15" customHeight="1" x14ac:dyDescent="0.4">
      <c r="B44" s="191"/>
      <c r="C44" s="191"/>
      <c r="D44" s="192"/>
      <c r="E44" s="192"/>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V44" s="676"/>
      <c r="AW44" s="677"/>
      <c r="AX44" s="677"/>
      <c r="AY44" s="677"/>
      <c r="AZ44" s="677"/>
      <c r="BA44" s="677"/>
      <c r="BB44" s="677"/>
      <c r="BC44" s="677"/>
      <c r="BD44" s="677"/>
      <c r="BE44" s="677"/>
      <c r="BF44" s="677"/>
      <c r="BG44" s="677"/>
      <c r="BH44" s="677"/>
      <c r="BI44" s="677"/>
      <c r="BJ44" s="677"/>
      <c r="BK44" s="677"/>
      <c r="BL44" s="677"/>
      <c r="BM44" s="677"/>
      <c r="BN44" s="677"/>
      <c r="BO44" s="677"/>
      <c r="BP44" s="677"/>
      <c r="BQ44" s="677"/>
      <c r="BR44" s="677"/>
      <c r="BS44" s="677"/>
      <c r="BT44" s="677"/>
      <c r="BU44" s="677"/>
      <c r="BV44" s="677"/>
      <c r="BW44" s="677"/>
      <c r="BX44" s="677"/>
      <c r="BY44" s="678"/>
    </row>
    <row r="45" spans="2:77" ht="15" customHeight="1" x14ac:dyDescent="0.4">
      <c r="B45" s="191"/>
      <c r="C45" s="191"/>
      <c r="D45" s="192"/>
      <c r="E45" s="192"/>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V45" s="676"/>
      <c r="AW45" s="677"/>
      <c r="AX45" s="677"/>
      <c r="AY45" s="677"/>
      <c r="AZ45" s="677"/>
      <c r="BA45" s="677"/>
      <c r="BB45" s="677"/>
      <c r="BC45" s="677"/>
      <c r="BD45" s="677"/>
      <c r="BE45" s="677"/>
      <c r="BF45" s="677"/>
      <c r="BG45" s="677"/>
      <c r="BH45" s="677"/>
      <c r="BI45" s="677"/>
      <c r="BJ45" s="677"/>
      <c r="BK45" s="677"/>
      <c r="BL45" s="677"/>
      <c r="BM45" s="677"/>
      <c r="BN45" s="677"/>
      <c r="BO45" s="677"/>
      <c r="BP45" s="677"/>
      <c r="BQ45" s="677"/>
      <c r="BR45" s="677"/>
      <c r="BS45" s="677"/>
      <c r="BT45" s="677"/>
      <c r="BU45" s="677"/>
      <c r="BV45" s="677"/>
      <c r="BW45" s="677"/>
      <c r="BX45" s="677"/>
      <c r="BY45" s="678"/>
    </row>
    <row r="46" spans="2:77" ht="15" customHeight="1" x14ac:dyDescent="0.4">
      <c r="B46" s="191"/>
      <c r="C46" s="191"/>
      <c r="D46" s="192"/>
      <c r="E46" s="192"/>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1"/>
      <c r="AO46" s="191"/>
      <c r="AP46" s="191"/>
      <c r="AQ46" s="191"/>
      <c r="AR46" s="191"/>
      <c r="AS46" s="191"/>
      <c r="AT46" s="191"/>
      <c r="AV46" s="676"/>
      <c r="AW46" s="677"/>
      <c r="AX46" s="677"/>
      <c r="AY46" s="677"/>
      <c r="AZ46" s="677"/>
      <c r="BA46" s="677"/>
      <c r="BB46" s="677"/>
      <c r="BC46" s="677"/>
      <c r="BD46" s="677"/>
      <c r="BE46" s="677"/>
      <c r="BF46" s="677"/>
      <c r="BG46" s="677"/>
      <c r="BH46" s="677"/>
      <c r="BI46" s="677"/>
      <c r="BJ46" s="677"/>
      <c r="BK46" s="677"/>
      <c r="BL46" s="677"/>
      <c r="BM46" s="677"/>
      <c r="BN46" s="677"/>
      <c r="BO46" s="677"/>
      <c r="BP46" s="677"/>
      <c r="BQ46" s="677"/>
      <c r="BR46" s="677"/>
      <c r="BS46" s="677"/>
      <c r="BT46" s="677"/>
      <c r="BU46" s="677"/>
      <c r="BV46" s="677"/>
      <c r="BW46" s="677"/>
      <c r="BX46" s="677"/>
      <c r="BY46" s="678"/>
    </row>
    <row r="47" spans="2:77" ht="15" customHeight="1" x14ac:dyDescent="0.4">
      <c r="B47" s="191"/>
      <c r="C47" s="191"/>
      <c r="D47" s="192"/>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5"/>
      <c r="AG47" s="195"/>
      <c r="AH47" s="193"/>
      <c r="AI47" s="191"/>
      <c r="AJ47" s="191"/>
      <c r="AK47" s="191"/>
      <c r="AL47" s="191"/>
      <c r="AM47" s="191"/>
      <c r="AN47" s="191"/>
      <c r="AO47" s="191"/>
      <c r="AP47" s="191"/>
      <c r="AQ47" s="191"/>
      <c r="AR47" s="191"/>
      <c r="AS47" s="191"/>
      <c r="AT47" s="191"/>
      <c r="AV47" s="676"/>
      <c r="AW47" s="677"/>
      <c r="AX47" s="677"/>
      <c r="AY47" s="677"/>
      <c r="AZ47" s="677"/>
      <c r="BA47" s="677"/>
      <c r="BB47" s="677"/>
      <c r="BC47" s="677"/>
      <c r="BD47" s="677"/>
      <c r="BE47" s="677"/>
      <c r="BF47" s="677"/>
      <c r="BG47" s="677"/>
      <c r="BH47" s="677"/>
      <c r="BI47" s="677"/>
      <c r="BJ47" s="677"/>
      <c r="BK47" s="677"/>
      <c r="BL47" s="677"/>
      <c r="BM47" s="677"/>
      <c r="BN47" s="677"/>
      <c r="BO47" s="677"/>
      <c r="BP47" s="677"/>
      <c r="BQ47" s="677"/>
      <c r="BR47" s="677"/>
      <c r="BS47" s="677"/>
      <c r="BT47" s="677"/>
      <c r="BU47" s="677"/>
      <c r="BV47" s="677"/>
      <c r="BW47" s="677"/>
      <c r="BX47" s="677"/>
      <c r="BY47" s="678"/>
    </row>
    <row r="48" spans="2:77" ht="15" customHeight="1" x14ac:dyDescent="0.4">
      <c r="B48" s="191"/>
      <c r="C48" s="191"/>
      <c r="D48" s="192"/>
      <c r="E48" s="192"/>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V48" s="676"/>
      <c r="AW48" s="677"/>
      <c r="AX48" s="677"/>
      <c r="AY48" s="677"/>
      <c r="AZ48" s="677"/>
      <c r="BA48" s="677"/>
      <c r="BB48" s="677"/>
      <c r="BC48" s="677"/>
      <c r="BD48" s="677"/>
      <c r="BE48" s="677"/>
      <c r="BF48" s="677"/>
      <c r="BG48" s="677"/>
      <c r="BH48" s="677"/>
      <c r="BI48" s="677"/>
      <c r="BJ48" s="677"/>
      <c r="BK48" s="677"/>
      <c r="BL48" s="677"/>
      <c r="BM48" s="677"/>
      <c r="BN48" s="677"/>
      <c r="BO48" s="677"/>
      <c r="BP48" s="677"/>
      <c r="BQ48" s="677"/>
      <c r="BR48" s="677"/>
      <c r="BS48" s="677"/>
      <c r="BT48" s="677"/>
      <c r="BU48" s="677"/>
      <c r="BV48" s="677"/>
      <c r="BW48" s="677"/>
      <c r="BX48" s="677"/>
      <c r="BY48" s="678"/>
    </row>
    <row r="49" spans="2:77" ht="15" customHeight="1" x14ac:dyDescent="0.4">
      <c r="B49" s="191"/>
      <c r="C49" s="191"/>
      <c r="D49" s="192"/>
      <c r="E49" s="192"/>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V49" s="676"/>
      <c r="AW49" s="677"/>
      <c r="AX49" s="677"/>
      <c r="AY49" s="677"/>
      <c r="AZ49" s="677"/>
      <c r="BA49" s="677"/>
      <c r="BB49" s="677"/>
      <c r="BC49" s="677"/>
      <c r="BD49" s="677"/>
      <c r="BE49" s="677"/>
      <c r="BF49" s="677"/>
      <c r="BG49" s="677"/>
      <c r="BH49" s="677"/>
      <c r="BI49" s="677"/>
      <c r="BJ49" s="677"/>
      <c r="BK49" s="677"/>
      <c r="BL49" s="677"/>
      <c r="BM49" s="677"/>
      <c r="BN49" s="677"/>
      <c r="BO49" s="677"/>
      <c r="BP49" s="677"/>
      <c r="BQ49" s="677"/>
      <c r="BR49" s="677"/>
      <c r="BS49" s="677"/>
      <c r="BT49" s="677"/>
      <c r="BU49" s="677"/>
      <c r="BV49" s="677"/>
      <c r="BW49" s="677"/>
      <c r="BX49" s="677"/>
      <c r="BY49" s="678"/>
    </row>
    <row r="50" spans="2:77" ht="15" customHeight="1" x14ac:dyDescent="0.4">
      <c r="B50" s="191"/>
      <c r="C50" s="191"/>
      <c r="D50" s="192"/>
      <c r="E50" s="192"/>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V50" s="676"/>
      <c r="AW50" s="677"/>
      <c r="AX50" s="677"/>
      <c r="AY50" s="677"/>
      <c r="AZ50" s="677"/>
      <c r="BA50" s="677"/>
      <c r="BB50" s="677"/>
      <c r="BC50" s="677"/>
      <c r="BD50" s="677"/>
      <c r="BE50" s="677"/>
      <c r="BF50" s="677"/>
      <c r="BG50" s="677"/>
      <c r="BH50" s="677"/>
      <c r="BI50" s="677"/>
      <c r="BJ50" s="677"/>
      <c r="BK50" s="677"/>
      <c r="BL50" s="677"/>
      <c r="BM50" s="677"/>
      <c r="BN50" s="677"/>
      <c r="BO50" s="677"/>
      <c r="BP50" s="677"/>
      <c r="BQ50" s="677"/>
      <c r="BR50" s="677"/>
      <c r="BS50" s="677"/>
      <c r="BT50" s="677"/>
      <c r="BU50" s="677"/>
      <c r="BV50" s="677"/>
      <c r="BW50" s="677"/>
      <c r="BX50" s="677"/>
      <c r="BY50" s="678"/>
    </row>
    <row r="51" spans="2:77" ht="15" customHeight="1" x14ac:dyDescent="0.4">
      <c r="D51" s="142"/>
      <c r="AV51" s="676"/>
      <c r="AW51" s="677"/>
      <c r="AX51" s="677"/>
      <c r="AY51" s="677"/>
      <c r="AZ51" s="677"/>
      <c r="BA51" s="677"/>
      <c r="BB51" s="677"/>
      <c r="BC51" s="677"/>
      <c r="BD51" s="677"/>
      <c r="BE51" s="677"/>
      <c r="BF51" s="677"/>
      <c r="BG51" s="677"/>
      <c r="BH51" s="677"/>
      <c r="BI51" s="677"/>
      <c r="BJ51" s="677"/>
      <c r="BK51" s="677"/>
      <c r="BL51" s="677"/>
      <c r="BM51" s="677"/>
      <c r="BN51" s="677"/>
      <c r="BO51" s="677"/>
      <c r="BP51" s="677"/>
      <c r="BQ51" s="677"/>
      <c r="BR51" s="677"/>
      <c r="BS51" s="677"/>
      <c r="BT51" s="677"/>
      <c r="BU51" s="677"/>
      <c r="BV51" s="677"/>
      <c r="BW51" s="677"/>
      <c r="BX51" s="677"/>
      <c r="BY51" s="678"/>
    </row>
    <row r="52" spans="2:77" ht="15" customHeight="1" x14ac:dyDescent="0.4">
      <c r="D52" s="142"/>
      <c r="AV52" s="676"/>
      <c r="AW52" s="677"/>
      <c r="AX52" s="677"/>
      <c r="AY52" s="677"/>
      <c r="AZ52" s="677"/>
      <c r="BA52" s="677"/>
      <c r="BB52" s="677"/>
      <c r="BC52" s="677"/>
      <c r="BD52" s="677"/>
      <c r="BE52" s="677"/>
      <c r="BF52" s="677"/>
      <c r="BG52" s="677"/>
      <c r="BH52" s="677"/>
      <c r="BI52" s="677"/>
      <c r="BJ52" s="677"/>
      <c r="BK52" s="677"/>
      <c r="BL52" s="677"/>
      <c r="BM52" s="677"/>
      <c r="BN52" s="677"/>
      <c r="BO52" s="677"/>
      <c r="BP52" s="677"/>
      <c r="BQ52" s="677"/>
      <c r="BR52" s="677"/>
      <c r="BS52" s="677"/>
      <c r="BT52" s="677"/>
      <c r="BU52" s="677"/>
      <c r="BV52" s="677"/>
      <c r="BW52" s="677"/>
      <c r="BX52" s="677"/>
      <c r="BY52" s="678"/>
    </row>
    <row r="53" spans="2:77" ht="15" customHeight="1" x14ac:dyDescent="0.4">
      <c r="D53" s="142"/>
      <c r="AV53" s="676"/>
      <c r="AW53" s="677"/>
      <c r="AX53" s="677"/>
      <c r="AY53" s="677"/>
      <c r="AZ53" s="677"/>
      <c r="BA53" s="677"/>
      <c r="BB53" s="677"/>
      <c r="BC53" s="677"/>
      <c r="BD53" s="677"/>
      <c r="BE53" s="677"/>
      <c r="BF53" s="677"/>
      <c r="BG53" s="677"/>
      <c r="BH53" s="677"/>
      <c r="BI53" s="677"/>
      <c r="BJ53" s="677"/>
      <c r="BK53" s="677"/>
      <c r="BL53" s="677"/>
      <c r="BM53" s="677"/>
      <c r="BN53" s="677"/>
      <c r="BO53" s="677"/>
      <c r="BP53" s="677"/>
      <c r="BQ53" s="677"/>
      <c r="BR53" s="677"/>
      <c r="BS53" s="677"/>
      <c r="BT53" s="677"/>
      <c r="BU53" s="677"/>
      <c r="BV53" s="677"/>
      <c r="BW53" s="677"/>
      <c r="BX53" s="677"/>
      <c r="BY53" s="678"/>
    </row>
    <row r="54" spans="2:77" ht="15" customHeight="1" x14ac:dyDescent="0.4">
      <c r="AV54" s="676"/>
      <c r="AW54" s="677"/>
      <c r="AX54" s="677"/>
      <c r="AY54" s="677"/>
      <c r="AZ54" s="677"/>
      <c r="BA54" s="677"/>
      <c r="BB54" s="677"/>
      <c r="BC54" s="677"/>
      <c r="BD54" s="677"/>
      <c r="BE54" s="677"/>
      <c r="BF54" s="677"/>
      <c r="BG54" s="677"/>
      <c r="BH54" s="677"/>
      <c r="BI54" s="677"/>
      <c r="BJ54" s="677"/>
      <c r="BK54" s="677"/>
      <c r="BL54" s="677"/>
      <c r="BM54" s="677"/>
      <c r="BN54" s="677"/>
      <c r="BO54" s="677"/>
      <c r="BP54" s="677"/>
      <c r="BQ54" s="677"/>
      <c r="BR54" s="677"/>
      <c r="BS54" s="677"/>
      <c r="BT54" s="677"/>
      <c r="BU54" s="677"/>
      <c r="BV54" s="677"/>
      <c r="BW54" s="677"/>
      <c r="BX54" s="677"/>
      <c r="BY54" s="678"/>
    </row>
    <row r="55" spans="2:77" ht="15" customHeight="1" x14ac:dyDescent="0.4">
      <c r="AV55" s="676"/>
      <c r="AW55" s="677"/>
      <c r="AX55" s="677"/>
      <c r="AY55" s="677"/>
      <c r="AZ55" s="677"/>
      <c r="BA55" s="677"/>
      <c r="BB55" s="677"/>
      <c r="BC55" s="677"/>
      <c r="BD55" s="677"/>
      <c r="BE55" s="677"/>
      <c r="BF55" s="677"/>
      <c r="BG55" s="677"/>
      <c r="BH55" s="677"/>
      <c r="BI55" s="677"/>
      <c r="BJ55" s="677"/>
      <c r="BK55" s="677"/>
      <c r="BL55" s="677"/>
      <c r="BM55" s="677"/>
      <c r="BN55" s="677"/>
      <c r="BO55" s="677"/>
      <c r="BP55" s="677"/>
      <c r="BQ55" s="677"/>
      <c r="BR55" s="677"/>
      <c r="BS55" s="677"/>
      <c r="BT55" s="677"/>
      <c r="BU55" s="677"/>
      <c r="BV55" s="677"/>
      <c r="BW55" s="677"/>
      <c r="BX55" s="677"/>
      <c r="BY55" s="678"/>
    </row>
    <row r="56" spans="2:77" ht="15" customHeight="1" x14ac:dyDescent="0.4">
      <c r="AV56" s="676"/>
      <c r="AW56" s="677"/>
      <c r="AX56" s="677"/>
      <c r="AY56" s="677"/>
      <c r="AZ56" s="677"/>
      <c r="BA56" s="677"/>
      <c r="BB56" s="677"/>
      <c r="BC56" s="677"/>
      <c r="BD56" s="677"/>
      <c r="BE56" s="677"/>
      <c r="BF56" s="677"/>
      <c r="BG56" s="677"/>
      <c r="BH56" s="677"/>
      <c r="BI56" s="677"/>
      <c r="BJ56" s="677"/>
      <c r="BK56" s="677"/>
      <c r="BL56" s="677"/>
      <c r="BM56" s="677"/>
      <c r="BN56" s="677"/>
      <c r="BO56" s="677"/>
      <c r="BP56" s="677"/>
      <c r="BQ56" s="677"/>
      <c r="BR56" s="677"/>
      <c r="BS56" s="677"/>
      <c r="BT56" s="677"/>
      <c r="BU56" s="677"/>
      <c r="BV56" s="677"/>
      <c r="BW56" s="677"/>
      <c r="BX56" s="677"/>
      <c r="BY56" s="678"/>
    </row>
    <row r="57" spans="2:77" ht="15" customHeight="1" x14ac:dyDescent="0.4">
      <c r="AV57" s="676"/>
      <c r="AW57" s="677"/>
      <c r="AX57" s="677"/>
      <c r="AY57" s="677"/>
      <c r="AZ57" s="677"/>
      <c r="BA57" s="677"/>
      <c r="BB57" s="677"/>
      <c r="BC57" s="677"/>
      <c r="BD57" s="677"/>
      <c r="BE57" s="677"/>
      <c r="BF57" s="677"/>
      <c r="BG57" s="677"/>
      <c r="BH57" s="677"/>
      <c r="BI57" s="677"/>
      <c r="BJ57" s="677"/>
      <c r="BK57" s="677"/>
      <c r="BL57" s="677"/>
      <c r="BM57" s="677"/>
      <c r="BN57" s="677"/>
      <c r="BO57" s="677"/>
      <c r="BP57" s="677"/>
      <c r="BQ57" s="677"/>
      <c r="BR57" s="677"/>
      <c r="BS57" s="677"/>
      <c r="BT57" s="677"/>
      <c r="BU57" s="677"/>
      <c r="BV57" s="677"/>
      <c r="BW57" s="677"/>
      <c r="BX57" s="677"/>
      <c r="BY57" s="678"/>
    </row>
    <row r="58" spans="2:77" ht="15" customHeight="1" x14ac:dyDescent="0.4">
      <c r="AV58" s="676"/>
      <c r="AW58" s="677"/>
      <c r="AX58" s="677"/>
      <c r="AY58" s="677"/>
      <c r="AZ58" s="677"/>
      <c r="BA58" s="677"/>
      <c r="BB58" s="677"/>
      <c r="BC58" s="677"/>
      <c r="BD58" s="677"/>
      <c r="BE58" s="677"/>
      <c r="BF58" s="677"/>
      <c r="BG58" s="677"/>
      <c r="BH58" s="677"/>
      <c r="BI58" s="677"/>
      <c r="BJ58" s="677"/>
      <c r="BK58" s="677"/>
      <c r="BL58" s="677"/>
      <c r="BM58" s="677"/>
      <c r="BN58" s="677"/>
      <c r="BO58" s="677"/>
      <c r="BP58" s="677"/>
      <c r="BQ58" s="677"/>
      <c r="BR58" s="677"/>
      <c r="BS58" s="677"/>
      <c r="BT58" s="677"/>
      <c r="BU58" s="677"/>
      <c r="BV58" s="677"/>
      <c r="BW58" s="677"/>
      <c r="BX58" s="677"/>
      <c r="BY58" s="678"/>
    </row>
    <row r="59" spans="2:77" ht="15" customHeight="1" x14ac:dyDescent="0.4">
      <c r="AV59" s="676"/>
      <c r="AW59" s="677"/>
      <c r="AX59" s="677"/>
      <c r="AY59" s="677"/>
      <c r="AZ59" s="677"/>
      <c r="BA59" s="677"/>
      <c r="BB59" s="677"/>
      <c r="BC59" s="677"/>
      <c r="BD59" s="677"/>
      <c r="BE59" s="677"/>
      <c r="BF59" s="677"/>
      <c r="BG59" s="677"/>
      <c r="BH59" s="677"/>
      <c r="BI59" s="677"/>
      <c r="BJ59" s="677"/>
      <c r="BK59" s="677"/>
      <c r="BL59" s="677"/>
      <c r="BM59" s="677"/>
      <c r="BN59" s="677"/>
      <c r="BO59" s="677"/>
      <c r="BP59" s="677"/>
      <c r="BQ59" s="677"/>
      <c r="BR59" s="677"/>
      <c r="BS59" s="677"/>
      <c r="BT59" s="677"/>
      <c r="BU59" s="677"/>
      <c r="BV59" s="677"/>
      <c r="BW59" s="677"/>
      <c r="BX59" s="677"/>
      <c r="BY59" s="678"/>
    </row>
    <row r="60" spans="2:77" ht="15" customHeight="1" x14ac:dyDescent="0.4">
      <c r="AV60" s="676"/>
      <c r="AW60" s="677"/>
      <c r="AX60" s="677"/>
      <c r="AY60" s="677"/>
      <c r="AZ60" s="677"/>
      <c r="BA60" s="677"/>
      <c r="BB60" s="677"/>
      <c r="BC60" s="677"/>
      <c r="BD60" s="677"/>
      <c r="BE60" s="677"/>
      <c r="BF60" s="677"/>
      <c r="BG60" s="677"/>
      <c r="BH60" s="677"/>
      <c r="BI60" s="677"/>
      <c r="BJ60" s="677"/>
      <c r="BK60" s="677"/>
      <c r="BL60" s="677"/>
      <c r="BM60" s="677"/>
      <c r="BN60" s="677"/>
      <c r="BO60" s="677"/>
      <c r="BP60" s="677"/>
      <c r="BQ60" s="677"/>
      <c r="BR60" s="677"/>
      <c r="BS60" s="677"/>
      <c r="BT60" s="677"/>
      <c r="BU60" s="677"/>
      <c r="BV60" s="677"/>
      <c r="BW60" s="677"/>
      <c r="BX60" s="677"/>
      <c r="BY60" s="678"/>
    </row>
    <row r="61" spans="2:77" ht="15" customHeight="1" x14ac:dyDescent="0.4">
      <c r="AV61" s="676"/>
      <c r="AW61" s="677"/>
      <c r="AX61" s="677"/>
      <c r="AY61" s="677"/>
      <c r="AZ61" s="677"/>
      <c r="BA61" s="677"/>
      <c r="BB61" s="677"/>
      <c r="BC61" s="677"/>
      <c r="BD61" s="677"/>
      <c r="BE61" s="677"/>
      <c r="BF61" s="677"/>
      <c r="BG61" s="677"/>
      <c r="BH61" s="677"/>
      <c r="BI61" s="677"/>
      <c r="BJ61" s="677"/>
      <c r="BK61" s="677"/>
      <c r="BL61" s="677"/>
      <c r="BM61" s="677"/>
      <c r="BN61" s="677"/>
      <c r="BO61" s="677"/>
      <c r="BP61" s="677"/>
      <c r="BQ61" s="677"/>
      <c r="BR61" s="677"/>
      <c r="BS61" s="677"/>
      <c r="BT61" s="677"/>
      <c r="BU61" s="677"/>
      <c r="BV61" s="677"/>
      <c r="BW61" s="677"/>
      <c r="BX61" s="677"/>
      <c r="BY61" s="678"/>
    </row>
    <row r="62" spans="2:77" ht="15" customHeight="1" x14ac:dyDescent="0.4">
      <c r="AV62" s="676"/>
      <c r="AW62" s="677"/>
      <c r="AX62" s="677"/>
      <c r="AY62" s="677"/>
      <c r="AZ62" s="677"/>
      <c r="BA62" s="677"/>
      <c r="BB62" s="677"/>
      <c r="BC62" s="677"/>
      <c r="BD62" s="677"/>
      <c r="BE62" s="677"/>
      <c r="BF62" s="677"/>
      <c r="BG62" s="677"/>
      <c r="BH62" s="677"/>
      <c r="BI62" s="677"/>
      <c r="BJ62" s="677"/>
      <c r="BK62" s="677"/>
      <c r="BL62" s="677"/>
      <c r="BM62" s="677"/>
      <c r="BN62" s="677"/>
      <c r="BO62" s="677"/>
      <c r="BP62" s="677"/>
      <c r="BQ62" s="677"/>
      <c r="BR62" s="677"/>
      <c r="BS62" s="677"/>
      <c r="BT62" s="677"/>
      <c r="BU62" s="677"/>
      <c r="BV62" s="677"/>
      <c r="BW62" s="677"/>
      <c r="BX62" s="677"/>
      <c r="BY62" s="678"/>
    </row>
    <row r="63" spans="2:77" ht="15" customHeight="1" x14ac:dyDescent="0.4">
      <c r="AV63" s="676"/>
      <c r="AW63" s="677"/>
      <c r="AX63" s="677"/>
      <c r="AY63" s="677"/>
      <c r="AZ63" s="677"/>
      <c r="BA63" s="677"/>
      <c r="BB63" s="677"/>
      <c r="BC63" s="677"/>
      <c r="BD63" s="677"/>
      <c r="BE63" s="677"/>
      <c r="BF63" s="677"/>
      <c r="BG63" s="677"/>
      <c r="BH63" s="677"/>
      <c r="BI63" s="677"/>
      <c r="BJ63" s="677"/>
      <c r="BK63" s="677"/>
      <c r="BL63" s="677"/>
      <c r="BM63" s="677"/>
      <c r="BN63" s="677"/>
      <c r="BO63" s="677"/>
      <c r="BP63" s="677"/>
      <c r="BQ63" s="677"/>
      <c r="BR63" s="677"/>
      <c r="BS63" s="677"/>
      <c r="BT63" s="677"/>
      <c r="BU63" s="677"/>
      <c r="BV63" s="677"/>
      <c r="BW63" s="677"/>
      <c r="BX63" s="677"/>
      <c r="BY63" s="678"/>
    </row>
    <row r="64" spans="2:77" ht="15" customHeight="1" x14ac:dyDescent="0.4">
      <c r="AV64" s="676"/>
      <c r="AW64" s="677"/>
      <c r="AX64" s="677"/>
      <c r="AY64" s="677"/>
      <c r="AZ64" s="677"/>
      <c r="BA64" s="677"/>
      <c r="BB64" s="677"/>
      <c r="BC64" s="677"/>
      <c r="BD64" s="677"/>
      <c r="BE64" s="677"/>
      <c r="BF64" s="677"/>
      <c r="BG64" s="677"/>
      <c r="BH64" s="677"/>
      <c r="BI64" s="677"/>
      <c r="BJ64" s="677"/>
      <c r="BK64" s="677"/>
      <c r="BL64" s="677"/>
      <c r="BM64" s="677"/>
      <c r="BN64" s="677"/>
      <c r="BO64" s="677"/>
      <c r="BP64" s="677"/>
      <c r="BQ64" s="677"/>
      <c r="BR64" s="677"/>
      <c r="BS64" s="677"/>
      <c r="BT64" s="677"/>
      <c r="BU64" s="677"/>
      <c r="BV64" s="677"/>
      <c r="BW64" s="677"/>
      <c r="BX64" s="677"/>
      <c r="BY64" s="678"/>
    </row>
    <row r="65" spans="48:77" ht="15" customHeight="1" x14ac:dyDescent="0.4">
      <c r="AV65" s="676"/>
      <c r="AW65" s="677"/>
      <c r="AX65" s="677"/>
      <c r="AY65" s="677"/>
      <c r="AZ65" s="677"/>
      <c r="BA65" s="677"/>
      <c r="BB65" s="677"/>
      <c r="BC65" s="677"/>
      <c r="BD65" s="677"/>
      <c r="BE65" s="677"/>
      <c r="BF65" s="677"/>
      <c r="BG65" s="677"/>
      <c r="BH65" s="677"/>
      <c r="BI65" s="677"/>
      <c r="BJ65" s="677"/>
      <c r="BK65" s="677"/>
      <c r="BL65" s="677"/>
      <c r="BM65" s="677"/>
      <c r="BN65" s="677"/>
      <c r="BO65" s="677"/>
      <c r="BP65" s="677"/>
      <c r="BQ65" s="677"/>
      <c r="BR65" s="677"/>
      <c r="BS65" s="677"/>
      <c r="BT65" s="677"/>
      <c r="BU65" s="677"/>
      <c r="BV65" s="677"/>
      <c r="BW65" s="677"/>
      <c r="BX65" s="677"/>
      <c r="BY65" s="678"/>
    </row>
    <row r="66" spans="48:77" ht="15" customHeight="1" x14ac:dyDescent="0.4">
      <c r="AV66" s="676"/>
      <c r="AW66" s="677"/>
      <c r="AX66" s="677"/>
      <c r="AY66" s="677"/>
      <c r="AZ66" s="677"/>
      <c r="BA66" s="677"/>
      <c r="BB66" s="677"/>
      <c r="BC66" s="677"/>
      <c r="BD66" s="677"/>
      <c r="BE66" s="677"/>
      <c r="BF66" s="677"/>
      <c r="BG66" s="677"/>
      <c r="BH66" s="677"/>
      <c r="BI66" s="677"/>
      <c r="BJ66" s="677"/>
      <c r="BK66" s="677"/>
      <c r="BL66" s="677"/>
      <c r="BM66" s="677"/>
      <c r="BN66" s="677"/>
      <c r="BO66" s="677"/>
      <c r="BP66" s="677"/>
      <c r="BQ66" s="677"/>
      <c r="BR66" s="677"/>
      <c r="BS66" s="677"/>
      <c r="BT66" s="677"/>
      <c r="BU66" s="677"/>
      <c r="BV66" s="677"/>
      <c r="BW66" s="677"/>
      <c r="BX66" s="677"/>
      <c r="BY66" s="678"/>
    </row>
    <row r="67" spans="48:77" ht="15" customHeight="1" x14ac:dyDescent="0.4">
      <c r="AV67" s="676"/>
      <c r="AW67" s="677"/>
      <c r="AX67" s="677"/>
      <c r="AY67" s="677"/>
      <c r="AZ67" s="677"/>
      <c r="BA67" s="677"/>
      <c r="BB67" s="677"/>
      <c r="BC67" s="677"/>
      <c r="BD67" s="677"/>
      <c r="BE67" s="677"/>
      <c r="BF67" s="677"/>
      <c r="BG67" s="677"/>
      <c r="BH67" s="677"/>
      <c r="BI67" s="677"/>
      <c r="BJ67" s="677"/>
      <c r="BK67" s="677"/>
      <c r="BL67" s="677"/>
      <c r="BM67" s="677"/>
      <c r="BN67" s="677"/>
      <c r="BO67" s="677"/>
      <c r="BP67" s="677"/>
      <c r="BQ67" s="677"/>
      <c r="BR67" s="677"/>
      <c r="BS67" s="677"/>
      <c r="BT67" s="677"/>
      <c r="BU67" s="677"/>
      <c r="BV67" s="677"/>
      <c r="BW67" s="677"/>
      <c r="BX67" s="677"/>
      <c r="BY67" s="678"/>
    </row>
    <row r="68" spans="48:77" ht="15" customHeight="1" x14ac:dyDescent="0.4">
      <c r="AV68" s="676"/>
      <c r="AW68" s="677"/>
      <c r="AX68" s="677"/>
      <c r="AY68" s="677"/>
      <c r="AZ68" s="677"/>
      <c r="BA68" s="677"/>
      <c r="BB68" s="677"/>
      <c r="BC68" s="677"/>
      <c r="BD68" s="677"/>
      <c r="BE68" s="677"/>
      <c r="BF68" s="677"/>
      <c r="BG68" s="677"/>
      <c r="BH68" s="677"/>
      <c r="BI68" s="677"/>
      <c r="BJ68" s="677"/>
      <c r="BK68" s="677"/>
      <c r="BL68" s="677"/>
      <c r="BM68" s="677"/>
      <c r="BN68" s="677"/>
      <c r="BO68" s="677"/>
      <c r="BP68" s="677"/>
      <c r="BQ68" s="677"/>
      <c r="BR68" s="677"/>
      <c r="BS68" s="677"/>
      <c r="BT68" s="677"/>
      <c r="BU68" s="677"/>
      <c r="BV68" s="677"/>
      <c r="BW68" s="677"/>
      <c r="BX68" s="677"/>
      <c r="BY68" s="678"/>
    </row>
    <row r="69" spans="48:77" ht="15" customHeight="1" x14ac:dyDescent="0.4">
      <c r="AV69" s="676"/>
      <c r="AW69" s="677"/>
      <c r="AX69" s="677"/>
      <c r="AY69" s="677"/>
      <c r="AZ69" s="677"/>
      <c r="BA69" s="677"/>
      <c r="BB69" s="677"/>
      <c r="BC69" s="677"/>
      <c r="BD69" s="677"/>
      <c r="BE69" s="677"/>
      <c r="BF69" s="677"/>
      <c r="BG69" s="677"/>
      <c r="BH69" s="677"/>
      <c r="BI69" s="677"/>
      <c r="BJ69" s="677"/>
      <c r="BK69" s="677"/>
      <c r="BL69" s="677"/>
      <c r="BM69" s="677"/>
      <c r="BN69" s="677"/>
      <c r="BO69" s="677"/>
      <c r="BP69" s="677"/>
      <c r="BQ69" s="677"/>
      <c r="BR69" s="677"/>
      <c r="BS69" s="677"/>
      <c r="BT69" s="677"/>
      <c r="BU69" s="677"/>
      <c r="BV69" s="677"/>
      <c r="BW69" s="677"/>
      <c r="BX69" s="677"/>
      <c r="BY69" s="678"/>
    </row>
    <row r="70" spans="48:77" ht="15" customHeight="1" x14ac:dyDescent="0.4">
      <c r="AV70" s="676"/>
      <c r="AW70" s="677"/>
      <c r="AX70" s="677"/>
      <c r="AY70" s="677"/>
      <c r="AZ70" s="677"/>
      <c r="BA70" s="677"/>
      <c r="BB70" s="677"/>
      <c r="BC70" s="677"/>
      <c r="BD70" s="677"/>
      <c r="BE70" s="677"/>
      <c r="BF70" s="677"/>
      <c r="BG70" s="677"/>
      <c r="BH70" s="677"/>
      <c r="BI70" s="677"/>
      <c r="BJ70" s="677"/>
      <c r="BK70" s="677"/>
      <c r="BL70" s="677"/>
      <c r="BM70" s="677"/>
      <c r="BN70" s="677"/>
      <c r="BO70" s="677"/>
      <c r="BP70" s="677"/>
      <c r="BQ70" s="677"/>
      <c r="BR70" s="677"/>
      <c r="BS70" s="677"/>
      <c r="BT70" s="677"/>
      <c r="BU70" s="677"/>
      <c r="BV70" s="677"/>
      <c r="BW70" s="677"/>
      <c r="BX70" s="677"/>
      <c r="BY70" s="678"/>
    </row>
    <row r="71" spans="48:77" ht="15" customHeight="1" x14ac:dyDescent="0.4">
      <c r="AV71" s="676"/>
      <c r="AW71" s="677"/>
      <c r="AX71" s="677"/>
      <c r="AY71" s="677"/>
      <c r="AZ71" s="677"/>
      <c r="BA71" s="677"/>
      <c r="BB71" s="677"/>
      <c r="BC71" s="677"/>
      <c r="BD71" s="677"/>
      <c r="BE71" s="677"/>
      <c r="BF71" s="677"/>
      <c r="BG71" s="677"/>
      <c r="BH71" s="677"/>
      <c r="BI71" s="677"/>
      <c r="BJ71" s="677"/>
      <c r="BK71" s="677"/>
      <c r="BL71" s="677"/>
      <c r="BM71" s="677"/>
      <c r="BN71" s="677"/>
      <c r="BO71" s="677"/>
      <c r="BP71" s="677"/>
      <c r="BQ71" s="677"/>
      <c r="BR71" s="677"/>
      <c r="BS71" s="677"/>
      <c r="BT71" s="677"/>
      <c r="BU71" s="677"/>
      <c r="BV71" s="677"/>
      <c r="BW71" s="677"/>
      <c r="BX71" s="677"/>
      <c r="BY71" s="678"/>
    </row>
    <row r="72" spans="48:77" ht="15" customHeight="1" x14ac:dyDescent="0.4">
      <c r="AV72" s="676"/>
      <c r="AW72" s="677"/>
      <c r="AX72" s="677"/>
      <c r="AY72" s="677"/>
      <c r="AZ72" s="677"/>
      <c r="BA72" s="677"/>
      <c r="BB72" s="677"/>
      <c r="BC72" s="677"/>
      <c r="BD72" s="677"/>
      <c r="BE72" s="677"/>
      <c r="BF72" s="677"/>
      <c r="BG72" s="677"/>
      <c r="BH72" s="677"/>
      <c r="BI72" s="677"/>
      <c r="BJ72" s="677"/>
      <c r="BK72" s="677"/>
      <c r="BL72" s="677"/>
      <c r="BM72" s="677"/>
      <c r="BN72" s="677"/>
      <c r="BO72" s="677"/>
      <c r="BP72" s="677"/>
      <c r="BQ72" s="677"/>
      <c r="BR72" s="677"/>
      <c r="BS72" s="677"/>
      <c r="BT72" s="677"/>
      <c r="BU72" s="677"/>
      <c r="BV72" s="677"/>
      <c r="BW72" s="677"/>
      <c r="BX72" s="677"/>
      <c r="BY72" s="678"/>
    </row>
    <row r="73" spans="48:77" ht="15" customHeight="1" x14ac:dyDescent="0.4">
      <c r="AV73" s="676"/>
      <c r="AW73" s="677"/>
      <c r="AX73" s="677"/>
      <c r="AY73" s="677"/>
      <c r="AZ73" s="677"/>
      <c r="BA73" s="677"/>
      <c r="BB73" s="677"/>
      <c r="BC73" s="677"/>
      <c r="BD73" s="677"/>
      <c r="BE73" s="677"/>
      <c r="BF73" s="677"/>
      <c r="BG73" s="677"/>
      <c r="BH73" s="677"/>
      <c r="BI73" s="677"/>
      <c r="BJ73" s="677"/>
      <c r="BK73" s="677"/>
      <c r="BL73" s="677"/>
      <c r="BM73" s="677"/>
      <c r="BN73" s="677"/>
      <c r="BO73" s="677"/>
      <c r="BP73" s="677"/>
      <c r="BQ73" s="677"/>
      <c r="BR73" s="677"/>
      <c r="BS73" s="677"/>
      <c r="BT73" s="677"/>
      <c r="BU73" s="677"/>
      <c r="BV73" s="677"/>
      <c r="BW73" s="677"/>
      <c r="BX73" s="677"/>
      <c r="BY73" s="678"/>
    </row>
    <row r="74" spans="48:77" ht="15" customHeight="1" x14ac:dyDescent="0.4">
      <c r="AV74" s="676"/>
      <c r="AW74" s="677"/>
      <c r="AX74" s="677"/>
      <c r="AY74" s="677"/>
      <c r="AZ74" s="677"/>
      <c r="BA74" s="677"/>
      <c r="BB74" s="677"/>
      <c r="BC74" s="677"/>
      <c r="BD74" s="677"/>
      <c r="BE74" s="677"/>
      <c r="BF74" s="677"/>
      <c r="BG74" s="677"/>
      <c r="BH74" s="677"/>
      <c r="BI74" s="677"/>
      <c r="BJ74" s="677"/>
      <c r="BK74" s="677"/>
      <c r="BL74" s="677"/>
      <c r="BM74" s="677"/>
      <c r="BN74" s="677"/>
      <c r="BO74" s="677"/>
      <c r="BP74" s="677"/>
      <c r="BQ74" s="677"/>
      <c r="BR74" s="677"/>
      <c r="BS74" s="677"/>
      <c r="BT74" s="677"/>
      <c r="BU74" s="677"/>
      <c r="BV74" s="677"/>
      <c r="BW74" s="677"/>
      <c r="BX74" s="677"/>
      <c r="BY74" s="678"/>
    </row>
    <row r="75" spans="48:77" ht="15" customHeight="1" x14ac:dyDescent="0.4">
      <c r="AV75" s="676"/>
      <c r="AW75" s="677"/>
      <c r="AX75" s="677"/>
      <c r="AY75" s="677"/>
      <c r="AZ75" s="677"/>
      <c r="BA75" s="677"/>
      <c r="BB75" s="677"/>
      <c r="BC75" s="677"/>
      <c r="BD75" s="677"/>
      <c r="BE75" s="677"/>
      <c r="BF75" s="677"/>
      <c r="BG75" s="677"/>
      <c r="BH75" s="677"/>
      <c r="BI75" s="677"/>
      <c r="BJ75" s="677"/>
      <c r="BK75" s="677"/>
      <c r="BL75" s="677"/>
      <c r="BM75" s="677"/>
      <c r="BN75" s="677"/>
      <c r="BO75" s="677"/>
      <c r="BP75" s="677"/>
      <c r="BQ75" s="677"/>
      <c r="BR75" s="677"/>
      <c r="BS75" s="677"/>
      <c r="BT75" s="677"/>
      <c r="BU75" s="677"/>
      <c r="BV75" s="677"/>
      <c r="BW75" s="677"/>
      <c r="BX75" s="677"/>
      <c r="BY75" s="678"/>
    </row>
    <row r="76" spans="48:77" ht="15" customHeight="1" x14ac:dyDescent="0.4">
      <c r="AV76" s="676"/>
      <c r="AW76" s="677"/>
      <c r="AX76" s="677"/>
      <c r="AY76" s="677"/>
      <c r="AZ76" s="677"/>
      <c r="BA76" s="677"/>
      <c r="BB76" s="677"/>
      <c r="BC76" s="677"/>
      <c r="BD76" s="677"/>
      <c r="BE76" s="677"/>
      <c r="BF76" s="677"/>
      <c r="BG76" s="677"/>
      <c r="BH76" s="677"/>
      <c r="BI76" s="677"/>
      <c r="BJ76" s="677"/>
      <c r="BK76" s="677"/>
      <c r="BL76" s="677"/>
      <c r="BM76" s="677"/>
      <c r="BN76" s="677"/>
      <c r="BO76" s="677"/>
      <c r="BP76" s="677"/>
      <c r="BQ76" s="677"/>
      <c r="BR76" s="677"/>
      <c r="BS76" s="677"/>
      <c r="BT76" s="677"/>
      <c r="BU76" s="677"/>
      <c r="BV76" s="677"/>
      <c r="BW76" s="677"/>
      <c r="BX76" s="677"/>
      <c r="BY76" s="678"/>
    </row>
    <row r="77" spans="48:77" ht="15" customHeight="1" x14ac:dyDescent="0.4">
      <c r="AV77" s="676"/>
      <c r="AW77" s="677"/>
      <c r="AX77" s="677"/>
      <c r="AY77" s="677"/>
      <c r="AZ77" s="677"/>
      <c r="BA77" s="677"/>
      <c r="BB77" s="677"/>
      <c r="BC77" s="677"/>
      <c r="BD77" s="677"/>
      <c r="BE77" s="677"/>
      <c r="BF77" s="677"/>
      <c r="BG77" s="677"/>
      <c r="BH77" s="677"/>
      <c r="BI77" s="677"/>
      <c r="BJ77" s="677"/>
      <c r="BK77" s="677"/>
      <c r="BL77" s="677"/>
      <c r="BM77" s="677"/>
      <c r="BN77" s="677"/>
      <c r="BO77" s="677"/>
      <c r="BP77" s="677"/>
      <c r="BQ77" s="677"/>
      <c r="BR77" s="677"/>
      <c r="BS77" s="677"/>
      <c r="BT77" s="677"/>
      <c r="BU77" s="677"/>
      <c r="BV77" s="677"/>
      <c r="BW77" s="677"/>
      <c r="BX77" s="677"/>
      <c r="BY77" s="678"/>
    </row>
    <row r="78" spans="48:77" ht="15" customHeight="1" x14ac:dyDescent="0.4">
      <c r="AV78" s="676"/>
      <c r="AW78" s="677"/>
      <c r="AX78" s="677"/>
      <c r="AY78" s="677"/>
      <c r="AZ78" s="677"/>
      <c r="BA78" s="677"/>
      <c r="BB78" s="677"/>
      <c r="BC78" s="677"/>
      <c r="BD78" s="677"/>
      <c r="BE78" s="677"/>
      <c r="BF78" s="677"/>
      <c r="BG78" s="677"/>
      <c r="BH78" s="677"/>
      <c r="BI78" s="677"/>
      <c r="BJ78" s="677"/>
      <c r="BK78" s="677"/>
      <c r="BL78" s="677"/>
      <c r="BM78" s="677"/>
      <c r="BN78" s="677"/>
      <c r="BO78" s="677"/>
      <c r="BP78" s="677"/>
      <c r="BQ78" s="677"/>
      <c r="BR78" s="677"/>
      <c r="BS78" s="677"/>
      <c r="BT78" s="677"/>
      <c r="BU78" s="677"/>
      <c r="BV78" s="677"/>
      <c r="BW78" s="677"/>
      <c r="BX78" s="677"/>
      <c r="BY78" s="678"/>
    </row>
    <row r="79" spans="48:77" ht="15" customHeight="1" x14ac:dyDescent="0.4">
      <c r="AV79" s="676"/>
      <c r="AW79" s="677"/>
      <c r="AX79" s="677"/>
      <c r="AY79" s="677"/>
      <c r="AZ79" s="677"/>
      <c r="BA79" s="677"/>
      <c r="BB79" s="677"/>
      <c r="BC79" s="677"/>
      <c r="BD79" s="677"/>
      <c r="BE79" s="677"/>
      <c r="BF79" s="677"/>
      <c r="BG79" s="677"/>
      <c r="BH79" s="677"/>
      <c r="BI79" s="677"/>
      <c r="BJ79" s="677"/>
      <c r="BK79" s="677"/>
      <c r="BL79" s="677"/>
      <c r="BM79" s="677"/>
      <c r="BN79" s="677"/>
      <c r="BO79" s="677"/>
      <c r="BP79" s="677"/>
      <c r="BQ79" s="677"/>
      <c r="BR79" s="677"/>
      <c r="BS79" s="677"/>
      <c r="BT79" s="677"/>
      <c r="BU79" s="677"/>
      <c r="BV79" s="677"/>
      <c r="BW79" s="677"/>
      <c r="BX79" s="677"/>
      <c r="BY79" s="678"/>
    </row>
    <row r="80" spans="48:77" ht="15" customHeight="1" thickBot="1" x14ac:dyDescent="0.45">
      <c r="AV80" s="679"/>
      <c r="AW80" s="680"/>
      <c r="AX80" s="680"/>
      <c r="AY80" s="680"/>
      <c r="AZ80" s="680"/>
      <c r="BA80" s="680"/>
      <c r="BB80" s="680"/>
      <c r="BC80" s="680"/>
      <c r="BD80" s="680"/>
      <c r="BE80" s="680"/>
      <c r="BF80" s="680"/>
      <c r="BG80" s="680"/>
      <c r="BH80" s="680"/>
      <c r="BI80" s="680"/>
      <c r="BJ80" s="680"/>
      <c r="BK80" s="680"/>
      <c r="BL80" s="680"/>
      <c r="BM80" s="680"/>
      <c r="BN80" s="680"/>
      <c r="BO80" s="680"/>
      <c r="BP80" s="680"/>
      <c r="BQ80" s="680"/>
      <c r="BR80" s="680"/>
      <c r="BS80" s="680"/>
      <c r="BT80" s="680"/>
      <c r="BU80" s="680"/>
      <c r="BV80" s="680"/>
      <c r="BW80" s="680"/>
      <c r="BX80" s="680"/>
      <c r="BY80" s="681"/>
    </row>
    <row r="81" spans="48:77" ht="15" customHeight="1" x14ac:dyDescent="0.4">
      <c r="AV81" s="673" t="s">
        <v>1076</v>
      </c>
      <c r="AW81" s="673"/>
      <c r="AX81" s="673"/>
      <c r="AY81" s="673"/>
      <c r="AZ81" s="673"/>
      <c r="BA81" s="673"/>
      <c r="BB81" s="673"/>
      <c r="BC81" s="673"/>
      <c r="BD81" s="673"/>
      <c r="BE81" s="673"/>
      <c r="BF81" s="673"/>
      <c r="BG81" s="673"/>
      <c r="BH81" s="673"/>
      <c r="BI81" s="673"/>
      <c r="BJ81" s="673"/>
      <c r="BK81" s="673"/>
      <c r="BL81" s="673"/>
      <c r="BM81" s="673"/>
      <c r="BN81" s="673"/>
      <c r="BO81" s="673"/>
      <c r="BP81" s="673"/>
      <c r="BQ81" s="673"/>
      <c r="BR81" s="673"/>
      <c r="BS81" s="673"/>
      <c r="BT81" s="673"/>
      <c r="BU81" s="673"/>
      <c r="BV81" s="673"/>
      <c r="BW81" s="673"/>
      <c r="BX81" s="673"/>
      <c r="BY81" s="673"/>
    </row>
    <row r="82" spans="48:77" ht="15" customHeight="1" x14ac:dyDescent="0.4">
      <c r="AV82" s="143"/>
      <c r="AW82" s="143"/>
      <c r="AX82" s="143"/>
      <c r="AY82" s="143"/>
      <c r="AZ82" s="143"/>
      <c r="BA82" s="143"/>
      <c r="BB82" s="143"/>
      <c r="BC82" s="143"/>
      <c r="BD82" s="143"/>
      <c r="BE82" s="143"/>
      <c r="BF82" s="143"/>
      <c r="BG82" s="143"/>
      <c r="BH82" s="143"/>
      <c r="BI82" s="143"/>
      <c r="BJ82" s="143"/>
      <c r="BK82" s="143"/>
      <c r="BL82" s="143"/>
      <c r="BM82" s="143"/>
      <c r="BN82" s="143"/>
      <c r="BO82" s="143"/>
      <c r="BP82" s="143"/>
      <c r="BQ82" s="143"/>
      <c r="BR82" s="143"/>
      <c r="BS82" s="143"/>
      <c r="BT82" s="143"/>
      <c r="BU82" s="143"/>
      <c r="BV82" s="143"/>
      <c r="BW82" s="143"/>
      <c r="BX82" s="143"/>
      <c r="BY82" s="143"/>
    </row>
    <row r="83" spans="48:77" ht="15" customHeight="1" x14ac:dyDescent="0.4">
      <c r="AV83" s="143"/>
      <c r="AW83" s="143"/>
      <c r="AX83" s="143"/>
      <c r="AY83" s="143"/>
      <c r="AZ83" s="143"/>
      <c r="BA83" s="143"/>
      <c r="BB83" s="143"/>
      <c r="BC83" s="143"/>
      <c r="BD83" s="143"/>
      <c r="BE83" s="143"/>
      <c r="BF83" s="143"/>
      <c r="BG83" s="143"/>
      <c r="BH83" s="143"/>
      <c r="BI83" s="143"/>
      <c r="BJ83" s="143"/>
      <c r="BK83" s="143"/>
      <c r="BL83" s="143"/>
      <c r="BM83" s="143"/>
      <c r="BN83" s="143"/>
      <c r="BO83" s="143"/>
      <c r="BP83" s="143"/>
      <c r="BQ83" s="143"/>
      <c r="BR83" s="143"/>
      <c r="BS83" s="143"/>
      <c r="BT83" s="143"/>
      <c r="BU83" s="143"/>
      <c r="BV83" s="143"/>
      <c r="BW83" s="143"/>
      <c r="BX83" s="143"/>
      <c r="BY83" s="143"/>
    </row>
  </sheetData>
  <mergeCells count="25">
    <mergeCell ref="AV81:BY81"/>
    <mergeCell ref="G13:I13"/>
    <mergeCell ref="P10:T10"/>
    <mergeCell ref="P11:T11"/>
    <mergeCell ref="A1:AT2"/>
    <mergeCell ref="AO5:AR5"/>
    <mergeCell ref="AO6:AR6"/>
    <mergeCell ref="P9:U9"/>
    <mergeCell ref="W9:X9"/>
    <mergeCell ref="AV35:BY80"/>
    <mergeCell ref="C30:E30"/>
    <mergeCell ref="AV3:BY32"/>
    <mergeCell ref="AV33:BY33"/>
    <mergeCell ref="W10:X10"/>
    <mergeCell ref="W11:X11"/>
    <mergeCell ref="W12:X12"/>
    <mergeCell ref="AO33:AR33"/>
    <mergeCell ref="P12:T12"/>
    <mergeCell ref="P13:T13"/>
    <mergeCell ref="C9:I9"/>
    <mergeCell ref="J9:O9"/>
    <mergeCell ref="J10:N10"/>
    <mergeCell ref="J11:N11"/>
    <mergeCell ref="J12:N12"/>
    <mergeCell ref="J13:N13"/>
  </mergeCells>
  <phoneticPr fontId="2"/>
  <dataValidations count="1">
    <dataValidation type="list" allowBlank="1" showInputMessage="1" showErrorMessage="1" sqref="AO5:AR6 AO33:AR33" xr:uid="{26912D17-C303-497C-BABD-9378EF3D64F9}">
      <formula1>"ＯＫ,ＮＯ"</formula1>
    </dataValidation>
  </dataValidations>
  <pageMargins left="0.70866141732283472" right="0.70866141732283472" top="0.59055118110236227" bottom="0.59055118110236227" header="0.31496062992125984" footer="0.31496062992125984"/>
  <pageSetup paperSize="9" scale="9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5B39B-2036-487B-B860-4704BC2BE244}">
  <sheetPr>
    <pageSetUpPr fitToPage="1"/>
  </sheetPr>
  <dimension ref="A1:BY35"/>
  <sheetViews>
    <sheetView view="pageBreakPreview" topLeftCell="A28" zoomScale="115" zoomScaleNormal="115" zoomScaleSheetLayoutView="115" workbookViewId="0">
      <selection activeCell="AQ151" sqref="AQ151:AS151"/>
    </sheetView>
  </sheetViews>
  <sheetFormatPr defaultColWidth="2.625" defaultRowHeight="15" customHeight="1" x14ac:dyDescent="0.4"/>
  <cols>
    <col min="1" max="16384" width="2.625" style="2"/>
  </cols>
  <sheetData>
    <row r="1" spans="1:77" ht="15" customHeight="1" x14ac:dyDescent="0.4">
      <c r="A1" s="633" t="s">
        <v>947</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5"/>
      <c r="AV1" s="15" t="s">
        <v>300</v>
      </c>
    </row>
    <row r="2" spans="1:77" ht="15" customHeight="1" thickBot="1" x14ac:dyDescent="0.45">
      <c r="A2" s="636"/>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637"/>
      <c r="AQ2" s="637"/>
      <c r="AR2" s="637"/>
      <c r="AS2" s="637"/>
      <c r="AT2" s="638"/>
      <c r="AV2" s="73" t="s">
        <v>977</v>
      </c>
    </row>
    <row r="3" spans="1:77" ht="15" customHeight="1" x14ac:dyDescent="0.4">
      <c r="AV3" s="674" t="s">
        <v>978</v>
      </c>
      <c r="AW3" s="673"/>
      <c r="AX3" s="673"/>
      <c r="AY3" s="673"/>
      <c r="AZ3" s="673"/>
      <c r="BA3" s="673"/>
      <c r="BB3" s="673"/>
      <c r="BC3" s="673"/>
      <c r="BD3" s="673"/>
      <c r="BE3" s="673"/>
      <c r="BF3" s="673"/>
      <c r="BG3" s="673"/>
      <c r="BH3" s="673"/>
      <c r="BI3" s="673"/>
      <c r="BJ3" s="673"/>
      <c r="BK3" s="673"/>
      <c r="BL3" s="673"/>
      <c r="BM3" s="673"/>
      <c r="BN3" s="673"/>
      <c r="BO3" s="673"/>
      <c r="BP3" s="673"/>
      <c r="BQ3" s="673"/>
      <c r="BR3" s="673"/>
      <c r="BS3" s="673"/>
      <c r="BT3" s="673"/>
      <c r="BU3" s="673"/>
      <c r="BV3" s="673"/>
      <c r="BW3" s="673"/>
      <c r="BX3" s="673"/>
      <c r="BY3" s="675"/>
    </row>
    <row r="4" spans="1:77" ht="15" customHeight="1" thickBot="1" x14ac:dyDescent="0.45">
      <c r="B4" s="56" t="s">
        <v>79</v>
      </c>
      <c r="C4" s="2" t="s">
        <v>161</v>
      </c>
      <c r="AV4" s="676"/>
      <c r="AW4" s="677"/>
      <c r="AX4" s="677"/>
      <c r="AY4" s="677"/>
      <c r="AZ4" s="677"/>
      <c r="BA4" s="677"/>
      <c r="BB4" s="677"/>
      <c r="BC4" s="677"/>
      <c r="BD4" s="677"/>
      <c r="BE4" s="677"/>
      <c r="BF4" s="677"/>
      <c r="BG4" s="677"/>
      <c r="BH4" s="677"/>
      <c r="BI4" s="677"/>
      <c r="BJ4" s="677"/>
      <c r="BK4" s="677"/>
      <c r="BL4" s="677"/>
      <c r="BM4" s="677"/>
      <c r="BN4" s="677"/>
      <c r="BO4" s="677"/>
      <c r="BP4" s="677"/>
      <c r="BQ4" s="677"/>
      <c r="BR4" s="677"/>
      <c r="BS4" s="677"/>
      <c r="BT4" s="677"/>
      <c r="BU4" s="677"/>
      <c r="BV4" s="677"/>
      <c r="BW4" s="677"/>
      <c r="BX4" s="677"/>
      <c r="BY4" s="678"/>
    </row>
    <row r="5" spans="1:77" ht="15" customHeight="1" thickBot="1" x14ac:dyDescent="0.45">
      <c r="C5" s="58" t="s">
        <v>36</v>
      </c>
      <c r="D5" s="87" t="s">
        <v>948</v>
      </c>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639"/>
      <c r="AP5" s="640"/>
      <c r="AQ5" s="640"/>
      <c r="AR5" s="641"/>
      <c r="AV5" s="676"/>
      <c r="AW5" s="677"/>
      <c r="AX5" s="677"/>
      <c r="AY5" s="677"/>
      <c r="AZ5" s="677"/>
      <c r="BA5" s="677"/>
      <c r="BB5" s="677"/>
      <c r="BC5" s="677"/>
      <c r="BD5" s="677"/>
      <c r="BE5" s="677"/>
      <c r="BF5" s="677"/>
      <c r="BG5" s="677"/>
      <c r="BH5" s="677"/>
      <c r="BI5" s="677"/>
      <c r="BJ5" s="677"/>
      <c r="BK5" s="677"/>
      <c r="BL5" s="677"/>
      <c r="BM5" s="677"/>
      <c r="BN5" s="677"/>
      <c r="BO5" s="677"/>
      <c r="BP5" s="677"/>
      <c r="BQ5" s="677"/>
      <c r="BR5" s="677"/>
      <c r="BS5" s="677"/>
      <c r="BT5" s="677"/>
      <c r="BU5" s="677"/>
      <c r="BV5" s="677"/>
      <c r="BW5" s="677"/>
      <c r="BX5" s="677"/>
      <c r="BY5" s="678"/>
    </row>
    <row r="6" spans="1:77" ht="15" customHeight="1" thickBot="1" x14ac:dyDescent="0.45">
      <c r="C6" s="58" t="s">
        <v>37</v>
      </c>
      <c r="D6" s="87" t="s">
        <v>949</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639"/>
      <c r="AP6" s="640"/>
      <c r="AQ6" s="640"/>
      <c r="AR6" s="641"/>
      <c r="AV6" s="676"/>
      <c r="AW6" s="677"/>
      <c r="AX6" s="677"/>
      <c r="AY6" s="677"/>
      <c r="AZ6" s="677"/>
      <c r="BA6" s="677"/>
      <c r="BB6" s="677"/>
      <c r="BC6" s="677"/>
      <c r="BD6" s="677"/>
      <c r="BE6" s="677"/>
      <c r="BF6" s="677"/>
      <c r="BG6" s="677"/>
      <c r="BH6" s="677"/>
      <c r="BI6" s="677"/>
      <c r="BJ6" s="677"/>
      <c r="BK6" s="677"/>
      <c r="BL6" s="677"/>
      <c r="BM6" s="677"/>
      <c r="BN6" s="677"/>
      <c r="BO6" s="677"/>
      <c r="BP6" s="677"/>
      <c r="BQ6" s="677"/>
      <c r="BR6" s="677"/>
      <c r="BS6" s="677"/>
      <c r="BT6" s="677"/>
      <c r="BU6" s="677"/>
      <c r="BV6" s="677"/>
      <c r="BW6" s="677"/>
      <c r="BX6" s="677"/>
      <c r="BY6" s="678"/>
    </row>
    <row r="7" spans="1:77" ht="15" customHeight="1" thickBot="1" x14ac:dyDescent="0.45">
      <c r="C7" s="58" t="s">
        <v>38</v>
      </c>
      <c r="D7" s="87" t="s">
        <v>950</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639"/>
      <c r="AP7" s="640"/>
      <c r="AQ7" s="640"/>
      <c r="AR7" s="641"/>
      <c r="AV7" s="676"/>
      <c r="AW7" s="677"/>
      <c r="AX7" s="677"/>
      <c r="AY7" s="677"/>
      <c r="AZ7" s="677"/>
      <c r="BA7" s="677"/>
      <c r="BB7" s="677"/>
      <c r="BC7" s="677"/>
      <c r="BD7" s="677"/>
      <c r="BE7" s="677"/>
      <c r="BF7" s="677"/>
      <c r="BG7" s="677"/>
      <c r="BH7" s="677"/>
      <c r="BI7" s="677"/>
      <c r="BJ7" s="677"/>
      <c r="BK7" s="677"/>
      <c r="BL7" s="677"/>
      <c r="BM7" s="677"/>
      <c r="BN7" s="677"/>
      <c r="BO7" s="677"/>
      <c r="BP7" s="677"/>
      <c r="BQ7" s="677"/>
      <c r="BR7" s="677"/>
      <c r="BS7" s="677"/>
      <c r="BT7" s="677"/>
      <c r="BU7" s="677"/>
      <c r="BV7" s="677"/>
      <c r="BW7" s="677"/>
      <c r="BX7" s="677"/>
      <c r="BY7" s="678"/>
    </row>
    <row r="8" spans="1:77" ht="15" customHeight="1" x14ac:dyDescent="0.4">
      <c r="AV8" s="676"/>
      <c r="AW8" s="677"/>
      <c r="AX8" s="677"/>
      <c r="AY8" s="677"/>
      <c r="AZ8" s="677"/>
      <c r="BA8" s="677"/>
      <c r="BB8" s="677"/>
      <c r="BC8" s="677"/>
      <c r="BD8" s="677"/>
      <c r="BE8" s="677"/>
      <c r="BF8" s="677"/>
      <c r="BG8" s="677"/>
      <c r="BH8" s="677"/>
      <c r="BI8" s="677"/>
      <c r="BJ8" s="677"/>
      <c r="BK8" s="677"/>
      <c r="BL8" s="677"/>
      <c r="BM8" s="677"/>
      <c r="BN8" s="677"/>
      <c r="BO8" s="677"/>
      <c r="BP8" s="677"/>
      <c r="BQ8" s="677"/>
      <c r="BR8" s="677"/>
      <c r="BS8" s="677"/>
      <c r="BT8" s="677"/>
      <c r="BU8" s="677"/>
      <c r="BV8" s="677"/>
      <c r="BW8" s="677"/>
      <c r="BX8" s="677"/>
      <c r="BY8" s="678"/>
    </row>
    <row r="9" spans="1:77" ht="15" customHeight="1" x14ac:dyDescent="0.4">
      <c r="B9" s="2" t="s">
        <v>370</v>
      </c>
      <c r="AV9" s="676"/>
      <c r="AW9" s="677"/>
      <c r="AX9" s="677"/>
      <c r="AY9" s="677"/>
      <c r="AZ9" s="677"/>
      <c r="BA9" s="677"/>
      <c r="BB9" s="677"/>
      <c r="BC9" s="677"/>
      <c r="BD9" s="677"/>
      <c r="BE9" s="677"/>
      <c r="BF9" s="677"/>
      <c r="BG9" s="677"/>
      <c r="BH9" s="677"/>
      <c r="BI9" s="677"/>
      <c r="BJ9" s="677"/>
      <c r="BK9" s="677"/>
      <c r="BL9" s="677"/>
      <c r="BM9" s="677"/>
      <c r="BN9" s="677"/>
      <c r="BO9" s="677"/>
      <c r="BP9" s="677"/>
      <c r="BQ9" s="677"/>
      <c r="BR9" s="677"/>
      <c r="BS9" s="677"/>
      <c r="BT9" s="677"/>
      <c r="BU9" s="677"/>
      <c r="BV9" s="677"/>
      <c r="BW9" s="677"/>
      <c r="BX9" s="677"/>
      <c r="BY9" s="678"/>
    </row>
    <row r="10" spans="1:77" ht="15" customHeight="1" x14ac:dyDescent="0.4">
      <c r="B10" s="168" t="s">
        <v>371</v>
      </c>
      <c r="C10" s="15" t="s">
        <v>971</v>
      </c>
      <c r="AV10" s="676"/>
      <c r="AW10" s="677"/>
      <c r="AX10" s="677"/>
      <c r="AY10" s="677"/>
      <c r="AZ10" s="677"/>
      <c r="BA10" s="677"/>
      <c r="BB10" s="677"/>
      <c r="BC10" s="677"/>
      <c r="BD10" s="677"/>
      <c r="BE10" s="677"/>
      <c r="BF10" s="677"/>
      <c r="BG10" s="677"/>
      <c r="BH10" s="677"/>
      <c r="BI10" s="677"/>
      <c r="BJ10" s="677"/>
      <c r="BK10" s="677"/>
      <c r="BL10" s="677"/>
      <c r="BM10" s="677"/>
      <c r="BN10" s="677"/>
      <c r="BO10" s="677"/>
      <c r="BP10" s="677"/>
      <c r="BQ10" s="677"/>
      <c r="BR10" s="677"/>
      <c r="BS10" s="677"/>
      <c r="BT10" s="677"/>
      <c r="BU10" s="677"/>
      <c r="BV10" s="677"/>
      <c r="BW10" s="677"/>
      <c r="BX10" s="677"/>
      <c r="BY10" s="678"/>
    </row>
    <row r="11" spans="1:77" ht="15" customHeight="1" x14ac:dyDescent="0.4">
      <c r="C11" s="203" t="s">
        <v>79</v>
      </c>
      <c r="D11" s="2" t="s">
        <v>972</v>
      </c>
      <c r="AV11" s="676"/>
      <c r="AW11" s="677"/>
      <c r="AX11" s="677"/>
      <c r="AY11" s="677"/>
      <c r="AZ11" s="677"/>
      <c r="BA11" s="677"/>
      <c r="BB11" s="677"/>
      <c r="BC11" s="677"/>
      <c r="BD11" s="677"/>
      <c r="BE11" s="677"/>
      <c r="BF11" s="677"/>
      <c r="BG11" s="677"/>
      <c r="BH11" s="677"/>
      <c r="BI11" s="677"/>
      <c r="BJ11" s="677"/>
      <c r="BK11" s="677"/>
      <c r="BL11" s="677"/>
      <c r="BM11" s="677"/>
      <c r="BN11" s="677"/>
      <c r="BO11" s="677"/>
      <c r="BP11" s="677"/>
      <c r="BQ11" s="677"/>
      <c r="BR11" s="677"/>
      <c r="BS11" s="677"/>
      <c r="BT11" s="677"/>
      <c r="BU11" s="677"/>
      <c r="BV11" s="677"/>
      <c r="BW11" s="677"/>
      <c r="BX11" s="677"/>
      <c r="BY11" s="678"/>
    </row>
    <row r="12" spans="1:77" ht="15" customHeight="1" x14ac:dyDescent="0.4">
      <c r="C12" s="203" t="s">
        <v>80</v>
      </c>
      <c r="D12" s="2" t="s">
        <v>975</v>
      </c>
      <c r="AV12" s="676"/>
      <c r="AW12" s="677"/>
      <c r="AX12" s="677"/>
      <c r="AY12" s="677"/>
      <c r="AZ12" s="677"/>
      <c r="BA12" s="677"/>
      <c r="BB12" s="677"/>
      <c r="BC12" s="677"/>
      <c r="BD12" s="677"/>
      <c r="BE12" s="677"/>
      <c r="BF12" s="677"/>
      <c r="BG12" s="677"/>
      <c r="BH12" s="677"/>
      <c r="BI12" s="677"/>
      <c r="BJ12" s="677"/>
      <c r="BK12" s="677"/>
      <c r="BL12" s="677"/>
      <c r="BM12" s="677"/>
      <c r="BN12" s="677"/>
      <c r="BO12" s="677"/>
      <c r="BP12" s="677"/>
      <c r="BQ12" s="677"/>
      <c r="BR12" s="677"/>
      <c r="BS12" s="677"/>
      <c r="BT12" s="677"/>
      <c r="BU12" s="677"/>
      <c r="BV12" s="677"/>
      <c r="BW12" s="677"/>
      <c r="BX12" s="677"/>
      <c r="BY12" s="678"/>
    </row>
    <row r="13" spans="1:77" ht="15" customHeight="1" x14ac:dyDescent="0.4">
      <c r="C13" s="203" t="s">
        <v>81</v>
      </c>
      <c r="D13" s="2" t="s">
        <v>974</v>
      </c>
      <c r="AV13" s="676"/>
      <c r="AW13" s="677"/>
      <c r="AX13" s="677"/>
      <c r="AY13" s="677"/>
      <c r="AZ13" s="677"/>
      <c r="BA13" s="677"/>
      <c r="BB13" s="677"/>
      <c r="BC13" s="677"/>
      <c r="BD13" s="677"/>
      <c r="BE13" s="677"/>
      <c r="BF13" s="677"/>
      <c r="BG13" s="677"/>
      <c r="BH13" s="677"/>
      <c r="BI13" s="677"/>
      <c r="BJ13" s="677"/>
      <c r="BK13" s="677"/>
      <c r="BL13" s="677"/>
      <c r="BM13" s="677"/>
      <c r="BN13" s="677"/>
      <c r="BO13" s="677"/>
      <c r="BP13" s="677"/>
      <c r="BQ13" s="677"/>
      <c r="BR13" s="677"/>
      <c r="BS13" s="677"/>
      <c r="BT13" s="677"/>
      <c r="BU13" s="677"/>
      <c r="BV13" s="677"/>
      <c r="BW13" s="677"/>
      <c r="BX13" s="677"/>
      <c r="BY13" s="678"/>
    </row>
    <row r="14" spans="1:77" ht="15" customHeight="1" x14ac:dyDescent="0.4">
      <c r="C14" s="203" t="s">
        <v>83</v>
      </c>
      <c r="D14" s="2" t="s">
        <v>973</v>
      </c>
      <c r="AV14" s="676"/>
      <c r="AW14" s="677"/>
      <c r="AX14" s="677"/>
      <c r="AY14" s="677"/>
      <c r="AZ14" s="677"/>
      <c r="BA14" s="677"/>
      <c r="BB14" s="677"/>
      <c r="BC14" s="677"/>
      <c r="BD14" s="677"/>
      <c r="BE14" s="677"/>
      <c r="BF14" s="677"/>
      <c r="BG14" s="677"/>
      <c r="BH14" s="677"/>
      <c r="BI14" s="677"/>
      <c r="BJ14" s="677"/>
      <c r="BK14" s="677"/>
      <c r="BL14" s="677"/>
      <c r="BM14" s="677"/>
      <c r="BN14" s="677"/>
      <c r="BO14" s="677"/>
      <c r="BP14" s="677"/>
      <c r="BQ14" s="677"/>
      <c r="BR14" s="677"/>
      <c r="BS14" s="677"/>
      <c r="BT14" s="677"/>
      <c r="BU14" s="677"/>
      <c r="BV14" s="677"/>
      <c r="BW14" s="677"/>
      <c r="BX14" s="677"/>
      <c r="BY14" s="678"/>
    </row>
    <row r="15" spans="1:77" ht="15" customHeight="1" x14ac:dyDescent="0.4">
      <c r="C15" s="203" t="s">
        <v>181</v>
      </c>
      <c r="D15" s="2" t="s">
        <v>976</v>
      </c>
      <c r="AV15" s="676"/>
      <c r="AW15" s="677"/>
      <c r="AX15" s="677"/>
      <c r="AY15" s="677"/>
      <c r="AZ15" s="677"/>
      <c r="BA15" s="677"/>
      <c r="BB15" s="677"/>
      <c r="BC15" s="677"/>
      <c r="BD15" s="677"/>
      <c r="BE15" s="677"/>
      <c r="BF15" s="677"/>
      <c r="BG15" s="677"/>
      <c r="BH15" s="677"/>
      <c r="BI15" s="677"/>
      <c r="BJ15" s="677"/>
      <c r="BK15" s="677"/>
      <c r="BL15" s="677"/>
      <c r="BM15" s="677"/>
      <c r="BN15" s="677"/>
      <c r="BO15" s="677"/>
      <c r="BP15" s="677"/>
      <c r="BQ15" s="677"/>
      <c r="BR15" s="677"/>
      <c r="BS15" s="677"/>
      <c r="BT15" s="677"/>
      <c r="BU15" s="677"/>
      <c r="BV15" s="677"/>
      <c r="BW15" s="677"/>
      <c r="BX15" s="677"/>
      <c r="BY15" s="678"/>
    </row>
    <row r="16" spans="1:77" ht="15" customHeight="1" x14ac:dyDescent="0.4">
      <c r="AV16" s="676"/>
      <c r="AW16" s="677"/>
      <c r="AX16" s="677"/>
      <c r="AY16" s="677"/>
      <c r="AZ16" s="677"/>
      <c r="BA16" s="677"/>
      <c r="BB16" s="677"/>
      <c r="BC16" s="677"/>
      <c r="BD16" s="677"/>
      <c r="BE16" s="677"/>
      <c r="BF16" s="677"/>
      <c r="BG16" s="677"/>
      <c r="BH16" s="677"/>
      <c r="BI16" s="677"/>
      <c r="BJ16" s="677"/>
      <c r="BK16" s="677"/>
      <c r="BL16" s="677"/>
      <c r="BM16" s="677"/>
      <c r="BN16" s="677"/>
      <c r="BO16" s="677"/>
      <c r="BP16" s="677"/>
      <c r="BQ16" s="677"/>
      <c r="BR16" s="677"/>
      <c r="BS16" s="677"/>
      <c r="BT16" s="677"/>
      <c r="BU16" s="677"/>
      <c r="BV16" s="677"/>
      <c r="BW16" s="677"/>
      <c r="BX16" s="677"/>
      <c r="BY16" s="678"/>
    </row>
    <row r="17" spans="2:77" ht="15" customHeight="1" x14ac:dyDescent="0.4">
      <c r="B17" s="168" t="s">
        <v>371</v>
      </c>
      <c r="C17" s="15" t="s">
        <v>970</v>
      </c>
      <c r="AV17" s="676"/>
      <c r="AW17" s="677"/>
      <c r="AX17" s="677"/>
      <c r="AY17" s="677"/>
      <c r="AZ17" s="677"/>
      <c r="BA17" s="677"/>
      <c r="BB17" s="677"/>
      <c r="BC17" s="677"/>
      <c r="BD17" s="677"/>
      <c r="BE17" s="677"/>
      <c r="BF17" s="677"/>
      <c r="BG17" s="677"/>
      <c r="BH17" s="677"/>
      <c r="BI17" s="677"/>
      <c r="BJ17" s="677"/>
      <c r="BK17" s="677"/>
      <c r="BL17" s="677"/>
      <c r="BM17" s="677"/>
      <c r="BN17" s="677"/>
      <c r="BO17" s="677"/>
      <c r="BP17" s="677"/>
      <c r="BQ17" s="677"/>
      <c r="BR17" s="677"/>
      <c r="BS17" s="677"/>
      <c r="BT17" s="677"/>
      <c r="BU17" s="677"/>
      <c r="BV17" s="677"/>
      <c r="BW17" s="677"/>
      <c r="BX17" s="677"/>
      <c r="BY17" s="678"/>
    </row>
    <row r="18" spans="2:77" ht="15" customHeight="1" x14ac:dyDescent="0.4">
      <c r="C18" s="168" t="s">
        <v>318</v>
      </c>
      <c r="D18" s="99" t="s">
        <v>954</v>
      </c>
      <c r="AV18" s="676"/>
      <c r="AW18" s="677"/>
      <c r="AX18" s="677"/>
      <c r="AY18" s="677"/>
      <c r="AZ18" s="677"/>
      <c r="BA18" s="677"/>
      <c r="BB18" s="677"/>
      <c r="BC18" s="677"/>
      <c r="BD18" s="677"/>
      <c r="BE18" s="677"/>
      <c r="BF18" s="677"/>
      <c r="BG18" s="677"/>
      <c r="BH18" s="677"/>
      <c r="BI18" s="677"/>
      <c r="BJ18" s="677"/>
      <c r="BK18" s="677"/>
      <c r="BL18" s="677"/>
      <c r="BM18" s="677"/>
      <c r="BN18" s="677"/>
      <c r="BO18" s="677"/>
      <c r="BP18" s="677"/>
      <c r="BQ18" s="677"/>
      <c r="BR18" s="677"/>
      <c r="BS18" s="677"/>
      <c r="BT18" s="677"/>
      <c r="BU18" s="677"/>
      <c r="BV18" s="677"/>
      <c r="BW18" s="677"/>
      <c r="BX18" s="677"/>
      <c r="BY18" s="678"/>
    </row>
    <row r="19" spans="2:77" ht="15" customHeight="1" x14ac:dyDescent="0.4">
      <c r="C19" s="168" t="s">
        <v>319</v>
      </c>
      <c r="D19" s="99" t="s">
        <v>955</v>
      </c>
      <c r="AV19" s="676"/>
      <c r="AW19" s="677"/>
      <c r="AX19" s="677"/>
      <c r="AY19" s="677"/>
      <c r="AZ19" s="677"/>
      <c r="BA19" s="677"/>
      <c r="BB19" s="677"/>
      <c r="BC19" s="677"/>
      <c r="BD19" s="677"/>
      <c r="BE19" s="677"/>
      <c r="BF19" s="677"/>
      <c r="BG19" s="677"/>
      <c r="BH19" s="677"/>
      <c r="BI19" s="677"/>
      <c r="BJ19" s="677"/>
      <c r="BK19" s="677"/>
      <c r="BL19" s="677"/>
      <c r="BM19" s="677"/>
      <c r="BN19" s="677"/>
      <c r="BO19" s="677"/>
      <c r="BP19" s="677"/>
      <c r="BQ19" s="677"/>
      <c r="BR19" s="677"/>
      <c r="BS19" s="677"/>
      <c r="BT19" s="677"/>
      <c r="BU19" s="677"/>
      <c r="BV19" s="677"/>
      <c r="BW19" s="677"/>
      <c r="BX19" s="677"/>
      <c r="BY19" s="678"/>
    </row>
    <row r="20" spans="2:77" ht="15" customHeight="1" x14ac:dyDescent="0.4">
      <c r="C20" s="168" t="s">
        <v>320</v>
      </c>
      <c r="D20" s="99" t="s">
        <v>956</v>
      </c>
      <c r="AV20" s="676"/>
      <c r="AW20" s="677"/>
      <c r="AX20" s="677"/>
      <c r="AY20" s="677"/>
      <c r="AZ20" s="677"/>
      <c r="BA20" s="677"/>
      <c r="BB20" s="677"/>
      <c r="BC20" s="677"/>
      <c r="BD20" s="677"/>
      <c r="BE20" s="677"/>
      <c r="BF20" s="677"/>
      <c r="BG20" s="677"/>
      <c r="BH20" s="677"/>
      <c r="BI20" s="677"/>
      <c r="BJ20" s="677"/>
      <c r="BK20" s="677"/>
      <c r="BL20" s="677"/>
      <c r="BM20" s="677"/>
      <c r="BN20" s="677"/>
      <c r="BO20" s="677"/>
      <c r="BP20" s="677"/>
      <c r="BQ20" s="677"/>
      <c r="BR20" s="677"/>
      <c r="BS20" s="677"/>
      <c r="BT20" s="677"/>
      <c r="BU20" s="677"/>
      <c r="BV20" s="677"/>
      <c r="BW20" s="677"/>
      <c r="BX20" s="677"/>
      <c r="BY20" s="678"/>
    </row>
    <row r="21" spans="2:77" ht="15" customHeight="1" x14ac:dyDescent="0.4">
      <c r="C21" s="168" t="s">
        <v>321</v>
      </c>
      <c r="D21" s="99" t="s">
        <v>957</v>
      </c>
      <c r="AV21" s="676"/>
      <c r="AW21" s="677"/>
      <c r="AX21" s="677"/>
      <c r="AY21" s="677"/>
      <c r="AZ21" s="677"/>
      <c r="BA21" s="677"/>
      <c r="BB21" s="677"/>
      <c r="BC21" s="677"/>
      <c r="BD21" s="677"/>
      <c r="BE21" s="677"/>
      <c r="BF21" s="677"/>
      <c r="BG21" s="677"/>
      <c r="BH21" s="677"/>
      <c r="BI21" s="677"/>
      <c r="BJ21" s="677"/>
      <c r="BK21" s="677"/>
      <c r="BL21" s="677"/>
      <c r="BM21" s="677"/>
      <c r="BN21" s="677"/>
      <c r="BO21" s="677"/>
      <c r="BP21" s="677"/>
      <c r="BQ21" s="677"/>
      <c r="BR21" s="677"/>
      <c r="BS21" s="677"/>
      <c r="BT21" s="677"/>
      <c r="BU21" s="677"/>
      <c r="BV21" s="677"/>
      <c r="BW21" s="677"/>
      <c r="BX21" s="677"/>
      <c r="BY21" s="678"/>
    </row>
    <row r="22" spans="2:77" ht="15" customHeight="1" x14ac:dyDescent="0.4">
      <c r="C22" s="168" t="s">
        <v>382</v>
      </c>
      <c r="D22" s="99" t="s">
        <v>958</v>
      </c>
      <c r="AV22" s="676"/>
      <c r="AW22" s="677"/>
      <c r="AX22" s="677"/>
      <c r="AY22" s="677"/>
      <c r="AZ22" s="677"/>
      <c r="BA22" s="677"/>
      <c r="BB22" s="677"/>
      <c r="BC22" s="677"/>
      <c r="BD22" s="677"/>
      <c r="BE22" s="677"/>
      <c r="BF22" s="677"/>
      <c r="BG22" s="677"/>
      <c r="BH22" s="677"/>
      <c r="BI22" s="677"/>
      <c r="BJ22" s="677"/>
      <c r="BK22" s="677"/>
      <c r="BL22" s="677"/>
      <c r="BM22" s="677"/>
      <c r="BN22" s="677"/>
      <c r="BO22" s="677"/>
      <c r="BP22" s="677"/>
      <c r="BQ22" s="677"/>
      <c r="BR22" s="677"/>
      <c r="BS22" s="677"/>
      <c r="BT22" s="677"/>
      <c r="BU22" s="677"/>
      <c r="BV22" s="677"/>
      <c r="BW22" s="677"/>
      <c r="BX22" s="677"/>
      <c r="BY22" s="678"/>
    </row>
    <row r="23" spans="2:77" ht="15" customHeight="1" x14ac:dyDescent="0.4">
      <c r="C23" s="168" t="s">
        <v>481</v>
      </c>
      <c r="D23" s="99" t="s">
        <v>959</v>
      </c>
      <c r="AV23" s="676"/>
      <c r="AW23" s="677"/>
      <c r="AX23" s="677"/>
      <c r="AY23" s="677"/>
      <c r="AZ23" s="677"/>
      <c r="BA23" s="677"/>
      <c r="BB23" s="677"/>
      <c r="BC23" s="677"/>
      <c r="BD23" s="677"/>
      <c r="BE23" s="677"/>
      <c r="BF23" s="677"/>
      <c r="BG23" s="677"/>
      <c r="BH23" s="677"/>
      <c r="BI23" s="677"/>
      <c r="BJ23" s="677"/>
      <c r="BK23" s="677"/>
      <c r="BL23" s="677"/>
      <c r="BM23" s="677"/>
      <c r="BN23" s="677"/>
      <c r="BO23" s="677"/>
      <c r="BP23" s="677"/>
      <c r="BQ23" s="677"/>
      <c r="BR23" s="677"/>
      <c r="BS23" s="677"/>
      <c r="BT23" s="677"/>
      <c r="BU23" s="677"/>
      <c r="BV23" s="677"/>
      <c r="BW23" s="677"/>
      <c r="BX23" s="677"/>
      <c r="BY23" s="678"/>
    </row>
    <row r="24" spans="2:77" ht="15" customHeight="1" x14ac:dyDescent="0.4">
      <c r="C24" s="168" t="s">
        <v>483</v>
      </c>
      <c r="D24" s="99" t="s">
        <v>960</v>
      </c>
      <c r="AV24" s="676"/>
      <c r="AW24" s="677"/>
      <c r="AX24" s="677"/>
      <c r="AY24" s="677"/>
      <c r="AZ24" s="677"/>
      <c r="BA24" s="677"/>
      <c r="BB24" s="677"/>
      <c r="BC24" s="677"/>
      <c r="BD24" s="677"/>
      <c r="BE24" s="677"/>
      <c r="BF24" s="677"/>
      <c r="BG24" s="677"/>
      <c r="BH24" s="677"/>
      <c r="BI24" s="677"/>
      <c r="BJ24" s="677"/>
      <c r="BK24" s="677"/>
      <c r="BL24" s="677"/>
      <c r="BM24" s="677"/>
      <c r="BN24" s="677"/>
      <c r="BO24" s="677"/>
      <c r="BP24" s="677"/>
      <c r="BQ24" s="677"/>
      <c r="BR24" s="677"/>
      <c r="BS24" s="677"/>
      <c r="BT24" s="677"/>
      <c r="BU24" s="677"/>
      <c r="BV24" s="677"/>
      <c r="BW24" s="677"/>
      <c r="BX24" s="677"/>
      <c r="BY24" s="678"/>
    </row>
    <row r="25" spans="2:77" ht="15" customHeight="1" x14ac:dyDescent="0.4">
      <c r="C25" s="168" t="s">
        <v>485</v>
      </c>
      <c r="D25" s="99" t="s">
        <v>961</v>
      </c>
      <c r="AV25" s="676"/>
      <c r="AW25" s="677"/>
      <c r="AX25" s="677"/>
      <c r="AY25" s="677"/>
      <c r="AZ25" s="677"/>
      <c r="BA25" s="677"/>
      <c r="BB25" s="677"/>
      <c r="BC25" s="677"/>
      <c r="BD25" s="677"/>
      <c r="BE25" s="677"/>
      <c r="BF25" s="677"/>
      <c r="BG25" s="677"/>
      <c r="BH25" s="677"/>
      <c r="BI25" s="677"/>
      <c r="BJ25" s="677"/>
      <c r="BK25" s="677"/>
      <c r="BL25" s="677"/>
      <c r="BM25" s="677"/>
      <c r="BN25" s="677"/>
      <c r="BO25" s="677"/>
      <c r="BP25" s="677"/>
      <c r="BQ25" s="677"/>
      <c r="BR25" s="677"/>
      <c r="BS25" s="677"/>
      <c r="BT25" s="677"/>
      <c r="BU25" s="677"/>
      <c r="BV25" s="677"/>
      <c r="BW25" s="677"/>
      <c r="BX25" s="677"/>
      <c r="BY25" s="678"/>
    </row>
    <row r="26" spans="2:77" ht="15" customHeight="1" x14ac:dyDescent="0.4">
      <c r="C26" s="168" t="s">
        <v>756</v>
      </c>
      <c r="D26" s="99" t="s">
        <v>962</v>
      </c>
      <c r="AV26" s="676"/>
      <c r="AW26" s="677"/>
      <c r="AX26" s="677"/>
      <c r="AY26" s="677"/>
      <c r="AZ26" s="677"/>
      <c r="BA26" s="677"/>
      <c r="BB26" s="677"/>
      <c r="BC26" s="677"/>
      <c r="BD26" s="677"/>
      <c r="BE26" s="677"/>
      <c r="BF26" s="677"/>
      <c r="BG26" s="677"/>
      <c r="BH26" s="677"/>
      <c r="BI26" s="677"/>
      <c r="BJ26" s="677"/>
      <c r="BK26" s="677"/>
      <c r="BL26" s="677"/>
      <c r="BM26" s="677"/>
      <c r="BN26" s="677"/>
      <c r="BO26" s="677"/>
      <c r="BP26" s="677"/>
      <c r="BQ26" s="677"/>
      <c r="BR26" s="677"/>
      <c r="BS26" s="677"/>
      <c r="BT26" s="677"/>
      <c r="BU26" s="677"/>
      <c r="BV26" s="677"/>
      <c r="BW26" s="677"/>
      <c r="BX26" s="677"/>
      <c r="BY26" s="678"/>
    </row>
    <row r="27" spans="2:77" ht="15" customHeight="1" x14ac:dyDescent="0.4">
      <c r="C27" s="168" t="s">
        <v>757</v>
      </c>
      <c r="D27" s="99" t="s">
        <v>963</v>
      </c>
      <c r="AV27" s="676"/>
      <c r="AW27" s="677"/>
      <c r="AX27" s="677"/>
      <c r="AY27" s="677"/>
      <c r="AZ27" s="677"/>
      <c r="BA27" s="677"/>
      <c r="BB27" s="677"/>
      <c r="BC27" s="677"/>
      <c r="BD27" s="677"/>
      <c r="BE27" s="677"/>
      <c r="BF27" s="677"/>
      <c r="BG27" s="677"/>
      <c r="BH27" s="677"/>
      <c r="BI27" s="677"/>
      <c r="BJ27" s="677"/>
      <c r="BK27" s="677"/>
      <c r="BL27" s="677"/>
      <c r="BM27" s="677"/>
      <c r="BN27" s="677"/>
      <c r="BO27" s="677"/>
      <c r="BP27" s="677"/>
      <c r="BQ27" s="677"/>
      <c r="BR27" s="677"/>
      <c r="BS27" s="677"/>
      <c r="BT27" s="677"/>
      <c r="BU27" s="677"/>
      <c r="BV27" s="677"/>
      <c r="BW27" s="677"/>
      <c r="BX27" s="677"/>
      <c r="BY27" s="678"/>
    </row>
    <row r="28" spans="2:77" ht="15" customHeight="1" x14ac:dyDescent="0.4">
      <c r="C28" s="168" t="s">
        <v>758</v>
      </c>
      <c r="D28" s="99" t="s">
        <v>964</v>
      </c>
      <c r="AV28" s="676"/>
      <c r="AW28" s="677"/>
      <c r="AX28" s="677"/>
      <c r="AY28" s="677"/>
      <c r="AZ28" s="677"/>
      <c r="BA28" s="677"/>
      <c r="BB28" s="677"/>
      <c r="BC28" s="677"/>
      <c r="BD28" s="677"/>
      <c r="BE28" s="677"/>
      <c r="BF28" s="677"/>
      <c r="BG28" s="677"/>
      <c r="BH28" s="677"/>
      <c r="BI28" s="677"/>
      <c r="BJ28" s="677"/>
      <c r="BK28" s="677"/>
      <c r="BL28" s="677"/>
      <c r="BM28" s="677"/>
      <c r="BN28" s="677"/>
      <c r="BO28" s="677"/>
      <c r="BP28" s="677"/>
      <c r="BQ28" s="677"/>
      <c r="BR28" s="677"/>
      <c r="BS28" s="677"/>
      <c r="BT28" s="677"/>
      <c r="BU28" s="677"/>
      <c r="BV28" s="677"/>
      <c r="BW28" s="677"/>
      <c r="BX28" s="677"/>
      <c r="BY28" s="678"/>
    </row>
    <row r="29" spans="2:77" ht="15" customHeight="1" x14ac:dyDescent="0.4">
      <c r="C29" s="168" t="s">
        <v>759</v>
      </c>
      <c r="D29" s="99" t="s">
        <v>965</v>
      </c>
      <c r="AV29" s="676"/>
      <c r="AW29" s="677"/>
      <c r="AX29" s="677"/>
      <c r="AY29" s="677"/>
      <c r="AZ29" s="677"/>
      <c r="BA29" s="677"/>
      <c r="BB29" s="677"/>
      <c r="BC29" s="677"/>
      <c r="BD29" s="677"/>
      <c r="BE29" s="677"/>
      <c r="BF29" s="677"/>
      <c r="BG29" s="677"/>
      <c r="BH29" s="677"/>
      <c r="BI29" s="677"/>
      <c r="BJ29" s="677"/>
      <c r="BK29" s="677"/>
      <c r="BL29" s="677"/>
      <c r="BM29" s="677"/>
      <c r="BN29" s="677"/>
      <c r="BO29" s="677"/>
      <c r="BP29" s="677"/>
      <c r="BQ29" s="677"/>
      <c r="BR29" s="677"/>
      <c r="BS29" s="677"/>
      <c r="BT29" s="677"/>
      <c r="BU29" s="677"/>
      <c r="BV29" s="677"/>
      <c r="BW29" s="677"/>
      <c r="BX29" s="677"/>
      <c r="BY29" s="678"/>
    </row>
    <row r="30" spans="2:77" ht="15" customHeight="1" x14ac:dyDescent="0.4">
      <c r="C30" s="168"/>
      <c r="D30" s="99" t="s">
        <v>966</v>
      </c>
      <c r="AV30" s="676"/>
      <c r="AW30" s="677"/>
      <c r="AX30" s="677"/>
      <c r="AY30" s="677"/>
      <c r="AZ30" s="677"/>
      <c r="BA30" s="677"/>
      <c r="BB30" s="677"/>
      <c r="BC30" s="677"/>
      <c r="BD30" s="677"/>
      <c r="BE30" s="677"/>
      <c r="BF30" s="677"/>
      <c r="BG30" s="677"/>
      <c r="BH30" s="677"/>
      <c r="BI30" s="677"/>
      <c r="BJ30" s="677"/>
      <c r="BK30" s="677"/>
      <c r="BL30" s="677"/>
      <c r="BM30" s="677"/>
      <c r="BN30" s="677"/>
      <c r="BO30" s="677"/>
      <c r="BP30" s="677"/>
      <c r="BQ30" s="677"/>
      <c r="BR30" s="677"/>
      <c r="BS30" s="677"/>
      <c r="BT30" s="677"/>
      <c r="BU30" s="677"/>
      <c r="BV30" s="677"/>
      <c r="BW30" s="677"/>
      <c r="BX30" s="677"/>
      <c r="BY30" s="678"/>
    </row>
    <row r="31" spans="2:77" ht="15" customHeight="1" x14ac:dyDescent="0.4">
      <c r="C31" s="168" t="s">
        <v>951</v>
      </c>
      <c r="D31" s="99" t="s">
        <v>967</v>
      </c>
      <c r="AV31" s="676"/>
      <c r="AW31" s="677"/>
      <c r="AX31" s="677"/>
      <c r="AY31" s="677"/>
      <c r="AZ31" s="677"/>
      <c r="BA31" s="677"/>
      <c r="BB31" s="677"/>
      <c r="BC31" s="677"/>
      <c r="BD31" s="677"/>
      <c r="BE31" s="677"/>
      <c r="BF31" s="677"/>
      <c r="BG31" s="677"/>
      <c r="BH31" s="677"/>
      <c r="BI31" s="677"/>
      <c r="BJ31" s="677"/>
      <c r="BK31" s="677"/>
      <c r="BL31" s="677"/>
      <c r="BM31" s="677"/>
      <c r="BN31" s="677"/>
      <c r="BO31" s="677"/>
      <c r="BP31" s="677"/>
      <c r="BQ31" s="677"/>
      <c r="BR31" s="677"/>
      <c r="BS31" s="677"/>
      <c r="BT31" s="677"/>
      <c r="BU31" s="677"/>
      <c r="BV31" s="677"/>
      <c r="BW31" s="677"/>
      <c r="BX31" s="677"/>
      <c r="BY31" s="678"/>
    </row>
    <row r="32" spans="2:77" ht="15" customHeight="1" x14ac:dyDescent="0.4">
      <c r="C32" s="168" t="s">
        <v>952</v>
      </c>
      <c r="D32" s="99" t="s">
        <v>968</v>
      </c>
      <c r="AV32" s="676"/>
      <c r="AW32" s="677"/>
      <c r="AX32" s="677"/>
      <c r="AY32" s="677"/>
      <c r="AZ32" s="677"/>
      <c r="BA32" s="677"/>
      <c r="BB32" s="677"/>
      <c r="BC32" s="677"/>
      <c r="BD32" s="677"/>
      <c r="BE32" s="677"/>
      <c r="BF32" s="677"/>
      <c r="BG32" s="677"/>
      <c r="BH32" s="677"/>
      <c r="BI32" s="677"/>
      <c r="BJ32" s="677"/>
      <c r="BK32" s="677"/>
      <c r="BL32" s="677"/>
      <c r="BM32" s="677"/>
      <c r="BN32" s="677"/>
      <c r="BO32" s="677"/>
      <c r="BP32" s="677"/>
      <c r="BQ32" s="677"/>
      <c r="BR32" s="677"/>
      <c r="BS32" s="677"/>
      <c r="BT32" s="677"/>
      <c r="BU32" s="677"/>
      <c r="BV32" s="677"/>
      <c r="BW32" s="677"/>
      <c r="BX32" s="677"/>
      <c r="BY32" s="678"/>
    </row>
    <row r="33" spans="3:77" ht="15" customHeight="1" x14ac:dyDescent="0.4">
      <c r="C33" s="168" t="s">
        <v>953</v>
      </c>
      <c r="D33" s="99" t="s">
        <v>969</v>
      </c>
      <c r="AV33" s="676"/>
      <c r="AW33" s="677"/>
      <c r="AX33" s="677"/>
      <c r="AY33" s="677"/>
      <c r="AZ33" s="677"/>
      <c r="BA33" s="677"/>
      <c r="BB33" s="677"/>
      <c r="BC33" s="677"/>
      <c r="BD33" s="677"/>
      <c r="BE33" s="677"/>
      <c r="BF33" s="677"/>
      <c r="BG33" s="677"/>
      <c r="BH33" s="677"/>
      <c r="BI33" s="677"/>
      <c r="BJ33" s="677"/>
      <c r="BK33" s="677"/>
      <c r="BL33" s="677"/>
      <c r="BM33" s="677"/>
      <c r="BN33" s="677"/>
      <c r="BO33" s="677"/>
      <c r="BP33" s="677"/>
      <c r="BQ33" s="677"/>
      <c r="BR33" s="677"/>
      <c r="BS33" s="677"/>
      <c r="BT33" s="677"/>
      <c r="BU33" s="677"/>
      <c r="BV33" s="677"/>
      <c r="BW33" s="677"/>
      <c r="BX33" s="677"/>
      <c r="BY33" s="678"/>
    </row>
    <row r="34" spans="3:77" ht="15" customHeight="1" thickBot="1" x14ac:dyDescent="0.45">
      <c r="AV34" s="679"/>
      <c r="AW34" s="680"/>
      <c r="AX34" s="680"/>
      <c r="AY34" s="680"/>
      <c r="AZ34" s="680"/>
      <c r="BA34" s="680"/>
      <c r="BB34" s="680"/>
      <c r="BC34" s="680"/>
      <c r="BD34" s="680"/>
      <c r="BE34" s="680"/>
      <c r="BF34" s="680"/>
      <c r="BG34" s="680"/>
      <c r="BH34" s="680"/>
      <c r="BI34" s="680"/>
      <c r="BJ34" s="680"/>
      <c r="BK34" s="680"/>
      <c r="BL34" s="680"/>
      <c r="BM34" s="680"/>
      <c r="BN34" s="680"/>
      <c r="BO34" s="680"/>
      <c r="BP34" s="680"/>
      <c r="BQ34" s="680"/>
      <c r="BR34" s="680"/>
      <c r="BS34" s="680"/>
      <c r="BT34" s="680"/>
      <c r="BU34" s="680"/>
      <c r="BV34" s="680"/>
      <c r="BW34" s="680"/>
      <c r="BX34" s="680"/>
      <c r="BY34" s="681"/>
    </row>
    <row r="35" spans="3:77" ht="15" customHeight="1" x14ac:dyDescent="0.4">
      <c r="AV35" s="673" t="s">
        <v>980</v>
      </c>
      <c r="AW35" s="673"/>
      <c r="AX35" s="673"/>
      <c r="AY35" s="673"/>
      <c r="AZ35" s="673"/>
      <c r="BA35" s="673"/>
      <c r="BB35" s="673"/>
      <c r="BC35" s="673"/>
      <c r="BD35" s="673"/>
      <c r="BE35" s="673"/>
      <c r="BF35" s="673"/>
      <c r="BG35" s="673"/>
      <c r="BH35" s="673"/>
      <c r="BI35" s="673"/>
      <c r="BJ35" s="673"/>
      <c r="BK35" s="673"/>
      <c r="BL35" s="673"/>
      <c r="BM35" s="673"/>
      <c r="BN35" s="673"/>
      <c r="BO35" s="673"/>
      <c r="BP35" s="673"/>
      <c r="BQ35" s="673"/>
      <c r="BR35" s="673"/>
      <c r="BS35" s="673"/>
      <c r="BT35" s="673"/>
      <c r="BU35" s="673"/>
      <c r="BV35" s="673"/>
      <c r="BW35" s="673"/>
      <c r="BX35" s="673"/>
      <c r="BY35" s="673"/>
    </row>
  </sheetData>
  <mergeCells count="6">
    <mergeCell ref="AV35:BY35"/>
    <mergeCell ref="A1:AT2"/>
    <mergeCell ref="AO5:AR5"/>
    <mergeCell ref="AO6:AR6"/>
    <mergeCell ref="AO7:AR7"/>
    <mergeCell ref="AV3:BY34"/>
  </mergeCells>
  <phoneticPr fontId="2"/>
  <dataValidations count="1">
    <dataValidation type="list" allowBlank="1" showInputMessage="1" showErrorMessage="1" sqref="AO5:AR7" xr:uid="{DD530475-C513-49F5-927C-576B037CBF39}">
      <formula1>"ＯＫ,ＮＯ,該当なし"</formula1>
    </dataValidation>
  </dataValidations>
  <pageMargins left="0.70866141732283472" right="0.70866141732283472" top="0.59055118110236227" bottom="0.59055118110236227" header="0.31496062992125984" footer="0.31496062992125984"/>
  <pageSetup paperSize="9" scale="9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7B3BC-C1F5-4B27-BE67-EA7F7A24432B}">
  <sheetPr>
    <pageSetUpPr fitToPage="1"/>
  </sheetPr>
  <dimension ref="A1:BY48"/>
  <sheetViews>
    <sheetView view="pageBreakPreview" topLeftCell="A43" zoomScale="115" zoomScaleNormal="115" zoomScaleSheetLayoutView="115" workbookViewId="0">
      <selection activeCell="AQ151" sqref="AQ151:AS151"/>
    </sheetView>
  </sheetViews>
  <sheetFormatPr defaultColWidth="2.625" defaultRowHeight="15" customHeight="1" x14ac:dyDescent="0.4"/>
  <cols>
    <col min="1" max="16384" width="2.625" style="2"/>
  </cols>
  <sheetData>
    <row r="1" spans="1:77" ht="15" customHeight="1" x14ac:dyDescent="0.4">
      <c r="A1" s="633" t="s">
        <v>979</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5"/>
      <c r="AV1" s="15" t="s">
        <v>300</v>
      </c>
    </row>
    <row r="2" spans="1:77" ht="15" customHeight="1" thickBot="1" x14ac:dyDescent="0.45">
      <c r="A2" s="636"/>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637"/>
      <c r="AQ2" s="637"/>
      <c r="AR2" s="637"/>
      <c r="AS2" s="637"/>
      <c r="AT2" s="638"/>
      <c r="AV2" s="73" t="s">
        <v>995</v>
      </c>
    </row>
    <row r="3" spans="1:77" ht="15" customHeight="1" x14ac:dyDescent="0.4">
      <c r="AV3" s="674" t="s">
        <v>996</v>
      </c>
      <c r="AW3" s="673"/>
      <c r="AX3" s="673"/>
      <c r="AY3" s="673"/>
      <c r="AZ3" s="673"/>
      <c r="BA3" s="673"/>
      <c r="BB3" s="673"/>
      <c r="BC3" s="673"/>
      <c r="BD3" s="673"/>
      <c r="BE3" s="673"/>
      <c r="BF3" s="673"/>
      <c r="BG3" s="673"/>
      <c r="BH3" s="673"/>
      <c r="BI3" s="673"/>
      <c r="BJ3" s="673"/>
      <c r="BK3" s="673"/>
      <c r="BL3" s="673"/>
      <c r="BM3" s="673"/>
      <c r="BN3" s="673"/>
      <c r="BO3" s="673"/>
      <c r="BP3" s="673"/>
      <c r="BQ3" s="673"/>
      <c r="BR3" s="673"/>
      <c r="BS3" s="673"/>
      <c r="BT3" s="673"/>
      <c r="BU3" s="673"/>
      <c r="BV3" s="673"/>
      <c r="BW3" s="673"/>
      <c r="BX3" s="673"/>
      <c r="BY3" s="675"/>
    </row>
    <row r="4" spans="1:77" ht="15" customHeight="1" thickBot="1" x14ac:dyDescent="0.45">
      <c r="B4" s="56" t="s">
        <v>79</v>
      </c>
      <c r="C4" s="2" t="s">
        <v>162</v>
      </c>
      <c r="AV4" s="676"/>
      <c r="AW4" s="677"/>
      <c r="AX4" s="677"/>
      <c r="AY4" s="677"/>
      <c r="AZ4" s="677"/>
      <c r="BA4" s="677"/>
      <c r="BB4" s="677"/>
      <c r="BC4" s="677"/>
      <c r="BD4" s="677"/>
      <c r="BE4" s="677"/>
      <c r="BF4" s="677"/>
      <c r="BG4" s="677"/>
      <c r="BH4" s="677"/>
      <c r="BI4" s="677"/>
      <c r="BJ4" s="677"/>
      <c r="BK4" s="677"/>
      <c r="BL4" s="677"/>
      <c r="BM4" s="677"/>
      <c r="BN4" s="677"/>
      <c r="BO4" s="677"/>
      <c r="BP4" s="677"/>
      <c r="BQ4" s="677"/>
      <c r="BR4" s="677"/>
      <c r="BS4" s="677"/>
      <c r="BT4" s="677"/>
      <c r="BU4" s="677"/>
      <c r="BV4" s="677"/>
      <c r="BW4" s="677"/>
      <c r="BX4" s="677"/>
      <c r="BY4" s="678"/>
    </row>
    <row r="5" spans="1:77" ht="15" customHeight="1" thickBot="1" x14ac:dyDescent="0.45">
      <c r="C5" s="58" t="s">
        <v>36</v>
      </c>
      <c r="D5" s="87" t="s">
        <v>981</v>
      </c>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639"/>
      <c r="AP5" s="640"/>
      <c r="AQ5" s="640"/>
      <c r="AR5" s="641"/>
      <c r="AV5" s="676"/>
      <c r="AW5" s="677"/>
      <c r="AX5" s="677"/>
      <c r="AY5" s="677"/>
      <c r="AZ5" s="677"/>
      <c r="BA5" s="677"/>
      <c r="BB5" s="677"/>
      <c r="BC5" s="677"/>
      <c r="BD5" s="677"/>
      <c r="BE5" s="677"/>
      <c r="BF5" s="677"/>
      <c r="BG5" s="677"/>
      <c r="BH5" s="677"/>
      <c r="BI5" s="677"/>
      <c r="BJ5" s="677"/>
      <c r="BK5" s="677"/>
      <c r="BL5" s="677"/>
      <c r="BM5" s="677"/>
      <c r="BN5" s="677"/>
      <c r="BO5" s="677"/>
      <c r="BP5" s="677"/>
      <c r="BQ5" s="677"/>
      <c r="BR5" s="677"/>
      <c r="BS5" s="677"/>
      <c r="BT5" s="677"/>
      <c r="BU5" s="677"/>
      <c r="BV5" s="677"/>
      <c r="BW5" s="677"/>
      <c r="BX5" s="677"/>
      <c r="BY5" s="678"/>
    </row>
    <row r="6" spans="1:77" ht="15" customHeight="1" thickBot="1" x14ac:dyDescent="0.45">
      <c r="C6" s="58" t="s">
        <v>37</v>
      </c>
      <c r="D6" s="87" t="s">
        <v>982</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639"/>
      <c r="AP6" s="640"/>
      <c r="AQ6" s="640"/>
      <c r="AR6" s="641"/>
      <c r="AV6" s="676"/>
      <c r="AW6" s="677"/>
      <c r="AX6" s="677"/>
      <c r="AY6" s="677"/>
      <c r="AZ6" s="677"/>
      <c r="BA6" s="677"/>
      <c r="BB6" s="677"/>
      <c r="BC6" s="677"/>
      <c r="BD6" s="677"/>
      <c r="BE6" s="677"/>
      <c r="BF6" s="677"/>
      <c r="BG6" s="677"/>
      <c r="BH6" s="677"/>
      <c r="BI6" s="677"/>
      <c r="BJ6" s="677"/>
      <c r="BK6" s="677"/>
      <c r="BL6" s="677"/>
      <c r="BM6" s="677"/>
      <c r="BN6" s="677"/>
      <c r="BO6" s="677"/>
      <c r="BP6" s="677"/>
      <c r="BQ6" s="677"/>
      <c r="BR6" s="677"/>
      <c r="BS6" s="677"/>
      <c r="BT6" s="677"/>
      <c r="BU6" s="677"/>
      <c r="BV6" s="677"/>
      <c r="BW6" s="677"/>
      <c r="BX6" s="677"/>
      <c r="BY6" s="678"/>
    </row>
    <row r="7" spans="1:77" ht="15" customHeight="1" x14ac:dyDescent="0.4">
      <c r="AV7" s="676"/>
      <c r="AW7" s="677"/>
      <c r="AX7" s="677"/>
      <c r="AY7" s="677"/>
      <c r="AZ7" s="677"/>
      <c r="BA7" s="677"/>
      <c r="BB7" s="677"/>
      <c r="BC7" s="677"/>
      <c r="BD7" s="677"/>
      <c r="BE7" s="677"/>
      <c r="BF7" s="677"/>
      <c r="BG7" s="677"/>
      <c r="BH7" s="677"/>
      <c r="BI7" s="677"/>
      <c r="BJ7" s="677"/>
      <c r="BK7" s="677"/>
      <c r="BL7" s="677"/>
      <c r="BM7" s="677"/>
      <c r="BN7" s="677"/>
      <c r="BO7" s="677"/>
      <c r="BP7" s="677"/>
      <c r="BQ7" s="677"/>
      <c r="BR7" s="677"/>
      <c r="BS7" s="677"/>
      <c r="BT7" s="677"/>
      <c r="BU7" s="677"/>
      <c r="BV7" s="677"/>
      <c r="BW7" s="677"/>
      <c r="BX7" s="677"/>
      <c r="BY7" s="678"/>
    </row>
    <row r="8" spans="1:77" ht="15" customHeight="1" thickBot="1" x14ac:dyDescent="0.45">
      <c r="B8" s="56" t="s">
        <v>285</v>
      </c>
      <c r="C8" s="2" t="s">
        <v>163</v>
      </c>
      <c r="AV8" s="676"/>
      <c r="AW8" s="677"/>
      <c r="AX8" s="677"/>
      <c r="AY8" s="677"/>
      <c r="AZ8" s="677"/>
      <c r="BA8" s="677"/>
      <c r="BB8" s="677"/>
      <c r="BC8" s="677"/>
      <c r="BD8" s="677"/>
      <c r="BE8" s="677"/>
      <c r="BF8" s="677"/>
      <c r="BG8" s="677"/>
      <c r="BH8" s="677"/>
      <c r="BI8" s="677"/>
      <c r="BJ8" s="677"/>
      <c r="BK8" s="677"/>
      <c r="BL8" s="677"/>
      <c r="BM8" s="677"/>
      <c r="BN8" s="677"/>
      <c r="BO8" s="677"/>
      <c r="BP8" s="677"/>
      <c r="BQ8" s="677"/>
      <c r="BR8" s="677"/>
      <c r="BS8" s="677"/>
      <c r="BT8" s="677"/>
      <c r="BU8" s="677"/>
      <c r="BV8" s="677"/>
      <c r="BW8" s="677"/>
      <c r="BX8" s="677"/>
      <c r="BY8" s="678"/>
    </row>
    <row r="9" spans="1:77" ht="15" customHeight="1" thickBot="1" x14ac:dyDescent="0.45">
      <c r="C9" s="58" t="s">
        <v>36</v>
      </c>
      <c r="D9" s="87" t="s">
        <v>983</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639"/>
      <c r="AP9" s="640"/>
      <c r="AQ9" s="640"/>
      <c r="AR9" s="641"/>
      <c r="AV9" s="676"/>
      <c r="AW9" s="677"/>
      <c r="AX9" s="677"/>
      <c r="AY9" s="677"/>
      <c r="AZ9" s="677"/>
      <c r="BA9" s="677"/>
      <c r="BB9" s="677"/>
      <c r="BC9" s="677"/>
      <c r="BD9" s="677"/>
      <c r="BE9" s="677"/>
      <c r="BF9" s="677"/>
      <c r="BG9" s="677"/>
      <c r="BH9" s="677"/>
      <c r="BI9" s="677"/>
      <c r="BJ9" s="677"/>
      <c r="BK9" s="677"/>
      <c r="BL9" s="677"/>
      <c r="BM9" s="677"/>
      <c r="BN9" s="677"/>
      <c r="BO9" s="677"/>
      <c r="BP9" s="677"/>
      <c r="BQ9" s="677"/>
      <c r="BR9" s="677"/>
      <c r="BS9" s="677"/>
      <c r="BT9" s="677"/>
      <c r="BU9" s="677"/>
      <c r="BV9" s="677"/>
      <c r="BW9" s="677"/>
      <c r="BX9" s="677"/>
      <c r="BY9" s="678"/>
    </row>
    <row r="10" spans="1:77" ht="15" customHeight="1" thickBot="1" x14ac:dyDescent="0.45">
      <c r="C10" s="58" t="s">
        <v>37</v>
      </c>
      <c r="D10" s="87" t="s">
        <v>1931</v>
      </c>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639"/>
      <c r="AP10" s="640"/>
      <c r="AQ10" s="640"/>
      <c r="AR10" s="641"/>
      <c r="AV10" s="676"/>
      <c r="AW10" s="677"/>
      <c r="AX10" s="677"/>
      <c r="AY10" s="677"/>
      <c r="AZ10" s="677"/>
      <c r="BA10" s="677"/>
      <c r="BB10" s="677"/>
      <c r="BC10" s="677"/>
      <c r="BD10" s="677"/>
      <c r="BE10" s="677"/>
      <c r="BF10" s="677"/>
      <c r="BG10" s="677"/>
      <c r="BH10" s="677"/>
      <c r="BI10" s="677"/>
      <c r="BJ10" s="677"/>
      <c r="BK10" s="677"/>
      <c r="BL10" s="677"/>
      <c r="BM10" s="677"/>
      <c r="BN10" s="677"/>
      <c r="BO10" s="677"/>
      <c r="BP10" s="677"/>
      <c r="BQ10" s="677"/>
      <c r="BR10" s="677"/>
      <c r="BS10" s="677"/>
      <c r="BT10" s="677"/>
      <c r="BU10" s="677"/>
      <c r="BV10" s="677"/>
      <c r="BW10" s="677"/>
      <c r="BX10" s="677"/>
      <c r="BY10" s="678"/>
    </row>
    <row r="11" spans="1:77" ht="15" customHeight="1" thickBot="1" x14ac:dyDescent="0.45">
      <c r="C11" s="58" t="s">
        <v>38</v>
      </c>
      <c r="D11" s="87" t="s">
        <v>984</v>
      </c>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639"/>
      <c r="AP11" s="640"/>
      <c r="AQ11" s="640"/>
      <c r="AR11" s="641"/>
      <c r="AV11" s="676"/>
      <c r="AW11" s="677"/>
      <c r="AX11" s="677"/>
      <c r="AY11" s="677"/>
      <c r="AZ11" s="677"/>
      <c r="BA11" s="677"/>
      <c r="BB11" s="677"/>
      <c r="BC11" s="677"/>
      <c r="BD11" s="677"/>
      <c r="BE11" s="677"/>
      <c r="BF11" s="677"/>
      <c r="BG11" s="677"/>
      <c r="BH11" s="677"/>
      <c r="BI11" s="677"/>
      <c r="BJ11" s="677"/>
      <c r="BK11" s="677"/>
      <c r="BL11" s="677"/>
      <c r="BM11" s="677"/>
      <c r="BN11" s="677"/>
      <c r="BO11" s="677"/>
      <c r="BP11" s="677"/>
      <c r="BQ11" s="677"/>
      <c r="BR11" s="677"/>
      <c r="BS11" s="677"/>
      <c r="BT11" s="677"/>
      <c r="BU11" s="677"/>
      <c r="BV11" s="677"/>
      <c r="BW11" s="677"/>
      <c r="BX11" s="677"/>
      <c r="BY11" s="678"/>
    </row>
    <row r="12" spans="1:77" ht="15" customHeight="1" x14ac:dyDescent="0.4">
      <c r="AV12" s="676"/>
      <c r="AW12" s="677"/>
      <c r="AX12" s="677"/>
      <c r="AY12" s="677"/>
      <c r="AZ12" s="677"/>
      <c r="BA12" s="677"/>
      <c r="BB12" s="677"/>
      <c r="BC12" s="677"/>
      <c r="BD12" s="677"/>
      <c r="BE12" s="677"/>
      <c r="BF12" s="677"/>
      <c r="BG12" s="677"/>
      <c r="BH12" s="677"/>
      <c r="BI12" s="677"/>
      <c r="BJ12" s="677"/>
      <c r="BK12" s="677"/>
      <c r="BL12" s="677"/>
      <c r="BM12" s="677"/>
      <c r="BN12" s="677"/>
      <c r="BO12" s="677"/>
      <c r="BP12" s="677"/>
      <c r="BQ12" s="677"/>
      <c r="BR12" s="677"/>
      <c r="BS12" s="677"/>
      <c r="BT12" s="677"/>
      <c r="BU12" s="677"/>
      <c r="BV12" s="677"/>
      <c r="BW12" s="677"/>
      <c r="BX12" s="677"/>
      <c r="BY12" s="678"/>
    </row>
    <row r="13" spans="1:77" ht="15" customHeight="1" x14ac:dyDescent="0.4">
      <c r="B13" s="2" t="s">
        <v>370</v>
      </c>
      <c r="AV13" s="676"/>
      <c r="AW13" s="677"/>
      <c r="AX13" s="677"/>
      <c r="AY13" s="677"/>
      <c r="AZ13" s="677"/>
      <c r="BA13" s="677"/>
      <c r="BB13" s="677"/>
      <c r="BC13" s="677"/>
      <c r="BD13" s="677"/>
      <c r="BE13" s="677"/>
      <c r="BF13" s="677"/>
      <c r="BG13" s="677"/>
      <c r="BH13" s="677"/>
      <c r="BI13" s="677"/>
      <c r="BJ13" s="677"/>
      <c r="BK13" s="677"/>
      <c r="BL13" s="677"/>
      <c r="BM13" s="677"/>
      <c r="BN13" s="677"/>
      <c r="BO13" s="677"/>
      <c r="BP13" s="677"/>
      <c r="BQ13" s="677"/>
      <c r="BR13" s="677"/>
      <c r="BS13" s="677"/>
      <c r="BT13" s="677"/>
      <c r="BU13" s="677"/>
      <c r="BV13" s="677"/>
      <c r="BW13" s="677"/>
      <c r="BX13" s="677"/>
      <c r="BY13" s="678"/>
    </row>
    <row r="14" spans="1:77" ht="15" customHeight="1" x14ac:dyDescent="0.4">
      <c r="B14" s="168" t="s">
        <v>371</v>
      </c>
      <c r="C14" s="15" t="s">
        <v>985</v>
      </c>
      <c r="AV14" s="676"/>
      <c r="AW14" s="677"/>
      <c r="AX14" s="677"/>
      <c r="AY14" s="677"/>
      <c r="AZ14" s="677"/>
      <c r="BA14" s="677"/>
      <c r="BB14" s="677"/>
      <c r="BC14" s="677"/>
      <c r="BD14" s="677"/>
      <c r="BE14" s="677"/>
      <c r="BF14" s="677"/>
      <c r="BG14" s="677"/>
      <c r="BH14" s="677"/>
      <c r="BI14" s="677"/>
      <c r="BJ14" s="677"/>
      <c r="BK14" s="677"/>
      <c r="BL14" s="677"/>
      <c r="BM14" s="677"/>
      <c r="BN14" s="677"/>
      <c r="BO14" s="677"/>
      <c r="BP14" s="677"/>
      <c r="BQ14" s="677"/>
      <c r="BR14" s="677"/>
      <c r="BS14" s="677"/>
      <c r="BT14" s="677"/>
      <c r="BU14" s="677"/>
      <c r="BV14" s="677"/>
      <c r="BW14" s="677"/>
      <c r="BX14" s="677"/>
      <c r="BY14" s="678"/>
    </row>
    <row r="15" spans="1:77" ht="15" customHeight="1" x14ac:dyDescent="0.4">
      <c r="C15" s="203" t="s">
        <v>79</v>
      </c>
      <c r="D15" s="2" t="s">
        <v>998</v>
      </c>
      <c r="AV15" s="676"/>
      <c r="AW15" s="677"/>
      <c r="AX15" s="677"/>
      <c r="AY15" s="677"/>
      <c r="AZ15" s="677"/>
      <c r="BA15" s="677"/>
      <c r="BB15" s="677"/>
      <c r="BC15" s="677"/>
      <c r="BD15" s="677"/>
      <c r="BE15" s="677"/>
      <c r="BF15" s="677"/>
      <c r="BG15" s="677"/>
      <c r="BH15" s="677"/>
      <c r="BI15" s="677"/>
      <c r="BJ15" s="677"/>
      <c r="BK15" s="677"/>
      <c r="BL15" s="677"/>
      <c r="BM15" s="677"/>
      <c r="BN15" s="677"/>
      <c r="BO15" s="677"/>
      <c r="BP15" s="677"/>
      <c r="BQ15" s="677"/>
      <c r="BR15" s="677"/>
      <c r="BS15" s="677"/>
      <c r="BT15" s="677"/>
      <c r="BU15" s="677"/>
      <c r="BV15" s="677"/>
      <c r="BW15" s="677"/>
      <c r="BX15" s="677"/>
      <c r="BY15" s="678"/>
    </row>
    <row r="16" spans="1:77" ht="15" customHeight="1" x14ac:dyDescent="0.4">
      <c r="C16" s="203" t="s">
        <v>80</v>
      </c>
      <c r="D16" s="2" t="s">
        <v>975</v>
      </c>
      <c r="AV16" s="676"/>
      <c r="AW16" s="677"/>
      <c r="AX16" s="677"/>
      <c r="AY16" s="677"/>
      <c r="AZ16" s="677"/>
      <c r="BA16" s="677"/>
      <c r="BB16" s="677"/>
      <c r="BC16" s="677"/>
      <c r="BD16" s="677"/>
      <c r="BE16" s="677"/>
      <c r="BF16" s="677"/>
      <c r="BG16" s="677"/>
      <c r="BH16" s="677"/>
      <c r="BI16" s="677"/>
      <c r="BJ16" s="677"/>
      <c r="BK16" s="677"/>
      <c r="BL16" s="677"/>
      <c r="BM16" s="677"/>
      <c r="BN16" s="677"/>
      <c r="BO16" s="677"/>
      <c r="BP16" s="677"/>
      <c r="BQ16" s="677"/>
      <c r="BR16" s="677"/>
      <c r="BS16" s="677"/>
      <c r="BT16" s="677"/>
      <c r="BU16" s="677"/>
      <c r="BV16" s="677"/>
      <c r="BW16" s="677"/>
      <c r="BX16" s="677"/>
      <c r="BY16" s="678"/>
    </row>
    <row r="17" spans="2:77" ht="15" customHeight="1" x14ac:dyDescent="0.4">
      <c r="C17" s="203" t="s">
        <v>81</v>
      </c>
      <c r="D17" s="2" t="s">
        <v>974</v>
      </c>
      <c r="AV17" s="676"/>
      <c r="AW17" s="677"/>
      <c r="AX17" s="677"/>
      <c r="AY17" s="677"/>
      <c r="AZ17" s="677"/>
      <c r="BA17" s="677"/>
      <c r="BB17" s="677"/>
      <c r="BC17" s="677"/>
      <c r="BD17" s="677"/>
      <c r="BE17" s="677"/>
      <c r="BF17" s="677"/>
      <c r="BG17" s="677"/>
      <c r="BH17" s="677"/>
      <c r="BI17" s="677"/>
      <c r="BJ17" s="677"/>
      <c r="BK17" s="677"/>
      <c r="BL17" s="677"/>
      <c r="BM17" s="677"/>
      <c r="BN17" s="677"/>
      <c r="BO17" s="677"/>
      <c r="BP17" s="677"/>
      <c r="BQ17" s="677"/>
      <c r="BR17" s="677"/>
      <c r="BS17" s="677"/>
      <c r="BT17" s="677"/>
      <c r="BU17" s="677"/>
      <c r="BV17" s="677"/>
      <c r="BW17" s="677"/>
      <c r="BX17" s="677"/>
      <c r="BY17" s="678"/>
    </row>
    <row r="18" spans="2:77" ht="15" customHeight="1" x14ac:dyDescent="0.4">
      <c r="C18" s="203" t="s">
        <v>83</v>
      </c>
      <c r="D18" s="2" t="s">
        <v>986</v>
      </c>
      <c r="AV18" s="676"/>
      <c r="AW18" s="677"/>
      <c r="AX18" s="677"/>
      <c r="AY18" s="677"/>
      <c r="AZ18" s="677"/>
      <c r="BA18" s="677"/>
      <c r="BB18" s="677"/>
      <c r="BC18" s="677"/>
      <c r="BD18" s="677"/>
      <c r="BE18" s="677"/>
      <c r="BF18" s="677"/>
      <c r="BG18" s="677"/>
      <c r="BH18" s="677"/>
      <c r="BI18" s="677"/>
      <c r="BJ18" s="677"/>
      <c r="BK18" s="677"/>
      <c r="BL18" s="677"/>
      <c r="BM18" s="677"/>
      <c r="BN18" s="677"/>
      <c r="BO18" s="677"/>
      <c r="BP18" s="677"/>
      <c r="BQ18" s="677"/>
      <c r="BR18" s="677"/>
      <c r="BS18" s="677"/>
      <c r="BT18" s="677"/>
      <c r="BU18" s="677"/>
      <c r="BV18" s="677"/>
      <c r="BW18" s="677"/>
      <c r="BX18" s="677"/>
      <c r="BY18" s="678"/>
    </row>
    <row r="19" spans="2:77" ht="15" customHeight="1" x14ac:dyDescent="0.4">
      <c r="C19" s="203" t="s">
        <v>181</v>
      </c>
      <c r="D19" s="2" t="s">
        <v>999</v>
      </c>
      <c r="AV19" s="676"/>
      <c r="AW19" s="677"/>
      <c r="AX19" s="677"/>
      <c r="AY19" s="677"/>
      <c r="AZ19" s="677"/>
      <c r="BA19" s="677"/>
      <c r="BB19" s="677"/>
      <c r="BC19" s="677"/>
      <c r="BD19" s="677"/>
      <c r="BE19" s="677"/>
      <c r="BF19" s="677"/>
      <c r="BG19" s="677"/>
      <c r="BH19" s="677"/>
      <c r="BI19" s="677"/>
      <c r="BJ19" s="677"/>
      <c r="BK19" s="677"/>
      <c r="BL19" s="677"/>
      <c r="BM19" s="677"/>
      <c r="BN19" s="677"/>
      <c r="BO19" s="677"/>
      <c r="BP19" s="677"/>
      <c r="BQ19" s="677"/>
      <c r="BR19" s="677"/>
      <c r="BS19" s="677"/>
      <c r="BT19" s="677"/>
      <c r="BU19" s="677"/>
      <c r="BV19" s="677"/>
      <c r="BW19" s="677"/>
      <c r="BX19" s="677"/>
      <c r="BY19" s="678"/>
    </row>
    <row r="20" spans="2:77" ht="15" customHeight="1" x14ac:dyDescent="0.4">
      <c r="AV20" s="676"/>
      <c r="AW20" s="677"/>
      <c r="AX20" s="677"/>
      <c r="AY20" s="677"/>
      <c r="AZ20" s="677"/>
      <c r="BA20" s="677"/>
      <c r="BB20" s="677"/>
      <c r="BC20" s="677"/>
      <c r="BD20" s="677"/>
      <c r="BE20" s="677"/>
      <c r="BF20" s="677"/>
      <c r="BG20" s="677"/>
      <c r="BH20" s="677"/>
      <c r="BI20" s="677"/>
      <c r="BJ20" s="677"/>
      <c r="BK20" s="677"/>
      <c r="BL20" s="677"/>
      <c r="BM20" s="677"/>
      <c r="BN20" s="677"/>
      <c r="BO20" s="677"/>
      <c r="BP20" s="677"/>
      <c r="BQ20" s="677"/>
      <c r="BR20" s="677"/>
      <c r="BS20" s="677"/>
      <c r="BT20" s="677"/>
      <c r="BU20" s="677"/>
      <c r="BV20" s="677"/>
      <c r="BW20" s="677"/>
      <c r="BX20" s="677"/>
      <c r="BY20" s="678"/>
    </row>
    <row r="21" spans="2:77" ht="15" customHeight="1" x14ac:dyDescent="0.4">
      <c r="B21" s="167" t="s">
        <v>597</v>
      </c>
      <c r="C21" s="15" t="s">
        <v>1000</v>
      </c>
      <c r="AV21" s="676"/>
      <c r="AW21" s="677"/>
      <c r="AX21" s="677"/>
      <c r="AY21" s="677"/>
      <c r="AZ21" s="677"/>
      <c r="BA21" s="677"/>
      <c r="BB21" s="677"/>
      <c r="BC21" s="677"/>
      <c r="BD21" s="677"/>
      <c r="BE21" s="677"/>
      <c r="BF21" s="677"/>
      <c r="BG21" s="677"/>
      <c r="BH21" s="677"/>
      <c r="BI21" s="677"/>
      <c r="BJ21" s="677"/>
      <c r="BK21" s="677"/>
      <c r="BL21" s="677"/>
      <c r="BM21" s="677"/>
      <c r="BN21" s="677"/>
      <c r="BO21" s="677"/>
      <c r="BP21" s="677"/>
      <c r="BQ21" s="677"/>
      <c r="BR21" s="677"/>
      <c r="BS21" s="677"/>
      <c r="BT21" s="677"/>
      <c r="BU21" s="677"/>
      <c r="BV21" s="677"/>
      <c r="BW21" s="677"/>
      <c r="BX21" s="677"/>
      <c r="BY21" s="678"/>
    </row>
    <row r="22" spans="2:77" ht="15" customHeight="1" x14ac:dyDescent="0.4">
      <c r="C22" s="168" t="s">
        <v>318</v>
      </c>
      <c r="D22" s="99" t="s">
        <v>1001</v>
      </c>
      <c r="AV22" s="676"/>
      <c r="AW22" s="677"/>
      <c r="AX22" s="677"/>
      <c r="AY22" s="677"/>
      <c r="AZ22" s="677"/>
      <c r="BA22" s="677"/>
      <c r="BB22" s="677"/>
      <c r="BC22" s="677"/>
      <c r="BD22" s="677"/>
      <c r="BE22" s="677"/>
      <c r="BF22" s="677"/>
      <c r="BG22" s="677"/>
      <c r="BH22" s="677"/>
      <c r="BI22" s="677"/>
      <c r="BJ22" s="677"/>
      <c r="BK22" s="677"/>
      <c r="BL22" s="677"/>
      <c r="BM22" s="677"/>
      <c r="BN22" s="677"/>
      <c r="BO22" s="677"/>
      <c r="BP22" s="677"/>
      <c r="BQ22" s="677"/>
      <c r="BR22" s="677"/>
      <c r="BS22" s="677"/>
      <c r="BT22" s="677"/>
      <c r="BU22" s="677"/>
      <c r="BV22" s="677"/>
      <c r="BW22" s="677"/>
      <c r="BX22" s="677"/>
      <c r="BY22" s="678"/>
    </row>
    <row r="23" spans="2:77" ht="15" customHeight="1" x14ac:dyDescent="0.4">
      <c r="C23" s="168" t="s">
        <v>319</v>
      </c>
      <c r="D23" s="99" t="s">
        <v>1002</v>
      </c>
      <c r="AV23" s="676"/>
      <c r="AW23" s="677"/>
      <c r="AX23" s="677"/>
      <c r="AY23" s="677"/>
      <c r="AZ23" s="677"/>
      <c r="BA23" s="677"/>
      <c r="BB23" s="677"/>
      <c r="BC23" s="677"/>
      <c r="BD23" s="677"/>
      <c r="BE23" s="677"/>
      <c r="BF23" s="677"/>
      <c r="BG23" s="677"/>
      <c r="BH23" s="677"/>
      <c r="BI23" s="677"/>
      <c r="BJ23" s="677"/>
      <c r="BK23" s="677"/>
      <c r="BL23" s="677"/>
      <c r="BM23" s="677"/>
      <c r="BN23" s="677"/>
      <c r="BO23" s="677"/>
      <c r="BP23" s="677"/>
      <c r="BQ23" s="677"/>
      <c r="BR23" s="677"/>
      <c r="BS23" s="677"/>
      <c r="BT23" s="677"/>
      <c r="BU23" s="677"/>
      <c r="BV23" s="677"/>
      <c r="BW23" s="677"/>
      <c r="BX23" s="677"/>
      <c r="BY23" s="678"/>
    </row>
    <row r="24" spans="2:77" ht="15" customHeight="1" x14ac:dyDescent="0.4">
      <c r="AV24" s="676"/>
      <c r="AW24" s="677"/>
      <c r="AX24" s="677"/>
      <c r="AY24" s="677"/>
      <c r="AZ24" s="677"/>
      <c r="BA24" s="677"/>
      <c r="BB24" s="677"/>
      <c r="BC24" s="677"/>
      <c r="BD24" s="677"/>
      <c r="BE24" s="677"/>
      <c r="BF24" s="677"/>
      <c r="BG24" s="677"/>
      <c r="BH24" s="677"/>
      <c r="BI24" s="677"/>
      <c r="BJ24" s="677"/>
      <c r="BK24" s="677"/>
      <c r="BL24" s="677"/>
      <c r="BM24" s="677"/>
      <c r="BN24" s="677"/>
      <c r="BO24" s="677"/>
      <c r="BP24" s="677"/>
      <c r="BQ24" s="677"/>
      <c r="BR24" s="677"/>
      <c r="BS24" s="677"/>
      <c r="BT24" s="677"/>
      <c r="BU24" s="677"/>
      <c r="BV24" s="677"/>
      <c r="BW24" s="677"/>
      <c r="BX24" s="677"/>
      <c r="BY24" s="678"/>
    </row>
    <row r="25" spans="2:77" ht="15" customHeight="1" thickBot="1" x14ac:dyDescent="0.45">
      <c r="B25" s="168" t="s">
        <v>596</v>
      </c>
      <c r="C25" s="15" t="s">
        <v>987</v>
      </c>
      <c r="AV25" s="679"/>
      <c r="AW25" s="680"/>
      <c r="AX25" s="680"/>
      <c r="AY25" s="680"/>
      <c r="AZ25" s="680"/>
      <c r="BA25" s="680"/>
      <c r="BB25" s="680"/>
      <c r="BC25" s="680"/>
      <c r="BD25" s="680"/>
      <c r="BE25" s="680"/>
      <c r="BF25" s="680"/>
      <c r="BG25" s="680"/>
      <c r="BH25" s="680"/>
      <c r="BI25" s="680"/>
      <c r="BJ25" s="680"/>
      <c r="BK25" s="680"/>
      <c r="BL25" s="680"/>
      <c r="BM25" s="680"/>
      <c r="BN25" s="680"/>
      <c r="BO25" s="680"/>
      <c r="BP25" s="680"/>
      <c r="BQ25" s="680"/>
      <c r="BR25" s="680"/>
      <c r="BS25" s="680"/>
      <c r="BT25" s="680"/>
      <c r="BU25" s="680"/>
      <c r="BV25" s="680"/>
      <c r="BW25" s="680"/>
      <c r="BX25" s="680"/>
      <c r="BY25" s="681"/>
    </row>
    <row r="26" spans="2:77" ht="15" customHeight="1" x14ac:dyDescent="0.4">
      <c r="C26" s="168" t="s">
        <v>318</v>
      </c>
      <c r="D26" s="99" t="s">
        <v>964</v>
      </c>
      <c r="AV26" s="673" t="s">
        <v>980</v>
      </c>
      <c r="AW26" s="673"/>
      <c r="AX26" s="673"/>
      <c r="AY26" s="673"/>
      <c r="AZ26" s="673"/>
      <c r="BA26" s="673"/>
      <c r="BB26" s="673"/>
      <c r="BC26" s="673"/>
      <c r="BD26" s="673"/>
      <c r="BE26" s="673"/>
      <c r="BF26" s="673"/>
      <c r="BG26" s="673"/>
      <c r="BH26" s="673"/>
      <c r="BI26" s="673"/>
      <c r="BJ26" s="673"/>
      <c r="BK26" s="673"/>
      <c r="BL26" s="673"/>
      <c r="BM26" s="673"/>
      <c r="BN26" s="673"/>
      <c r="BO26" s="673"/>
      <c r="BP26" s="673"/>
      <c r="BQ26" s="673"/>
      <c r="BR26" s="673"/>
      <c r="BS26" s="673"/>
      <c r="BT26" s="673"/>
      <c r="BU26" s="673"/>
      <c r="BV26" s="673"/>
      <c r="BW26" s="673"/>
      <c r="BX26" s="673"/>
      <c r="BY26" s="673"/>
    </row>
    <row r="27" spans="2:77" ht="15" customHeight="1" thickBot="1" x14ac:dyDescent="0.45">
      <c r="C27" s="168" t="s">
        <v>319</v>
      </c>
      <c r="D27" s="99" t="s">
        <v>988</v>
      </c>
      <c r="AV27" s="73" t="s">
        <v>997</v>
      </c>
    </row>
    <row r="28" spans="2:77" ht="15" customHeight="1" x14ac:dyDescent="0.4">
      <c r="C28" s="168" t="s">
        <v>320</v>
      </c>
      <c r="D28" s="99" t="s">
        <v>989</v>
      </c>
      <c r="AV28" s="674" t="s">
        <v>1003</v>
      </c>
      <c r="AW28" s="673"/>
      <c r="AX28" s="673"/>
      <c r="AY28" s="673"/>
      <c r="AZ28" s="673"/>
      <c r="BA28" s="673"/>
      <c r="BB28" s="673"/>
      <c r="BC28" s="673"/>
      <c r="BD28" s="673"/>
      <c r="BE28" s="673"/>
      <c r="BF28" s="673"/>
      <c r="BG28" s="673"/>
      <c r="BH28" s="673"/>
      <c r="BI28" s="673"/>
      <c r="BJ28" s="673"/>
      <c r="BK28" s="673"/>
      <c r="BL28" s="673"/>
      <c r="BM28" s="673"/>
      <c r="BN28" s="673"/>
      <c r="BO28" s="673"/>
      <c r="BP28" s="673"/>
      <c r="BQ28" s="673"/>
      <c r="BR28" s="673"/>
      <c r="BS28" s="673"/>
      <c r="BT28" s="673"/>
      <c r="BU28" s="673"/>
      <c r="BV28" s="673"/>
      <c r="BW28" s="673"/>
      <c r="BX28" s="673"/>
      <c r="BY28" s="675"/>
    </row>
    <row r="29" spans="2:77" ht="15" customHeight="1" x14ac:dyDescent="0.4">
      <c r="C29" s="168" t="s">
        <v>321</v>
      </c>
      <c r="D29" s="99" t="s">
        <v>990</v>
      </c>
      <c r="AV29" s="676"/>
      <c r="AW29" s="677"/>
      <c r="AX29" s="677"/>
      <c r="AY29" s="677"/>
      <c r="AZ29" s="677"/>
      <c r="BA29" s="677"/>
      <c r="BB29" s="677"/>
      <c r="BC29" s="677"/>
      <c r="BD29" s="677"/>
      <c r="BE29" s="677"/>
      <c r="BF29" s="677"/>
      <c r="BG29" s="677"/>
      <c r="BH29" s="677"/>
      <c r="BI29" s="677"/>
      <c r="BJ29" s="677"/>
      <c r="BK29" s="677"/>
      <c r="BL29" s="677"/>
      <c r="BM29" s="677"/>
      <c r="BN29" s="677"/>
      <c r="BO29" s="677"/>
      <c r="BP29" s="677"/>
      <c r="BQ29" s="677"/>
      <c r="BR29" s="677"/>
      <c r="BS29" s="677"/>
      <c r="BT29" s="677"/>
      <c r="BU29" s="677"/>
      <c r="BV29" s="677"/>
      <c r="BW29" s="677"/>
      <c r="BX29" s="677"/>
      <c r="BY29" s="678"/>
    </row>
    <row r="30" spans="2:77" ht="15" customHeight="1" x14ac:dyDescent="0.4">
      <c r="C30" s="168" t="s">
        <v>382</v>
      </c>
      <c r="D30" s="99" t="s">
        <v>991</v>
      </c>
      <c r="AV30" s="676"/>
      <c r="AW30" s="677"/>
      <c r="AX30" s="677"/>
      <c r="AY30" s="677"/>
      <c r="AZ30" s="677"/>
      <c r="BA30" s="677"/>
      <c r="BB30" s="677"/>
      <c r="BC30" s="677"/>
      <c r="BD30" s="677"/>
      <c r="BE30" s="677"/>
      <c r="BF30" s="677"/>
      <c r="BG30" s="677"/>
      <c r="BH30" s="677"/>
      <c r="BI30" s="677"/>
      <c r="BJ30" s="677"/>
      <c r="BK30" s="677"/>
      <c r="BL30" s="677"/>
      <c r="BM30" s="677"/>
      <c r="BN30" s="677"/>
      <c r="BO30" s="677"/>
      <c r="BP30" s="677"/>
      <c r="BQ30" s="677"/>
      <c r="BR30" s="677"/>
      <c r="BS30" s="677"/>
      <c r="BT30" s="677"/>
      <c r="BU30" s="677"/>
      <c r="BV30" s="677"/>
      <c r="BW30" s="677"/>
      <c r="BX30" s="677"/>
      <c r="BY30" s="678"/>
    </row>
    <row r="31" spans="2:77" ht="15" customHeight="1" x14ac:dyDescent="0.4">
      <c r="C31" s="168" t="s">
        <v>481</v>
      </c>
      <c r="D31" s="99" t="s">
        <v>992</v>
      </c>
      <c r="AV31" s="676"/>
      <c r="AW31" s="677"/>
      <c r="AX31" s="677"/>
      <c r="AY31" s="677"/>
      <c r="AZ31" s="677"/>
      <c r="BA31" s="677"/>
      <c r="BB31" s="677"/>
      <c r="BC31" s="677"/>
      <c r="BD31" s="677"/>
      <c r="BE31" s="677"/>
      <c r="BF31" s="677"/>
      <c r="BG31" s="677"/>
      <c r="BH31" s="677"/>
      <c r="BI31" s="677"/>
      <c r="BJ31" s="677"/>
      <c r="BK31" s="677"/>
      <c r="BL31" s="677"/>
      <c r="BM31" s="677"/>
      <c r="BN31" s="677"/>
      <c r="BO31" s="677"/>
      <c r="BP31" s="677"/>
      <c r="BQ31" s="677"/>
      <c r="BR31" s="677"/>
      <c r="BS31" s="677"/>
      <c r="BT31" s="677"/>
      <c r="BU31" s="677"/>
      <c r="BV31" s="677"/>
      <c r="BW31" s="677"/>
      <c r="BX31" s="677"/>
      <c r="BY31" s="678"/>
    </row>
    <row r="32" spans="2:77" ht="15" customHeight="1" x14ac:dyDescent="0.4">
      <c r="C32" s="168" t="s">
        <v>483</v>
      </c>
      <c r="D32" s="187" t="s">
        <v>993</v>
      </c>
      <c r="AV32" s="676"/>
      <c r="AW32" s="677"/>
      <c r="AX32" s="677"/>
      <c r="AY32" s="677"/>
      <c r="AZ32" s="677"/>
      <c r="BA32" s="677"/>
      <c r="BB32" s="677"/>
      <c r="BC32" s="677"/>
      <c r="BD32" s="677"/>
      <c r="BE32" s="677"/>
      <c r="BF32" s="677"/>
      <c r="BG32" s="677"/>
      <c r="BH32" s="677"/>
      <c r="BI32" s="677"/>
      <c r="BJ32" s="677"/>
      <c r="BK32" s="677"/>
      <c r="BL32" s="677"/>
      <c r="BM32" s="677"/>
      <c r="BN32" s="677"/>
      <c r="BO32" s="677"/>
      <c r="BP32" s="677"/>
      <c r="BQ32" s="677"/>
      <c r="BR32" s="677"/>
      <c r="BS32" s="677"/>
      <c r="BT32" s="677"/>
      <c r="BU32" s="677"/>
      <c r="BV32" s="677"/>
      <c r="BW32" s="677"/>
      <c r="BX32" s="677"/>
      <c r="BY32" s="678"/>
    </row>
    <row r="33" spans="4:77" ht="15" customHeight="1" x14ac:dyDescent="0.4">
      <c r="D33" s="187" t="s">
        <v>994</v>
      </c>
      <c r="AV33" s="676"/>
      <c r="AW33" s="677"/>
      <c r="AX33" s="677"/>
      <c r="AY33" s="677"/>
      <c r="AZ33" s="677"/>
      <c r="BA33" s="677"/>
      <c r="BB33" s="677"/>
      <c r="BC33" s="677"/>
      <c r="BD33" s="677"/>
      <c r="BE33" s="677"/>
      <c r="BF33" s="677"/>
      <c r="BG33" s="677"/>
      <c r="BH33" s="677"/>
      <c r="BI33" s="677"/>
      <c r="BJ33" s="677"/>
      <c r="BK33" s="677"/>
      <c r="BL33" s="677"/>
      <c r="BM33" s="677"/>
      <c r="BN33" s="677"/>
      <c r="BO33" s="677"/>
      <c r="BP33" s="677"/>
      <c r="BQ33" s="677"/>
      <c r="BR33" s="677"/>
      <c r="BS33" s="677"/>
      <c r="BT33" s="677"/>
      <c r="BU33" s="677"/>
      <c r="BV33" s="677"/>
      <c r="BW33" s="677"/>
      <c r="BX33" s="677"/>
      <c r="BY33" s="678"/>
    </row>
    <row r="34" spans="4:77" ht="15" customHeight="1" x14ac:dyDescent="0.4">
      <c r="AV34" s="676"/>
      <c r="AW34" s="677"/>
      <c r="AX34" s="677"/>
      <c r="AY34" s="677"/>
      <c r="AZ34" s="677"/>
      <c r="BA34" s="677"/>
      <c r="BB34" s="677"/>
      <c r="BC34" s="677"/>
      <c r="BD34" s="677"/>
      <c r="BE34" s="677"/>
      <c r="BF34" s="677"/>
      <c r="BG34" s="677"/>
      <c r="BH34" s="677"/>
      <c r="BI34" s="677"/>
      <c r="BJ34" s="677"/>
      <c r="BK34" s="677"/>
      <c r="BL34" s="677"/>
      <c r="BM34" s="677"/>
      <c r="BN34" s="677"/>
      <c r="BO34" s="677"/>
      <c r="BP34" s="677"/>
      <c r="BQ34" s="677"/>
      <c r="BR34" s="677"/>
      <c r="BS34" s="677"/>
      <c r="BT34" s="677"/>
      <c r="BU34" s="677"/>
      <c r="BV34" s="677"/>
      <c r="BW34" s="677"/>
      <c r="BX34" s="677"/>
      <c r="BY34" s="678"/>
    </row>
    <row r="35" spans="4:77" ht="15" customHeight="1" x14ac:dyDescent="0.4">
      <c r="AV35" s="676"/>
      <c r="AW35" s="677"/>
      <c r="AX35" s="677"/>
      <c r="AY35" s="677"/>
      <c r="AZ35" s="677"/>
      <c r="BA35" s="677"/>
      <c r="BB35" s="677"/>
      <c r="BC35" s="677"/>
      <c r="BD35" s="677"/>
      <c r="BE35" s="677"/>
      <c r="BF35" s="677"/>
      <c r="BG35" s="677"/>
      <c r="BH35" s="677"/>
      <c r="BI35" s="677"/>
      <c r="BJ35" s="677"/>
      <c r="BK35" s="677"/>
      <c r="BL35" s="677"/>
      <c r="BM35" s="677"/>
      <c r="BN35" s="677"/>
      <c r="BO35" s="677"/>
      <c r="BP35" s="677"/>
      <c r="BQ35" s="677"/>
      <c r="BR35" s="677"/>
      <c r="BS35" s="677"/>
      <c r="BT35" s="677"/>
      <c r="BU35" s="677"/>
      <c r="BV35" s="677"/>
      <c r="BW35" s="677"/>
      <c r="BX35" s="677"/>
      <c r="BY35" s="678"/>
    </row>
    <row r="36" spans="4:77" ht="15" customHeight="1" x14ac:dyDescent="0.4">
      <c r="AV36" s="676"/>
      <c r="AW36" s="677"/>
      <c r="AX36" s="677"/>
      <c r="AY36" s="677"/>
      <c r="AZ36" s="677"/>
      <c r="BA36" s="677"/>
      <c r="BB36" s="677"/>
      <c r="BC36" s="677"/>
      <c r="BD36" s="677"/>
      <c r="BE36" s="677"/>
      <c r="BF36" s="677"/>
      <c r="BG36" s="677"/>
      <c r="BH36" s="677"/>
      <c r="BI36" s="677"/>
      <c r="BJ36" s="677"/>
      <c r="BK36" s="677"/>
      <c r="BL36" s="677"/>
      <c r="BM36" s="677"/>
      <c r="BN36" s="677"/>
      <c r="BO36" s="677"/>
      <c r="BP36" s="677"/>
      <c r="BQ36" s="677"/>
      <c r="BR36" s="677"/>
      <c r="BS36" s="677"/>
      <c r="BT36" s="677"/>
      <c r="BU36" s="677"/>
      <c r="BV36" s="677"/>
      <c r="BW36" s="677"/>
      <c r="BX36" s="677"/>
      <c r="BY36" s="678"/>
    </row>
    <row r="37" spans="4:77" ht="15" customHeight="1" x14ac:dyDescent="0.4">
      <c r="AV37" s="676"/>
      <c r="AW37" s="677"/>
      <c r="AX37" s="677"/>
      <c r="AY37" s="677"/>
      <c r="AZ37" s="677"/>
      <c r="BA37" s="677"/>
      <c r="BB37" s="677"/>
      <c r="BC37" s="677"/>
      <c r="BD37" s="677"/>
      <c r="BE37" s="677"/>
      <c r="BF37" s="677"/>
      <c r="BG37" s="677"/>
      <c r="BH37" s="677"/>
      <c r="BI37" s="677"/>
      <c r="BJ37" s="677"/>
      <c r="BK37" s="677"/>
      <c r="BL37" s="677"/>
      <c r="BM37" s="677"/>
      <c r="BN37" s="677"/>
      <c r="BO37" s="677"/>
      <c r="BP37" s="677"/>
      <c r="BQ37" s="677"/>
      <c r="BR37" s="677"/>
      <c r="BS37" s="677"/>
      <c r="BT37" s="677"/>
      <c r="BU37" s="677"/>
      <c r="BV37" s="677"/>
      <c r="BW37" s="677"/>
      <c r="BX37" s="677"/>
      <c r="BY37" s="678"/>
    </row>
    <row r="38" spans="4:77" ht="15" customHeight="1" x14ac:dyDescent="0.4">
      <c r="AV38" s="676"/>
      <c r="AW38" s="677"/>
      <c r="AX38" s="677"/>
      <c r="AY38" s="677"/>
      <c r="AZ38" s="677"/>
      <c r="BA38" s="677"/>
      <c r="BB38" s="677"/>
      <c r="BC38" s="677"/>
      <c r="BD38" s="677"/>
      <c r="BE38" s="677"/>
      <c r="BF38" s="677"/>
      <c r="BG38" s="677"/>
      <c r="BH38" s="677"/>
      <c r="BI38" s="677"/>
      <c r="BJ38" s="677"/>
      <c r="BK38" s="677"/>
      <c r="BL38" s="677"/>
      <c r="BM38" s="677"/>
      <c r="BN38" s="677"/>
      <c r="BO38" s="677"/>
      <c r="BP38" s="677"/>
      <c r="BQ38" s="677"/>
      <c r="BR38" s="677"/>
      <c r="BS38" s="677"/>
      <c r="BT38" s="677"/>
      <c r="BU38" s="677"/>
      <c r="BV38" s="677"/>
      <c r="BW38" s="677"/>
      <c r="BX38" s="677"/>
      <c r="BY38" s="678"/>
    </row>
    <row r="39" spans="4:77" ht="15" customHeight="1" x14ac:dyDescent="0.4">
      <c r="AV39" s="676"/>
      <c r="AW39" s="677"/>
      <c r="AX39" s="677"/>
      <c r="AY39" s="677"/>
      <c r="AZ39" s="677"/>
      <c r="BA39" s="677"/>
      <c r="BB39" s="677"/>
      <c r="BC39" s="677"/>
      <c r="BD39" s="677"/>
      <c r="BE39" s="677"/>
      <c r="BF39" s="677"/>
      <c r="BG39" s="677"/>
      <c r="BH39" s="677"/>
      <c r="BI39" s="677"/>
      <c r="BJ39" s="677"/>
      <c r="BK39" s="677"/>
      <c r="BL39" s="677"/>
      <c r="BM39" s="677"/>
      <c r="BN39" s="677"/>
      <c r="BO39" s="677"/>
      <c r="BP39" s="677"/>
      <c r="BQ39" s="677"/>
      <c r="BR39" s="677"/>
      <c r="BS39" s="677"/>
      <c r="BT39" s="677"/>
      <c r="BU39" s="677"/>
      <c r="BV39" s="677"/>
      <c r="BW39" s="677"/>
      <c r="BX39" s="677"/>
      <c r="BY39" s="678"/>
    </row>
    <row r="40" spans="4:77" ht="15" customHeight="1" x14ac:dyDescent="0.4">
      <c r="AV40" s="676"/>
      <c r="AW40" s="677"/>
      <c r="AX40" s="677"/>
      <c r="AY40" s="677"/>
      <c r="AZ40" s="677"/>
      <c r="BA40" s="677"/>
      <c r="BB40" s="677"/>
      <c r="BC40" s="677"/>
      <c r="BD40" s="677"/>
      <c r="BE40" s="677"/>
      <c r="BF40" s="677"/>
      <c r="BG40" s="677"/>
      <c r="BH40" s="677"/>
      <c r="BI40" s="677"/>
      <c r="BJ40" s="677"/>
      <c r="BK40" s="677"/>
      <c r="BL40" s="677"/>
      <c r="BM40" s="677"/>
      <c r="BN40" s="677"/>
      <c r="BO40" s="677"/>
      <c r="BP40" s="677"/>
      <c r="BQ40" s="677"/>
      <c r="BR40" s="677"/>
      <c r="BS40" s="677"/>
      <c r="BT40" s="677"/>
      <c r="BU40" s="677"/>
      <c r="BV40" s="677"/>
      <c r="BW40" s="677"/>
      <c r="BX40" s="677"/>
      <c r="BY40" s="678"/>
    </row>
    <row r="41" spans="4:77" ht="15" customHeight="1" x14ac:dyDescent="0.4">
      <c r="AV41" s="676"/>
      <c r="AW41" s="677"/>
      <c r="AX41" s="677"/>
      <c r="AY41" s="677"/>
      <c r="AZ41" s="677"/>
      <c r="BA41" s="677"/>
      <c r="BB41" s="677"/>
      <c r="BC41" s="677"/>
      <c r="BD41" s="677"/>
      <c r="BE41" s="677"/>
      <c r="BF41" s="677"/>
      <c r="BG41" s="677"/>
      <c r="BH41" s="677"/>
      <c r="BI41" s="677"/>
      <c r="BJ41" s="677"/>
      <c r="BK41" s="677"/>
      <c r="BL41" s="677"/>
      <c r="BM41" s="677"/>
      <c r="BN41" s="677"/>
      <c r="BO41" s="677"/>
      <c r="BP41" s="677"/>
      <c r="BQ41" s="677"/>
      <c r="BR41" s="677"/>
      <c r="BS41" s="677"/>
      <c r="BT41" s="677"/>
      <c r="BU41" s="677"/>
      <c r="BV41" s="677"/>
      <c r="BW41" s="677"/>
      <c r="BX41" s="677"/>
      <c r="BY41" s="678"/>
    </row>
    <row r="42" spans="4:77" ht="15" customHeight="1" x14ac:dyDescent="0.4">
      <c r="AV42" s="676"/>
      <c r="AW42" s="677"/>
      <c r="AX42" s="677"/>
      <c r="AY42" s="677"/>
      <c r="AZ42" s="677"/>
      <c r="BA42" s="677"/>
      <c r="BB42" s="677"/>
      <c r="BC42" s="677"/>
      <c r="BD42" s="677"/>
      <c r="BE42" s="677"/>
      <c r="BF42" s="677"/>
      <c r="BG42" s="677"/>
      <c r="BH42" s="677"/>
      <c r="BI42" s="677"/>
      <c r="BJ42" s="677"/>
      <c r="BK42" s="677"/>
      <c r="BL42" s="677"/>
      <c r="BM42" s="677"/>
      <c r="BN42" s="677"/>
      <c r="BO42" s="677"/>
      <c r="BP42" s="677"/>
      <c r="BQ42" s="677"/>
      <c r="BR42" s="677"/>
      <c r="BS42" s="677"/>
      <c r="BT42" s="677"/>
      <c r="BU42" s="677"/>
      <c r="BV42" s="677"/>
      <c r="BW42" s="677"/>
      <c r="BX42" s="677"/>
      <c r="BY42" s="678"/>
    </row>
    <row r="43" spans="4:77" ht="15" customHeight="1" x14ac:dyDescent="0.4">
      <c r="AV43" s="676"/>
      <c r="AW43" s="677"/>
      <c r="AX43" s="677"/>
      <c r="AY43" s="677"/>
      <c r="AZ43" s="677"/>
      <c r="BA43" s="677"/>
      <c r="BB43" s="677"/>
      <c r="BC43" s="677"/>
      <c r="BD43" s="677"/>
      <c r="BE43" s="677"/>
      <c r="BF43" s="677"/>
      <c r="BG43" s="677"/>
      <c r="BH43" s="677"/>
      <c r="BI43" s="677"/>
      <c r="BJ43" s="677"/>
      <c r="BK43" s="677"/>
      <c r="BL43" s="677"/>
      <c r="BM43" s="677"/>
      <c r="BN43" s="677"/>
      <c r="BO43" s="677"/>
      <c r="BP43" s="677"/>
      <c r="BQ43" s="677"/>
      <c r="BR43" s="677"/>
      <c r="BS43" s="677"/>
      <c r="BT43" s="677"/>
      <c r="BU43" s="677"/>
      <c r="BV43" s="677"/>
      <c r="BW43" s="677"/>
      <c r="BX43" s="677"/>
      <c r="BY43" s="678"/>
    </row>
    <row r="44" spans="4:77" ht="15" customHeight="1" x14ac:dyDescent="0.4">
      <c r="AV44" s="676"/>
      <c r="AW44" s="677"/>
      <c r="AX44" s="677"/>
      <c r="AY44" s="677"/>
      <c r="AZ44" s="677"/>
      <c r="BA44" s="677"/>
      <c r="BB44" s="677"/>
      <c r="BC44" s="677"/>
      <c r="BD44" s="677"/>
      <c r="BE44" s="677"/>
      <c r="BF44" s="677"/>
      <c r="BG44" s="677"/>
      <c r="BH44" s="677"/>
      <c r="BI44" s="677"/>
      <c r="BJ44" s="677"/>
      <c r="BK44" s="677"/>
      <c r="BL44" s="677"/>
      <c r="BM44" s="677"/>
      <c r="BN44" s="677"/>
      <c r="BO44" s="677"/>
      <c r="BP44" s="677"/>
      <c r="BQ44" s="677"/>
      <c r="BR44" s="677"/>
      <c r="BS44" s="677"/>
      <c r="BT44" s="677"/>
      <c r="BU44" s="677"/>
      <c r="BV44" s="677"/>
      <c r="BW44" s="677"/>
      <c r="BX44" s="677"/>
      <c r="BY44" s="678"/>
    </row>
    <row r="45" spans="4:77" ht="15" customHeight="1" x14ac:dyDescent="0.4">
      <c r="AV45" s="676"/>
      <c r="AW45" s="677"/>
      <c r="AX45" s="677"/>
      <c r="AY45" s="677"/>
      <c r="AZ45" s="677"/>
      <c r="BA45" s="677"/>
      <c r="BB45" s="677"/>
      <c r="BC45" s="677"/>
      <c r="BD45" s="677"/>
      <c r="BE45" s="677"/>
      <c r="BF45" s="677"/>
      <c r="BG45" s="677"/>
      <c r="BH45" s="677"/>
      <c r="BI45" s="677"/>
      <c r="BJ45" s="677"/>
      <c r="BK45" s="677"/>
      <c r="BL45" s="677"/>
      <c r="BM45" s="677"/>
      <c r="BN45" s="677"/>
      <c r="BO45" s="677"/>
      <c r="BP45" s="677"/>
      <c r="BQ45" s="677"/>
      <c r="BR45" s="677"/>
      <c r="BS45" s="677"/>
      <c r="BT45" s="677"/>
      <c r="BU45" s="677"/>
      <c r="BV45" s="677"/>
      <c r="BW45" s="677"/>
      <c r="BX45" s="677"/>
      <c r="BY45" s="678"/>
    </row>
    <row r="46" spans="4:77" ht="15" customHeight="1" x14ac:dyDescent="0.4">
      <c r="AV46" s="676"/>
      <c r="AW46" s="677"/>
      <c r="AX46" s="677"/>
      <c r="AY46" s="677"/>
      <c r="AZ46" s="677"/>
      <c r="BA46" s="677"/>
      <c r="BB46" s="677"/>
      <c r="BC46" s="677"/>
      <c r="BD46" s="677"/>
      <c r="BE46" s="677"/>
      <c r="BF46" s="677"/>
      <c r="BG46" s="677"/>
      <c r="BH46" s="677"/>
      <c r="BI46" s="677"/>
      <c r="BJ46" s="677"/>
      <c r="BK46" s="677"/>
      <c r="BL46" s="677"/>
      <c r="BM46" s="677"/>
      <c r="BN46" s="677"/>
      <c r="BO46" s="677"/>
      <c r="BP46" s="677"/>
      <c r="BQ46" s="677"/>
      <c r="BR46" s="677"/>
      <c r="BS46" s="677"/>
      <c r="BT46" s="677"/>
      <c r="BU46" s="677"/>
      <c r="BV46" s="677"/>
      <c r="BW46" s="677"/>
      <c r="BX46" s="677"/>
      <c r="BY46" s="678"/>
    </row>
    <row r="47" spans="4:77" ht="15" customHeight="1" thickBot="1" x14ac:dyDescent="0.45">
      <c r="AV47" s="679"/>
      <c r="AW47" s="680"/>
      <c r="AX47" s="680"/>
      <c r="AY47" s="680"/>
      <c r="AZ47" s="680"/>
      <c r="BA47" s="680"/>
      <c r="BB47" s="680"/>
      <c r="BC47" s="680"/>
      <c r="BD47" s="680"/>
      <c r="BE47" s="680"/>
      <c r="BF47" s="680"/>
      <c r="BG47" s="680"/>
      <c r="BH47" s="680"/>
      <c r="BI47" s="680"/>
      <c r="BJ47" s="680"/>
      <c r="BK47" s="680"/>
      <c r="BL47" s="680"/>
      <c r="BM47" s="680"/>
      <c r="BN47" s="680"/>
      <c r="BO47" s="680"/>
      <c r="BP47" s="680"/>
      <c r="BQ47" s="680"/>
      <c r="BR47" s="680"/>
      <c r="BS47" s="680"/>
      <c r="BT47" s="680"/>
      <c r="BU47" s="680"/>
      <c r="BV47" s="680"/>
      <c r="BW47" s="680"/>
      <c r="BX47" s="680"/>
      <c r="BY47" s="681"/>
    </row>
    <row r="48" spans="4:77" ht="15" customHeight="1" x14ac:dyDescent="0.4">
      <c r="AV48" s="673" t="s">
        <v>1004</v>
      </c>
      <c r="AW48" s="673"/>
      <c r="AX48" s="673"/>
      <c r="AY48" s="673"/>
      <c r="AZ48" s="673"/>
      <c r="BA48" s="673"/>
      <c r="BB48" s="673"/>
      <c r="BC48" s="673"/>
      <c r="BD48" s="673"/>
      <c r="BE48" s="673"/>
      <c r="BF48" s="673"/>
      <c r="BG48" s="673"/>
      <c r="BH48" s="673"/>
      <c r="BI48" s="673"/>
      <c r="BJ48" s="673"/>
      <c r="BK48" s="673"/>
      <c r="BL48" s="673"/>
      <c r="BM48" s="673"/>
      <c r="BN48" s="673"/>
      <c r="BO48" s="673"/>
      <c r="BP48" s="673"/>
      <c r="BQ48" s="673"/>
      <c r="BR48" s="673"/>
      <c r="BS48" s="673"/>
      <c r="BT48" s="673"/>
      <c r="BU48" s="673"/>
      <c r="BV48" s="673"/>
      <c r="BW48" s="673"/>
      <c r="BX48" s="673"/>
      <c r="BY48" s="673"/>
    </row>
  </sheetData>
  <mergeCells count="10">
    <mergeCell ref="AV3:BY25"/>
    <mergeCell ref="AV26:BY26"/>
    <mergeCell ref="AV28:BY47"/>
    <mergeCell ref="AV48:BY48"/>
    <mergeCell ref="A1:AT2"/>
    <mergeCell ref="AO5:AR5"/>
    <mergeCell ref="AO6:AR6"/>
    <mergeCell ref="AO9:AR9"/>
    <mergeCell ref="AO10:AR10"/>
    <mergeCell ref="AO11:AR11"/>
  </mergeCells>
  <phoneticPr fontId="2"/>
  <dataValidations count="1">
    <dataValidation type="list" allowBlank="1" showInputMessage="1" showErrorMessage="1" sqref="AO5:AR6 AO9:AR11" xr:uid="{54A539C4-0319-49B9-89FD-9BF062F92AEF}">
      <formula1>"ＯＫ,ＮＯ,非該当"</formula1>
    </dataValidation>
  </dataValidations>
  <pageMargins left="0.70866141732283472" right="0.70866141732283472" top="0.59055118110236227" bottom="0.59055118110236227" header="0.31496062992125984" footer="0.31496062992125984"/>
  <pageSetup paperSize="9" scale="99"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69841-EF8A-43DC-8C6C-7CDA98A8FA89}">
  <sheetPr>
    <pageSetUpPr fitToPage="1"/>
  </sheetPr>
  <dimension ref="A1:BY20"/>
  <sheetViews>
    <sheetView view="pageBreakPreview" zoomScale="115" zoomScaleNormal="115" zoomScaleSheetLayoutView="115" workbookViewId="0">
      <selection activeCell="AQ151" sqref="AQ151:AS151"/>
    </sheetView>
  </sheetViews>
  <sheetFormatPr defaultColWidth="2.625" defaultRowHeight="15" customHeight="1" x14ac:dyDescent="0.4"/>
  <cols>
    <col min="1" max="16384" width="2.625" style="2"/>
  </cols>
  <sheetData>
    <row r="1" spans="1:77" ht="15" customHeight="1" x14ac:dyDescent="0.4">
      <c r="A1" s="633" t="s">
        <v>1005</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5"/>
      <c r="AV1" s="15" t="s">
        <v>300</v>
      </c>
    </row>
    <row r="2" spans="1:77" ht="15" customHeight="1" thickBot="1" x14ac:dyDescent="0.45">
      <c r="A2" s="636"/>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637"/>
      <c r="AQ2" s="637"/>
      <c r="AR2" s="637"/>
      <c r="AS2" s="637"/>
      <c r="AT2" s="638"/>
      <c r="AV2" s="73" t="s">
        <v>1015</v>
      </c>
    </row>
    <row r="3" spans="1:77" ht="15" customHeight="1" x14ac:dyDescent="0.4">
      <c r="AV3" s="674" t="s">
        <v>1016</v>
      </c>
      <c r="AW3" s="673"/>
      <c r="AX3" s="673"/>
      <c r="AY3" s="673"/>
      <c r="AZ3" s="673"/>
      <c r="BA3" s="673"/>
      <c r="BB3" s="673"/>
      <c r="BC3" s="673"/>
      <c r="BD3" s="673"/>
      <c r="BE3" s="673"/>
      <c r="BF3" s="673"/>
      <c r="BG3" s="673"/>
      <c r="BH3" s="673"/>
      <c r="BI3" s="673"/>
      <c r="BJ3" s="673"/>
      <c r="BK3" s="673"/>
      <c r="BL3" s="673"/>
      <c r="BM3" s="673"/>
      <c r="BN3" s="673"/>
      <c r="BO3" s="673"/>
      <c r="BP3" s="673"/>
      <c r="BQ3" s="673"/>
      <c r="BR3" s="673"/>
      <c r="BS3" s="673"/>
      <c r="BT3" s="673"/>
      <c r="BU3" s="673"/>
      <c r="BV3" s="673"/>
      <c r="BW3" s="673"/>
      <c r="BX3" s="673"/>
      <c r="BY3" s="675"/>
    </row>
    <row r="4" spans="1:77" ht="15" customHeight="1" thickBot="1" x14ac:dyDescent="0.45">
      <c r="B4" s="56" t="s">
        <v>79</v>
      </c>
      <c r="C4" s="2" t="s">
        <v>165</v>
      </c>
      <c r="AV4" s="676"/>
      <c r="AW4" s="677"/>
      <c r="AX4" s="677"/>
      <c r="AY4" s="677"/>
      <c r="AZ4" s="677"/>
      <c r="BA4" s="677"/>
      <c r="BB4" s="677"/>
      <c r="BC4" s="677"/>
      <c r="BD4" s="677"/>
      <c r="BE4" s="677"/>
      <c r="BF4" s="677"/>
      <c r="BG4" s="677"/>
      <c r="BH4" s="677"/>
      <c r="BI4" s="677"/>
      <c r="BJ4" s="677"/>
      <c r="BK4" s="677"/>
      <c r="BL4" s="677"/>
      <c r="BM4" s="677"/>
      <c r="BN4" s="677"/>
      <c r="BO4" s="677"/>
      <c r="BP4" s="677"/>
      <c r="BQ4" s="677"/>
      <c r="BR4" s="677"/>
      <c r="BS4" s="677"/>
      <c r="BT4" s="677"/>
      <c r="BU4" s="677"/>
      <c r="BV4" s="677"/>
      <c r="BW4" s="677"/>
      <c r="BX4" s="677"/>
      <c r="BY4" s="678"/>
    </row>
    <row r="5" spans="1:77" ht="15" customHeight="1" thickBot="1" x14ac:dyDescent="0.45">
      <c r="C5" s="58" t="s">
        <v>36</v>
      </c>
      <c r="D5" s="87" t="s">
        <v>1007</v>
      </c>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639"/>
      <c r="AP5" s="640"/>
      <c r="AQ5" s="640"/>
      <c r="AR5" s="641"/>
      <c r="AV5" s="676"/>
      <c r="AW5" s="677"/>
      <c r="AX5" s="677"/>
      <c r="AY5" s="677"/>
      <c r="AZ5" s="677"/>
      <c r="BA5" s="677"/>
      <c r="BB5" s="677"/>
      <c r="BC5" s="677"/>
      <c r="BD5" s="677"/>
      <c r="BE5" s="677"/>
      <c r="BF5" s="677"/>
      <c r="BG5" s="677"/>
      <c r="BH5" s="677"/>
      <c r="BI5" s="677"/>
      <c r="BJ5" s="677"/>
      <c r="BK5" s="677"/>
      <c r="BL5" s="677"/>
      <c r="BM5" s="677"/>
      <c r="BN5" s="677"/>
      <c r="BO5" s="677"/>
      <c r="BP5" s="677"/>
      <c r="BQ5" s="677"/>
      <c r="BR5" s="677"/>
      <c r="BS5" s="677"/>
      <c r="BT5" s="677"/>
      <c r="BU5" s="677"/>
      <c r="BV5" s="677"/>
      <c r="BW5" s="677"/>
      <c r="BX5" s="677"/>
      <c r="BY5" s="678"/>
    </row>
    <row r="6" spans="1:77" ht="15" customHeight="1" thickBot="1" x14ac:dyDescent="0.45">
      <c r="C6" s="58" t="s">
        <v>37</v>
      </c>
      <c r="D6" s="87" t="s">
        <v>1006</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639"/>
      <c r="AP6" s="640"/>
      <c r="AQ6" s="640"/>
      <c r="AR6" s="641"/>
      <c r="AV6" s="676"/>
      <c r="AW6" s="677"/>
      <c r="AX6" s="677"/>
      <c r="AY6" s="677"/>
      <c r="AZ6" s="677"/>
      <c r="BA6" s="677"/>
      <c r="BB6" s="677"/>
      <c r="BC6" s="677"/>
      <c r="BD6" s="677"/>
      <c r="BE6" s="677"/>
      <c r="BF6" s="677"/>
      <c r="BG6" s="677"/>
      <c r="BH6" s="677"/>
      <c r="BI6" s="677"/>
      <c r="BJ6" s="677"/>
      <c r="BK6" s="677"/>
      <c r="BL6" s="677"/>
      <c r="BM6" s="677"/>
      <c r="BN6" s="677"/>
      <c r="BO6" s="677"/>
      <c r="BP6" s="677"/>
      <c r="BQ6" s="677"/>
      <c r="BR6" s="677"/>
      <c r="BS6" s="677"/>
      <c r="BT6" s="677"/>
      <c r="BU6" s="677"/>
      <c r="BV6" s="677"/>
      <c r="BW6" s="677"/>
      <c r="BX6" s="677"/>
      <c r="BY6" s="678"/>
    </row>
    <row r="7" spans="1:77" ht="15" customHeight="1" x14ac:dyDescent="0.4">
      <c r="AV7" s="676"/>
      <c r="AW7" s="677"/>
      <c r="AX7" s="677"/>
      <c r="AY7" s="677"/>
      <c r="AZ7" s="677"/>
      <c r="BA7" s="677"/>
      <c r="BB7" s="677"/>
      <c r="BC7" s="677"/>
      <c r="BD7" s="677"/>
      <c r="BE7" s="677"/>
      <c r="BF7" s="677"/>
      <c r="BG7" s="677"/>
      <c r="BH7" s="677"/>
      <c r="BI7" s="677"/>
      <c r="BJ7" s="677"/>
      <c r="BK7" s="677"/>
      <c r="BL7" s="677"/>
      <c r="BM7" s="677"/>
      <c r="BN7" s="677"/>
      <c r="BO7" s="677"/>
      <c r="BP7" s="677"/>
      <c r="BQ7" s="677"/>
      <c r="BR7" s="677"/>
      <c r="BS7" s="677"/>
      <c r="BT7" s="677"/>
      <c r="BU7" s="677"/>
      <c r="BV7" s="677"/>
      <c r="BW7" s="677"/>
      <c r="BX7" s="677"/>
      <c r="BY7" s="678"/>
    </row>
    <row r="8" spans="1:77" ht="15" customHeight="1" x14ac:dyDescent="0.4">
      <c r="C8" s="171" t="s">
        <v>1008</v>
      </c>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3"/>
      <c r="AE8" s="647" t="s">
        <v>290</v>
      </c>
      <c r="AF8" s="647"/>
      <c r="AV8" s="676"/>
      <c r="AW8" s="677"/>
      <c r="AX8" s="677"/>
      <c r="AY8" s="677"/>
      <c r="AZ8" s="677"/>
      <c r="BA8" s="677"/>
      <c r="BB8" s="677"/>
      <c r="BC8" s="677"/>
      <c r="BD8" s="677"/>
      <c r="BE8" s="677"/>
      <c r="BF8" s="677"/>
      <c r="BG8" s="677"/>
      <c r="BH8" s="677"/>
      <c r="BI8" s="677"/>
      <c r="BJ8" s="677"/>
      <c r="BK8" s="677"/>
      <c r="BL8" s="677"/>
      <c r="BM8" s="677"/>
      <c r="BN8" s="677"/>
      <c r="BO8" s="677"/>
      <c r="BP8" s="677"/>
      <c r="BQ8" s="677"/>
      <c r="BR8" s="677"/>
      <c r="BS8" s="677"/>
      <c r="BT8" s="677"/>
      <c r="BU8" s="677"/>
      <c r="BV8" s="677"/>
      <c r="BW8" s="677"/>
      <c r="BX8" s="677"/>
      <c r="BY8" s="678"/>
    </row>
    <row r="9" spans="1:77" ht="15" customHeight="1" x14ac:dyDescent="0.4">
      <c r="C9" s="77" t="s">
        <v>79</v>
      </c>
      <c r="D9" s="205" t="s">
        <v>1011</v>
      </c>
      <c r="E9" s="204"/>
      <c r="F9" s="204"/>
      <c r="G9" s="204"/>
      <c r="H9" s="204"/>
      <c r="I9" s="204"/>
      <c r="J9" s="204"/>
      <c r="K9" s="204"/>
      <c r="L9" s="204"/>
      <c r="M9" s="204"/>
      <c r="N9" s="204"/>
      <c r="O9" s="204"/>
      <c r="P9" s="204"/>
      <c r="Q9" s="204"/>
      <c r="R9" s="204"/>
      <c r="S9" s="204"/>
      <c r="T9" s="204"/>
      <c r="U9" s="204"/>
      <c r="V9" s="98"/>
      <c r="W9" s="651"/>
      <c r="X9" s="652"/>
      <c r="Y9" s="652"/>
      <c r="Z9" s="652"/>
      <c r="AA9" s="652"/>
      <c r="AB9" s="652"/>
      <c r="AC9" s="653"/>
      <c r="AE9" s="629" t="str">
        <f>IF(COUNTBLANK(W9)=1,"未","")</f>
        <v>未</v>
      </c>
      <c r="AF9" s="629"/>
      <c r="AV9" s="676"/>
      <c r="AW9" s="677"/>
      <c r="AX9" s="677"/>
      <c r="AY9" s="677"/>
      <c r="AZ9" s="677"/>
      <c r="BA9" s="677"/>
      <c r="BB9" s="677"/>
      <c r="BC9" s="677"/>
      <c r="BD9" s="677"/>
      <c r="BE9" s="677"/>
      <c r="BF9" s="677"/>
      <c r="BG9" s="677"/>
      <c r="BH9" s="677"/>
      <c r="BI9" s="677"/>
      <c r="BJ9" s="677"/>
      <c r="BK9" s="677"/>
      <c r="BL9" s="677"/>
      <c r="BM9" s="677"/>
      <c r="BN9" s="677"/>
      <c r="BO9" s="677"/>
      <c r="BP9" s="677"/>
      <c r="BQ9" s="677"/>
      <c r="BR9" s="677"/>
      <c r="BS9" s="677"/>
      <c r="BT9" s="677"/>
      <c r="BU9" s="677"/>
      <c r="BV9" s="677"/>
      <c r="BW9" s="677"/>
      <c r="BX9" s="677"/>
      <c r="BY9" s="678"/>
    </row>
    <row r="10" spans="1:77" ht="15" customHeight="1" x14ac:dyDescent="0.4">
      <c r="C10" s="77" t="s">
        <v>80</v>
      </c>
      <c r="D10" s="219" t="s">
        <v>1012</v>
      </c>
      <c r="E10" s="220"/>
      <c r="F10" s="220"/>
      <c r="G10" s="220"/>
      <c r="H10" s="220"/>
      <c r="I10" s="220"/>
      <c r="J10" s="220"/>
      <c r="K10" s="220"/>
      <c r="L10" s="220"/>
      <c r="M10" s="220"/>
      <c r="N10" s="220"/>
      <c r="O10" s="220"/>
      <c r="P10" s="220"/>
      <c r="Q10" s="220"/>
      <c r="R10" s="220"/>
      <c r="S10" s="220"/>
      <c r="T10" s="220"/>
      <c r="U10" s="220"/>
      <c r="V10" s="221"/>
      <c r="W10" s="651"/>
      <c r="X10" s="652"/>
      <c r="Y10" s="652"/>
      <c r="Z10" s="652"/>
      <c r="AA10" s="652"/>
      <c r="AB10" s="652"/>
      <c r="AC10" s="653"/>
      <c r="AE10" s="629" t="str">
        <f>IF(COUNTBLANK(W10)=1,"未","")</f>
        <v>未</v>
      </c>
      <c r="AF10" s="629"/>
      <c r="AV10" s="676"/>
      <c r="AW10" s="677"/>
      <c r="AX10" s="677"/>
      <c r="AY10" s="677"/>
      <c r="AZ10" s="677"/>
      <c r="BA10" s="677"/>
      <c r="BB10" s="677"/>
      <c r="BC10" s="677"/>
      <c r="BD10" s="677"/>
      <c r="BE10" s="677"/>
      <c r="BF10" s="677"/>
      <c r="BG10" s="677"/>
      <c r="BH10" s="677"/>
      <c r="BI10" s="677"/>
      <c r="BJ10" s="677"/>
      <c r="BK10" s="677"/>
      <c r="BL10" s="677"/>
      <c r="BM10" s="677"/>
      <c r="BN10" s="677"/>
      <c r="BO10" s="677"/>
      <c r="BP10" s="677"/>
      <c r="BQ10" s="677"/>
      <c r="BR10" s="677"/>
      <c r="BS10" s="677"/>
      <c r="BT10" s="677"/>
      <c r="BU10" s="677"/>
      <c r="BV10" s="677"/>
      <c r="BW10" s="677"/>
      <c r="BX10" s="677"/>
      <c r="BY10" s="678"/>
    </row>
    <row r="11" spans="1:77" ht="15" customHeight="1" x14ac:dyDescent="0.4">
      <c r="C11" s="174" t="s">
        <v>307</v>
      </c>
      <c r="D11" s="207" t="s">
        <v>1009</v>
      </c>
      <c r="E11" s="208"/>
      <c r="F11" s="208"/>
      <c r="G11" s="208"/>
      <c r="H11" s="208"/>
      <c r="I11" s="208"/>
      <c r="J11" s="208"/>
      <c r="K11" s="208"/>
      <c r="L11" s="208"/>
      <c r="M11" s="208"/>
      <c r="N11" s="208"/>
      <c r="O11" s="208"/>
      <c r="P11" s="208"/>
      <c r="Q11" s="208"/>
      <c r="R11" s="208"/>
      <c r="S11" s="208"/>
      <c r="T11" s="208"/>
      <c r="U11" s="209"/>
      <c r="V11" s="216" t="s">
        <v>318</v>
      </c>
      <c r="W11" s="899"/>
      <c r="X11" s="900"/>
      <c r="Y11" s="900"/>
      <c r="Z11" s="900"/>
      <c r="AA11" s="900"/>
      <c r="AB11" s="900"/>
      <c r="AC11" s="901"/>
      <c r="AE11" s="629" t="str">
        <f>IF(COUNTA(W11:AC15)&gt;0,"","未")</f>
        <v>未</v>
      </c>
      <c r="AF11" s="629"/>
      <c r="AV11" s="676"/>
      <c r="AW11" s="677"/>
      <c r="AX11" s="677"/>
      <c r="AY11" s="677"/>
      <c r="AZ11" s="677"/>
      <c r="BA11" s="677"/>
      <c r="BB11" s="677"/>
      <c r="BC11" s="677"/>
      <c r="BD11" s="677"/>
      <c r="BE11" s="677"/>
      <c r="BF11" s="677"/>
      <c r="BG11" s="677"/>
      <c r="BH11" s="677"/>
      <c r="BI11" s="677"/>
      <c r="BJ11" s="677"/>
      <c r="BK11" s="677"/>
      <c r="BL11" s="677"/>
      <c r="BM11" s="677"/>
      <c r="BN11" s="677"/>
      <c r="BO11" s="677"/>
      <c r="BP11" s="677"/>
      <c r="BQ11" s="677"/>
      <c r="BR11" s="677"/>
      <c r="BS11" s="677"/>
      <c r="BT11" s="677"/>
      <c r="BU11" s="677"/>
      <c r="BV11" s="677"/>
      <c r="BW11" s="677"/>
      <c r="BX11" s="677"/>
      <c r="BY11" s="678"/>
    </row>
    <row r="12" spans="1:77" ht="15" customHeight="1" x14ac:dyDescent="0.4">
      <c r="C12" s="206"/>
      <c r="D12" s="210"/>
      <c r="E12" s="211"/>
      <c r="F12" s="211"/>
      <c r="G12" s="211"/>
      <c r="H12" s="211"/>
      <c r="I12" s="211"/>
      <c r="J12" s="211"/>
      <c r="K12" s="211"/>
      <c r="L12" s="211"/>
      <c r="M12" s="211"/>
      <c r="N12" s="211"/>
      <c r="O12" s="211"/>
      <c r="P12" s="211"/>
      <c r="Q12" s="211"/>
      <c r="R12" s="211"/>
      <c r="S12" s="211"/>
      <c r="T12" s="211"/>
      <c r="U12" s="212"/>
      <c r="V12" s="217" t="s">
        <v>319</v>
      </c>
      <c r="W12" s="902"/>
      <c r="X12" s="903"/>
      <c r="Y12" s="903"/>
      <c r="Z12" s="903"/>
      <c r="AA12" s="903"/>
      <c r="AB12" s="903"/>
      <c r="AC12" s="904"/>
      <c r="AV12" s="676"/>
      <c r="AW12" s="677"/>
      <c r="AX12" s="677"/>
      <c r="AY12" s="677"/>
      <c r="AZ12" s="677"/>
      <c r="BA12" s="677"/>
      <c r="BB12" s="677"/>
      <c r="BC12" s="677"/>
      <c r="BD12" s="677"/>
      <c r="BE12" s="677"/>
      <c r="BF12" s="677"/>
      <c r="BG12" s="677"/>
      <c r="BH12" s="677"/>
      <c r="BI12" s="677"/>
      <c r="BJ12" s="677"/>
      <c r="BK12" s="677"/>
      <c r="BL12" s="677"/>
      <c r="BM12" s="677"/>
      <c r="BN12" s="677"/>
      <c r="BO12" s="677"/>
      <c r="BP12" s="677"/>
      <c r="BQ12" s="677"/>
      <c r="BR12" s="677"/>
      <c r="BS12" s="677"/>
      <c r="BT12" s="677"/>
      <c r="BU12" s="677"/>
      <c r="BV12" s="677"/>
      <c r="BW12" s="677"/>
      <c r="BX12" s="677"/>
      <c r="BY12" s="678"/>
    </row>
    <row r="13" spans="1:77" ht="15" customHeight="1" x14ac:dyDescent="0.4">
      <c r="C13" s="206"/>
      <c r="D13" s="210"/>
      <c r="E13" s="211"/>
      <c r="F13" s="211"/>
      <c r="G13" s="211"/>
      <c r="H13" s="211"/>
      <c r="I13" s="211"/>
      <c r="J13" s="211"/>
      <c r="K13" s="211"/>
      <c r="L13" s="211"/>
      <c r="M13" s="211"/>
      <c r="N13" s="211"/>
      <c r="O13" s="211"/>
      <c r="P13" s="211"/>
      <c r="Q13" s="211"/>
      <c r="R13" s="211"/>
      <c r="S13" s="211"/>
      <c r="T13" s="211"/>
      <c r="U13" s="212"/>
      <c r="V13" s="217" t="s">
        <v>320</v>
      </c>
      <c r="W13" s="902"/>
      <c r="X13" s="903"/>
      <c r="Y13" s="903"/>
      <c r="Z13" s="903"/>
      <c r="AA13" s="903"/>
      <c r="AB13" s="903"/>
      <c r="AC13" s="904"/>
      <c r="AV13" s="676"/>
      <c r="AW13" s="677"/>
      <c r="AX13" s="677"/>
      <c r="AY13" s="677"/>
      <c r="AZ13" s="677"/>
      <c r="BA13" s="677"/>
      <c r="BB13" s="677"/>
      <c r="BC13" s="677"/>
      <c r="BD13" s="677"/>
      <c r="BE13" s="677"/>
      <c r="BF13" s="677"/>
      <c r="BG13" s="677"/>
      <c r="BH13" s="677"/>
      <c r="BI13" s="677"/>
      <c r="BJ13" s="677"/>
      <c r="BK13" s="677"/>
      <c r="BL13" s="677"/>
      <c r="BM13" s="677"/>
      <c r="BN13" s="677"/>
      <c r="BO13" s="677"/>
      <c r="BP13" s="677"/>
      <c r="BQ13" s="677"/>
      <c r="BR13" s="677"/>
      <c r="BS13" s="677"/>
      <c r="BT13" s="677"/>
      <c r="BU13" s="677"/>
      <c r="BV13" s="677"/>
      <c r="BW13" s="677"/>
      <c r="BX13" s="677"/>
      <c r="BY13" s="678"/>
    </row>
    <row r="14" spans="1:77" ht="15" customHeight="1" x14ac:dyDescent="0.4">
      <c r="C14" s="206"/>
      <c r="D14" s="210"/>
      <c r="E14" s="211"/>
      <c r="F14" s="211"/>
      <c r="G14" s="211"/>
      <c r="H14" s="211"/>
      <c r="I14" s="211"/>
      <c r="J14" s="211"/>
      <c r="K14" s="211"/>
      <c r="L14" s="211"/>
      <c r="M14" s="211"/>
      <c r="N14" s="211"/>
      <c r="O14" s="211"/>
      <c r="P14" s="211"/>
      <c r="Q14" s="211"/>
      <c r="R14" s="211"/>
      <c r="S14" s="211"/>
      <c r="T14" s="211"/>
      <c r="U14" s="212"/>
      <c r="V14" s="217" t="s">
        <v>321</v>
      </c>
      <c r="W14" s="902"/>
      <c r="X14" s="903"/>
      <c r="Y14" s="903"/>
      <c r="Z14" s="903"/>
      <c r="AA14" s="903"/>
      <c r="AB14" s="903"/>
      <c r="AC14" s="904"/>
      <c r="AV14" s="676"/>
      <c r="AW14" s="677"/>
      <c r="AX14" s="677"/>
      <c r="AY14" s="677"/>
      <c r="AZ14" s="677"/>
      <c r="BA14" s="677"/>
      <c r="BB14" s="677"/>
      <c r="BC14" s="677"/>
      <c r="BD14" s="677"/>
      <c r="BE14" s="677"/>
      <c r="BF14" s="677"/>
      <c r="BG14" s="677"/>
      <c r="BH14" s="677"/>
      <c r="BI14" s="677"/>
      <c r="BJ14" s="677"/>
      <c r="BK14" s="677"/>
      <c r="BL14" s="677"/>
      <c r="BM14" s="677"/>
      <c r="BN14" s="677"/>
      <c r="BO14" s="677"/>
      <c r="BP14" s="677"/>
      <c r="BQ14" s="677"/>
      <c r="BR14" s="677"/>
      <c r="BS14" s="677"/>
      <c r="BT14" s="677"/>
      <c r="BU14" s="677"/>
      <c r="BV14" s="677"/>
      <c r="BW14" s="677"/>
      <c r="BX14" s="677"/>
      <c r="BY14" s="678"/>
    </row>
    <row r="15" spans="1:77" ht="15" customHeight="1" thickBot="1" x14ac:dyDescent="0.45">
      <c r="C15" s="84"/>
      <c r="D15" s="213"/>
      <c r="E15" s="214"/>
      <c r="F15" s="214"/>
      <c r="G15" s="214"/>
      <c r="H15" s="214"/>
      <c r="I15" s="214"/>
      <c r="J15" s="214"/>
      <c r="K15" s="214"/>
      <c r="L15" s="214"/>
      <c r="M15" s="214"/>
      <c r="N15" s="214"/>
      <c r="O15" s="214"/>
      <c r="P15" s="214"/>
      <c r="Q15" s="214"/>
      <c r="R15" s="214"/>
      <c r="S15" s="214"/>
      <c r="T15" s="214"/>
      <c r="U15" s="215"/>
      <c r="V15" s="218" t="s">
        <v>382</v>
      </c>
      <c r="W15" s="905"/>
      <c r="X15" s="906"/>
      <c r="Y15" s="906"/>
      <c r="Z15" s="906"/>
      <c r="AA15" s="906"/>
      <c r="AB15" s="906"/>
      <c r="AC15" s="907"/>
      <c r="AV15" s="679"/>
      <c r="AW15" s="680"/>
      <c r="AX15" s="680"/>
      <c r="AY15" s="680"/>
      <c r="AZ15" s="680"/>
      <c r="BA15" s="680"/>
      <c r="BB15" s="680"/>
      <c r="BC15" s="680"/>
      <c r="BD15" s="680"/>
      <c r="BE15" s="680"/>
      <c r="BF15" s="680"/>
      <c r="BG15" s="680"/>
      <c r="BH15" s="680"/>
      <c r="BI15" s="680"/>
      <c r="BJ15" s="680"/>
      <c r="BK15" s="680"/>
      <c r="BL15" s="680"/>
      <c r="BM15" s="680"/>
      <c r="BN15" s="680"/>
      <c r="BO15" s="680"/>
      <c r="BP15" s="680"/>
      <c r="BQ15" s="680"/>
      <c r="BR15" s="680"/>
      <c r="BS15" s="680"/>
      <c r="BT15" s="680"/>
      <c r="BU15" s="680"/>
      <c r="BV15" s="680"/>
      <c r="BW15" s="680"/>
      <c r="BX15" s="680"/>
      <c r="BY15" s="681"/>
    </row>
    <row r="16" spans="1:77" ht="15" customHeight="1" x14ac:dyDescent="0.4">
      <c r="C16" s="178" t="s">
        <v>445</v>
      </c>
      <c r="D16" s="176" t="s">
        <v>1010</v>
      </c>
      <c r="AV16" s="673" t="s">
        <v>1017</v>
      </c>
      <c r="AW16" s="673"/>
      <c r="AX16" s="673"/>
      <c r="AY16" s="673"/>
      <c r="AZ16" s="673"/>
      <c r="BA16" s="673"/>
      <c r="BB16" s="673"/>
      <c r="BC16" s="673"/>
      <c r="BD16" s="673"/>
      <c r="BE16" s="673"/>
      <c r="BF16" s="673"/>
      <c r="BG16" s="673"/>
      <c r="BH16" s="673"/>
      <c r="BI16" s="673"/>
      <c r="BJ16" s="673"/>
      <c r="BK16" s="673"/>
      <c r="BL16" s="673"/>
      <c r="BM16" s="673"/>
      <c r="BN16" s="673"/>
      <c r="BO16" s="673"/>
      <c r="BP16" s="673"/>
      <c r="BQ16" s="673"/>
      <c r="BR16" s="673"/>
      <c r="BS16" s="673"/>
      <c r="BT16" s="673"/>
      <c r="BU16" s="673"/>
      <c r="BV16" s="673"/>
      <c r="BW16" s="673"/>
      <c r="BX16" s="673"/>
      <c r="BY16" s="673"/>
    </row>
    <row r="18" spans="3:32" ht="15" customHeight="1" x14ac:dyDescent="0.4">
      <c r="C18" s="171" t="s">
        <v>1013</v>
      </c>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3"/>
      <c r="AE18" s="647" t="s">
        <v>290</v>
      </c>
      <c r="AF18" s="647"/>
    </row>
    <row r="19" spans="3:32" ht="15" customHeight="1" x14ac:dyDescent="0.4">
      <c r="C19" s="77" t="s">
        <v>79</v>
      </c>
      <c r="D19" s="205" t="s">
        <v>1014</v>
      </c>
      <c r="E19" s="204"/>
      <c r="F19" s="204"/>
      <c r="G19" s="204"/>
      <c r="H19" s="204"/>
      <c r="I19" s="204"/>
      <c r="J19" s="204"/>
      <c r="K19" s="204"/>
      <c r="L19" s="204"/>
      <c r="M19" s="204"/>
      <c r="N19" s="204"/>
      <c r="O19" s="204"/>
      <c r="P19" s="204"/>
      <c r="Q19" s="204"/>
      <c r="R19" s="204"/>
      <c r="S19" s="204"/>
      <c r="T19" s="204"/>
      <c r="U19" s="204"/>
      <c r="V19" s="98"/>
      <c r="W19" s="651"/>
      <c r="X19" s="652"/>
      <c r="Y19" s="652"/>
      <c r="Z19" s="652"/>
      <c r="AA19" s="652"/>
      <c r="AB19" s="652"/>
      <c r="AC19" s="653"/>
      <c r="AE19" s="629" t="str">
        <f>IF(COUNTBLANK(W19)=1,"未","")</f>
        <v>未</v>
      </c>
      <c r="AF19" s="629"/>
    </row>
    <row r="20" spans="3:32" ht="15" customHeight="1" x14ac:dyDescent="0.4">
      <c r="C20" s="77" t="s">
        <v>80</v>
      </c>
      <c r="D20" s="205" t="s">
        <v>1012</v>
      </c>
      <c r="E20" s="204"/>
      <c r="F20" s="204"/>
      <c r="G20" s="204"/>
      <c r="H20" s="204"/>
      <c r="I20" s="204"/>
      <c r="J20" s="204"/>
      <c r="K20" s="204"/>
      <c r="L20" s="204"/>
      <c r="M20" s="204"/>
      <c r="N20" s="204"/>
      <c r="O20" s="204"/>
      <c r="P20" s="204"/>
      <c r="Q20" s="204"/>
      <c r="R20" s="204"/>
      <c r="S20" s="204"/>
      <c r="T20" s="204"/>
      <c r="U20" s="204"/>
      <c r="V20" s="98"/>
      <c r="W20" s="651"/>
      <c r="X20" s="652"/>
      <c r="Y20" s="652"/>
      <c r="Z20" s="652"/>
      <c r="AA20" s="652"/>
      <c r="AB20" s="652"/>
      <c r="AC20" s="653"/>
      <c r="AE20" s="629" t="str">
        <f>IF(COUNTBLANK(W20)=1,"未","")</f>
        <v>未</v>
      </c>
      <c r="AF20" s="629"/>
    </row>
  </sheetData>
  <mergeCells count="21">
    <mergeCell ref="W20:AC20"/>
    <mergeCell ref="AE20:AF20"/>
    <mergeCell ref="AV3:BY15"/>
    <mergeCell ref="AV16:BY16"/>
    <mergeCell ref="W19:AC19"/>
    <mergeCell ref="AE10:AF10"/>
    <mergeCell ref="W10:AC10"/>
    <mergeCell ref="AE18:AF18"/>
    <mergeCell ref="AE19:AF19"/>
    <mergeCell ref="W9:AC9"/>
    <mergeCell ref="W11:AC11"/>
    <mergeCell ref="W12:AC12"/>
    <mergeCell ref="W13:AC13"/>
    <mergeCell ref="W14:AC14"/>
    <mergeCell ref="W15:AC15"/>
    <mergeCell ref="AE8:AF8"/>
    <mergeCell ref="AE9:AF9"/>
    <mergeCell ref="AE11:AF11"/>
    <mergeCell ref="A1:AT2"/>
    <mergeCell ref="AO5:AR5"/>
    <mergeCell ref="AO6:AR6"/>
  </mergeCells>
  <phoneticPr fontId="2"/>
  <dataValidations count="1">
    <dataValidation type="list" allowBlank="1" showInputMessage="1" showErrorMessage="1" sqref="AO5:AR6" xr:uid="{E3C74207-E921-4A3E-95D6-912152259529}">
      <formula1>"ＯＫ,ＮＯ"</formula1>
    </dataValidation>
  </dataValidations>
  <pageMargins left="0.70866141732283472" right="0.70866141732283472" top="0.59055118110236227" bottom="0.59055118110236227" header="0.31496062992125984" footer="0.31496062992125984"/>
  <pageSetup paperSize="9" scale="99"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7A614-9140-4FE1-B598-148A1403D92F}">
  <sheetPr>
    <tabColor rgb="FFFFC000"/>
    <pageSetUpPr fitToPage="1"/>
  </sheetPr>
  <dimension ref="A1:BY179"/>
  <sheetViews>
    <sheetView tabSelected="1" view="pageBreakPreview" topLeftCell="A32" zoomScale="115" zoomScaleNormal="115" zoomScaleSheetLayoutView="115" workbookViewId="0">
      <selection activeCell="AR49" sqref="AR49"/>
    </sheetView>
  </sheetViews>
  <sheetFormatPr defaultColWidth="2.625" defaultRowHeight="15" customHeight="1" x14ac:dyDescent="0.4"/>
  <cols>
    <col min="1" max="16384" width="2.625" style="2"/>
  </cols>
  <sheetData>
    <row r="1" spans="1:77" ht="15" customHeight="1" x14ac:dyDescent="0.4">
      <c r="A1" s="633" t="s">
        <v>1018</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5"/>
      <c r="AV1" s="15" t="s">
        <v>300</v>
      </c>
    </row>
    <row r="2" spans="1:77" ht="15" customHeight="1" thickBot="1" x14ac:dyDescent="0.45">
      <c r="A2" s="636"/>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637"/>
      <c r="AQ2" s="637"/>
      <c r="AR2" s="637"/>
      <c r="AS2" s="637"/>
      <c r="AT2" s="638"/>
      <c r="AV2" s="73" t="s">
        <v>1073</v>
      </c>
    </row>
    <row r="3" spans="1:77" ht="15" customHeight="1" x14ac:dyDescent="0.4">
      <c r="AV3" s="674" t="s">
        <v>1074</v>
      </c>
      <c r="AW3" s="673"/>
      <c r="AX3" s="673"/>
      <c r="AY3" s="673"/>
      <c r="AZ3" s="673"/>
      <c r="BA3" s="673"/>
      <c r="BB3" s="673"/>
      <c r="BC3" s="673"/>
      <c r="BD3" s="673"/>
      <c r="BE3" s="673"/>
      <c r="BF3" s="673"/>
      <c r="BG3" s="673"/>
      <c r="BH3" s="673"/>
      <c r="BI3" s="673"/>
      <c r="BJ3" s="673"/>
      <c r="BK3" s="673"/>
      <c r="BL3" s="673"/>
      <c r="BM3" s="673"/>
      <c r="BN3" s="673"/>
      <c r="BO3" s="673"/>
      <c r="BP3" s="673"/>
      <c r="BQ3" s="673"/>
      <c r="BR3" s="673"/>
      <c r="BS3" s="673"/>
      <c r="BT3" s="673"/>
      <c r="BU3" s="673"/>
      <c r="BV3" s="673"/>
      <c r="BW3" s="673"/>
      <c r="BX3" s="673"/>
      <c r="BY3" s="675"/>
    </row>
    <row r="4" spans="1:77" ht="15" customHeight="1" x14ac:dyDescent="0.4">
      <c r="A4" s="74" t="s">
        <v>86</v>
      </c>
      <c r="C4" s="2" t="s">
        <v>1019</v>
      </c>
      <c r="AV4" s="676"/>
      <c r="AW4" s="677"/>
      <c r="AX4" s="677"/>
      <c r="AY4" s="677"/>
      <c r="AZ4" s="677"/>
      <c r="BA4" s="677"/>
      <c r="BB4" s="677"/>
      <c r="BC4" s="677"/>
      <c r="BD4" s="677"/>
      <c r="BE4" s="677"/>
      <c r="BF4" s="677"/>
      <c r="BG4" s="677"/>
      <c r="BH4" s="677"/>
      <c r="BI4" s="677"/>
      <c r="BJ4" s="677"/>
      <c r="BK4" s="677"/>
      <c r="BL4" s="677"/>
      <c r="BM4" s="677"/>
      <c r="BN4" s="677"/>
      <c r="BO4" s="677"/>
      <c r="BP4" s="677"/>
      <c r="BQ4" s="677"/>
      <c r="BR4" s="677"/>
      <c r="BS4" s="677"/>
      <c r="BT4" s="677"/>
      <c r="BU4" s="677"/>
      <c r="BV4" s="677"/>
      <c r="BW4" s="677"/>
      <c r="BX4" s="677"/>
      <c r="BY4" s="678"/>
    </row>
    <row r="5" spans="1:77" ht="15" customHeight="1" thickBot="1" x14ac:dyDescent="0.45">
      <c r="B5" s="56" t="s">
        <v>79</v>
      </c>
      <c r="C5" s="2" t="s">
        <v>171</v>
      </c>
      <c r="AV5" s="676"/>
      <c r="AW5" s="677"/>
      <c r="AX5" s="677"/>
      <c r="AY5" s="677"/>
      <c r="AZ5" s="677"/>
      <c r="BA5" s="677"/>
      <c r="BB5" s="677"/>
      <c r="BC5" s="677"/>
      <c r="BD5" s="677"/>
      <c r="BE5" s="677"/>
      <c r="BF5" s="677"/>
      <c r="BG5" s="677"/>
      <c r="BH5" s="677"/>
      <c r="BI5" s="677"/>
      <c r="BJ5" s="677"/>
      <c r="BK5" s="677"/>
      <c r="BL5" s="677"/>
      <c r="BM5" s="677"/>
      <c r="BN5" s="677"/>
      <c r="BO5" s="677"/>
      <c r="BP5" s="677"/>
      <c r="BQ5" s="677"/>
      <c r="BR5" s="677"/>
      <c r="BS5" s="677"/>
      <c r="BT5" s="677"/>
      <c r="BU5" s="677"/>
      <c r="BV5" s="677"/>
      <c r="BW5" s="677"/>
      <c r="BX5" s="677"/>
      <c r="BY5" s="678"/>
    </row>
    <row r="6" spans="1:77" ht="15" customHeight="1" x14ac:dyDescent="0.4">
      <c r="C6" s="686" t="s">
        <v>36</v>
      </c>
      <c r="D6" s="717" t="s">
        <v>1020</v>
      </c>
      <c r="E6" s="718"/>
      <c r="F6" s="718"/>
      <c r="G6" s="718"/>
      <c r="H6" s="718"/>
      <c r="I6" s="718"/>
      <c r="J6" s="718"/>
      <c r="K6" s="718"/>
      <c r="L6" s="718"/>
      <c r="M6" s="718"/>
      <c r="N6" s="718"/>
      <c r="O6" s="718"/>
      <c r="P6" s="718"/>
      <c r="Q6" s="718"/>
      <c r="R6" s="718"/>
      <c r="S6" s="718"/>
      <c r="T6" s="718"/>
      <c r="U6" s="718"/>
      <c r="V6" s="718"/>
      <c r="W6" s="718"/>
      <c r="X6" s="718"/>
      <c r="Y6" s="718"/>
      <c r="Z6" s="718"/>
      <c r="AA6" s="718"/>
      <c r="AB6" s="718"/>
      <c r="AC6" s="718"/>
      <c r="AD6" s="718"/>
      <c r="AE6" s="718"/>
      <c r="AF6" s="718"/>
      <c r="AG6" s="718"/>
      <c r="AH6" s="718"/>
      <c r="AI6" s="718"/>
      <c r="AJ6" s="718"/>
      <c r="AK6" s="718"/>
      <c r="AL6" s="718"/>
      <c r="AM6" s="718"/>
      <c r="AN6" s="719"/>
      <c r="AO6" s="723"/>
      <c r="AP6" s="724"/>
      <c r="AQ6" s="724"/>
      <c r="AR6" s="725"/>
      <c r="AV6" s="676"/>
      <c r="AW6" s="677"/>
      <c r="AX6" s="677"/>
      <c r="AY6" s="677"/>
      <c r="AZ6" s="677"/>
      <c r="BA6" s="677"/>
      <c r="BB6" s="677"/>
      <c r="BC6" s="677"/>
      <c r="BD6" s="677"/>
      <c r="BE6" s="677"/>
      <c r="BF6" s="677"/>
      <c r="BG6" s="677"/>
      <c r="BH6" s="677"/>
      <c r="BI6" s="677"/>
      <c r="BJ6" s="677"/>
      <c r="BK6" s="677"/>
      <c r="BL6" s="677"/>
      <c r="BM6" s="677"/>
      <c r="BN6" s="677"/>
      <c r="BO6" s="677"/>
      <c r="BP6" s="677"/>
      <c r="BQ6" s="677"/>
      <c r="BR6" s="677"/>
      <c r="BS6" s="677"/>
      <c r="BT6" s="677"/>
      <c r="BU6" s="677"/>
      <c r="BV6" s="677"/>
      <c r="BW6" s="677"/>
      <c r="BX6" s="677"/>
      <c r="BY6" s="678"/>
    </row>
    <row r="7" spans="1:77" ht="15" customHeight="1" thickBot="1" x14ac:dyDescent="0.45">
      <c r="C7" s="687"/>
      <c r="D7" s="720"/>
      <c r="E7" s="721"/>
      <c r="F7" s="721"/>
      <c r="G7" s="721"/>
      <c r="H7" s="721"/>
      <c r="I7" s="721"/>
      <c r="J7" s="721"/>
      <c r="K7" s="721"/>
      <c r="L7" s="721"/>
      <c r="M7" s="721"/>
      <c r="N7" s="721"/>
      <c r="O7" s="721"/>
      <c r="P7" s="721"/>
      <c r="Q7" s="721"/>
      <c r="R7" s="721"/>
      <c r="S7" s="721"/>
      <c r="T7" s="721"/>
      <c r="U7" s="721"/>
      <c r="V7" s="721"/>
      <c r="W7" s="721"/>
      <c r="X7" s="721"/>
      <c r="Y7" s="721"/>
      <c r="Z7" s="721"/>
      <c r="AA7" s="721"/>
      <c r="AB7" s="721"/>
      <c r="AC7" s="721"/>
      <c r="AD7" s="721"/>
      <c r="AE7" s="721"/>
      <c r="AF7" s="721"/>
      <c r="AG7" s="721"/>
      <c r="AH7" s="721"/>
      <c r="AI7" s="721"/>
      <c r="AJ7" s="721"/>
      <c r="AK7" s="721"/>
      <c r="AL7" s="721"/>
      <c r="AM7" s="721"/>
      <c r="AN7" s="722"/>
      <c r="AO7" s="726"/>
      <c r="AP7" s="727"/>
      <c r="AQ7" s="727"/>
      <c r="AR7" s="728"/>
      <c r="AV7" s="676"/>
      <c r="AW7" s="677"/>
      <c r="AX7" s="677"/>
      <c r="AY7" s="677"/>
      <c r="AZ7" s="677"/>
      <c r="BA7" s="677"/>
      <c r="BB7" s="677"/>
      <c r="BC7" s="677"/>
      <c r="BD7" s="677"/>
      <c r="BE7" s="677"/>
      <c r="BF7" s="677"/>
      <c r="BG7" s="677"/>
      <c r="BH7" s="677"/>
      <c r="BI7" s="677"/>
      <c r="BJ7" s="677"/>
      <c r="BK7" s="677"/>
      <c r="BL7" s="677"/>
      <c r="BM7" s="677"/>
      <c r="BN7" s="677"/>
      <c r="BO7" s="677"/>
      <c r="BP7" s="677"/>
      <c r="BQ7" s="677"/>
      <c r="BR7" s="677"/>
      <c r="BS7" s="677"/>
      <c r="BT7" s="677"/>
      <c r="BU7" s="677"/>
      <c r="BV7" s="677"/>
      <c r="BW7" s="677"/>
      <c r="BX7" s="677"/>
      <c r="BY7" s="678"/>
    </row>
    <row r="8" spans="1:77" ht="15" customHeight="1" thickBot="1" x14ac:dyDescent="0.45">
      <c r="C8" s="58" t="s">
        <v>37</v>
      </c>
      <c r="D8" s="223" t="s">
        <v>1021</v>
      </c>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639"/>
      <c r="AP8" s="640"/>
      <c r="AQ8" s="640"/>
      <c r="AR8" s="641"/>
      <c r="AV8" s="676"/>
      <c r="AW8" s="677"/>
      <c r="AX8" s="677"/>
      <c r="AY8" s="677"/>
      <c r="AZ8" s="677"/>
      <c r="BA8" s="677"/>
      <c r="BB8" s="677"/>
      <c r="BC8" s="677"/>
      <c r="BD8" s="677"/>
      <c r="BE8" s="677"/>
      <c r="BF8" s="677"/>
      <c r="BG8" s="677"/>
      <c r="BH8" s="677"/>
      <c r="BI8" s="677"/>
      <c r="BJ8" s="677"/>
      <c r="BK8" s="677"/>
      <c r="BL8" s="677"/>
      <c r="BM8" s="677"/>
      <c r="BN8" s="677"/>
      <c r="BO8" s="677"/>
      <c r="BP8" s="677"/>
      <c r="BQ8" s="677"/>
      <c r="BR8" s="677"/>
      <c r="BS8" s="677"/>
      <c r="BT8" s="677"/>
      <c r="BU8" s="677"/>
      <c r="BV8" s="677"/>
      <c r="BW8" s="677"/>
      <c r="BX8" s="677"/>
      <c r="BY8" s="678"/>
    </row>
    <row r="9" spans="1:77" ht="15" customHeight="1" x14ac:dyDescent="0.4">
      <c r="C9" s="686" t="s">
        <v>38</v>
      </c>
      <c r="D9" s="717" t="s">
        <v>1027</v>
      </c>
      <c r="E9" s="908"/>
      <c r="F9" s="908"/>
      <c r="G9" s="908"/>
      <c r="H9" s="908"/>
      <c r="I9" s="908"/>
      <c r="J9" s="908"/>
      <c r="K9" s="908"/>
      <c r="L9" s="908"/>
      <c r="M9" s="908"/>
      <c r="N9" s="908"/>
      <c r="O9" s="908"/>
      <c r="P9" s="908"/>
      <c r="Q9" s="908"/>
      <c r="R9" s="908"/>
      <c r="S9" s="908"/>
      <c r="T9" s="908"/>
      <c r="U9" s="908"/>
      <c r="V9" s="908"/>
      <c r="W9" s="908"/>
      <c r="X9" s="908"/>
      <c r="Y9" s="908"/>
      <c r="Z9" s="908"/>
      <c r="AA9" s="908"/>
      <c r="AB9" s="908"/>
      <c r="AC9" s="908"/>
      <c r="AD9" s="908"/>
      <c r="AE9" s="908"/>
      <c r="AF9" s="908"/>
      <c r="AG9" s="908"/>
      <c r="AH9" s="908"/>
      <c r="AI9" s="908"/>
      <c r="AJ9" s="908"/>
      <c r="AK9" s="908"/>
      <c r="AL9" s="908"/>
      <c r="AM9" s="908"/>
      <c r="AN9" s="908"/>
      <c r="AO9" s="723"/>
      <c r="AP9" s="724"/>
      <c r="AQ9" s="724"/>
      <c r="AR9" s="725"/>
      <c r="AV9" s="676"/>
      <c r="AW9" s="677"/>
      <c r="AX9" s="677"/>
      <c r="AY9" s="677"/>
      <c r="AZ9" s="677"/>
      <c r="BA9" s="677"/>
      <c r="BB9" s="677"/>
      <c r="BC9" s="677"/>
      <c r="BD9" s="677"/>
      <c r="BE9" s="677"/>
      <c r="BF9" s="677"/>
      <c r="BG9" s="677"/>
      <c r="BH9" s="677"/>
      <c r="BI9" s="677"/>
      <c r="BJ9" s="677"/>
      <c r="BK9" s="677"/>
      <c r="BL9" s="677"/>
      <c r="BM9" s="677"/>
      <c r="BN9" s="677"/>
      <c r="BO9" s="677"/>
      <c r="BP9" s="677"/>
      <c r="BQ9" s="677"/>
      <c r="BR9" s="677"/>
      <c r="BS9" s="677"/>
      <c r="BT9" s="677"/>
      <c r="BU9" s="677"/>
      <c r="BV9" s="677"/>
      <c r="BW9" s="677"/>
      <c r="BX9" s="677"/>
      <c r="BY9" s="678"/>
    </row>
    <row r="10" spans="1:77" ht="15" customHeight="1" thickBot="1" x14ac:dyDescent="0.45">
      <c r="C10" s="687"/>
      <c r="D10" s="909"/>
      <c r="E10" s="910"/>
      <c r="F10" s="910"/>
      <c r="G10" s="910"/>
      <c r="H10" s="910"/>
      <c r="I10" s="910"/>
      <c r="J10" s="910"/>
      <c r="K10" s="910"/>
      <c r="L10" s="910"/>
      <c r="M10" s="910"/>
      <c r="N10" s="910"/>
      <c r="O10" s="910"/>
      <c r="P10" s="910"/>
      <c r="Q10" s="910"/>
      <c r="R10" s="910"/>
      <c r="S10" s="910"/>
      <c r="T10" s="910"/>
      <c r="U10" s="910"/>
      <c r="V10" s="910"/>
      <c r="W10" s="910"/>
      <c r="X10" s="910"/>
      <c r="Y10" s="910"/>
      <c r="Z10" s="910"/>
      <c r="AA10" s="910"/>
      <c r="AB10" s="910"/>
      <c r="AC10" s="910"/>
      <c r="AD10" s="910"/>
      <c r="AE10" s="910"/>
      <c r="AF10" s="910"/>
      <c r="AG10" s="910"/>
      <c r="AH10" s="910"/>
      <c r="AI10" s="910"/>
      <c r="AJ10" s="910"/>
      <c r="AK10" s="910"/>
      <c r="AL10" s="910"/>
      <c r="AM10" s="910"/>
      <c r="AN10" s="910"/>
      <c r="AO10" s="726"/>
      <c r="AP10" s="727"/>
      <c r="AQ10" s="727"/>
      <c r="AR10" s="728"/>
      <c r="AV10" s="679"/>
      <c r="AW10" s="680"/>
      <c r="AX10" s="680"/>
      <c r="AY10" s="680"/>
      <c r="AZ10" s="680"/>
      <c r="BA10" s="680"/>
      <c r="BB10" s="680"/>
      <c r="BC10" s="680"/>
      <c r="BD10" s="680"/>
      <c r="BE10" s="680"/>
      <c r="BF10" s="680"/>
      <c r="BG10" s="680"/>
      <c r="BH10" s="680"/>
      <c r="BI10" s="680"/>
      <c r="BJ10" s="680"/>
      <c r="BK10" s="680"/>
      <c r="BL10" s="680"/>
      <c r="BM10" s="680"/>
      <c r="BN10" s="680"/>
      <c r="BO10" s="680"/>
      <c r="BP10" s="680"/>
      <c r="BQ10" s="680"/>
      <c r="BR10" s="680"/>
      <c r="BS10" s="680"/>
      <c r="BT10" s="680"/>
      <c r="BU10" s="680"/>
      <c r="BV10" s="680"/>
      <c r="BW10" s="680"/>
      <c r="BX10" s="680"/>
      <c r="BY10" s="681"/>
    </row>
    <row r="11" spans="1:77" ht="15" customHeight="1" thickBot="1" x14ac:dyDescent="0.45">
      <c r="AV11" s="73" t="s">
        <v>1075</v>
      </c>
    </row>
    <row r="12" spans="1:77" ht="15" customHeight="1" x14ac:dyDescent="0.4">
      <c r="B12" s="2" t="s">
        <v>370</v>
      </c>
      <c r="AV12" s="674" t="s">
        <v>1080</v>
      </c>
      <c r="AW12" s="673"/>
      <c r="AX12" s="673"/>
      <c r="AY12" s="673"/>
      <c r="AZ12" s="673"/>
      <c r="BA12" s="673"/>
      <c r="BB12" s="673"/>
      <c r="BC12" s="673"/>
      <c r="BD12" s="673"/>
      <c r="BE12" s="673"/>
      <c r="BF12" s="673"/>
      <c r="BG12" s="673"/>
      <c r="BH12" s="673"/>
      <c r="BI12" s="673"/>
      <c r="BJ12" s="673"/>
      <c r="BK12" s="673"/>
      <c r="BL12" s="673"/>
      <c r="BM12" s="673"/>
      <c r="BN12" s="673"/>
      <c r="BO12" s="673"/>
      <c r="BP12" s="673"/>
      <c r="BQ12" s="673"/>
      <c r="BR12" s="673"/>
      <c r="BS12" s="673"/>
      <c r="BT12" s="673"/>
      <c r="BU12" s="673"/>
      <c r="BV12" s="673"/>
      <c r="BW12" s="673"/>
      <c r="BX12" s="673"/>
      <c r="BY12" s="675"/>
    </row>
    <row r="13" spans="1:77" ht="15" customHeight="1" x14ac:dyDescent="0.4">
      <c r="B13" s="168" t="s">
        <v>371</v>
      </c>
      <c r="C13" s="15" t="s">
        <v>1933</v>
      </c>
      <c r="AV13" s="676"/>
      <c r="AW13" s="677"/>
      <c r="AX13" s="677"/>
      <c r="AY13" s="677"/>
      <c r="AZ13" s="677"/>
      <c r="BA13" s="677"/>
      <c r="BB13" s="677"/>
      <c r="BC13" s="677"/>
      <c r="BD13" s="677"/>
      <c r="BE13" s="677"/>
      <c r="BF13" s="677"/>
      <c r="BG13" s="677"/>
      <c r="BH13" s="677"/>
      <c r="BI13" s="677"/>
      <c r="BJ13" s="677"/>
      <c r="BK13" s="677"/>
      <c r="BL13" s="677"/>
      <c r="BM13" s="677"/>
      <c r="BN13" s="677"/>
      <c r="BO13" s="677"/>
      <c r="BP13" s="677"/>
      <c r="BQ13" s="677"/>
      <c r="BR13" s="677"/>
      <c r="BS13" s="677"/>
      <c r="BT13" s="677"/>
      <c r="BU13" s="677"/>
      <c r="BV13" s="677"/>
      <c r="BW13" s="677"/>
      <c r="BX13" s="677"/>
      <c r="BY13" s="678"/>
    </row>
    <row r="14" spans="1:77" ht="15" customHeight="1" x14ac:dyDescent="0.4">
      <c r="C14" s="203" t="s">
        <v>318</v>
      </c>
      <c r="D14" s="99" t="s">
        <v>1022</v>
      </c>
      <c r="E14" s="99"/>
      <c r="F14" s="99"/>
      <c r="G14" s="99"/>
      <c r="H14" s="99"/>
      <c r="I14" s="99"/>
      <c r="J14" s="99"/>
      <c r="K14" s="99"/>
      <c r="L14" s="99"/>
      <c r="M14" s="99"/>
      <c r="N14" s="99"/>
      <c r="O14" s="99"/>
      <c r="P14" s="99"/>
      <c r="Q14" s="99"/>
      <c r="R14" s="99"/>
      <c r="S14" s="99"/>
      <c r="T14" s="99"/>
      <c r="U14" s="99"/>
      <c r="V14" s="99"/>
      <c r="W14" s="224"/>
      <c r="X14" s="203" t="s">
        <v>320</v>
      </c>
      <c r="Y14" s="99" t="s">
        <v>1024</v>
      </c>
      <c r="AV14" s="676"/>
      <c r="AW14" s="677"/>
      <c r="AX14" s="677"/>
      <c r="AY14" s="677"/>
      <c r="AZ14" s="677"/>
      <c r="BA14" s="677"/>
      <c r="BB14" s="677"/>
      <c r="BC14" s="677"/>
      <c r="BD14" s="677"/>
      <c r="BE14" s="677"/>
      <c r="BF14" s="677"/>
      <c r="BG14" s="677"/>
      <c r="BH14" s="677"/>
      <c r="BI14" s="677"/>
      <c r="BJ14" s="677"/>
      <c r="BK14" s="677"/>
      <c r="BL14" s="677"/>
      <c r="BM14" s="677"/>
      <c r="BN14" s="677"/>
      <c r="BO14" s="677"/>
      <c r="BP14" s="677"/>
      <c r="BQ14" s="677"/>
      <c r="BR14" s="677"/>
      <c r="BS14" s="677"/>
      <c r="BT14" s="677"/>
      <c r="BU14" s="677"/>
      <c r="BV14" s="677"/>
      <c r="BW14" s="677"/>
      <c r="BX14" s="677"/>
      <c r="BY14" s="678"/>
    </row>
    <row r="15" spans="1:77" ht="15" customHeight="1" x14ac:dyDescent="0.4">
      <c r="C15" s="203" t="s">
        <v>319</v>
      </c>
      <c r="D15" s="99" t="s">
        <v>1023</v>
      </c>
      <c r="E15" s="99"/>
      <c r="F15" s="99"/>
      <c r="G15" s="99"/>
      <c r="H15" s="99"/>
      <c r="I15" s="99"/>
      <c r="J15" s="99"/>
      <c r="K15" s="99"/>
      <c r="L15" s="99"/>
      <c r="M15" s="99"/>
      <c r="N15" s="99"/>
      <c r="O15" s="99"/>
      <c r="P15" s="99"/>
      <c r="Q15" s="99"/>
      <c r="R15" s="99"/>
      <c r="S15" s="99"/>
      <c r="T15" s="99"/>
      <c r="U15" s="99"/>
      <c r="V15" s="99"/>
      <c r="W15" s="224"/>
      <c r="X15" s="203" t="s">
        <v>321</v>
      </c>
      <c r="Y15" s="99" t="s">
        <v>1025</v>
      </c>
      <c r="AV15" s="676"/>
      <c r="AW15" s="677"/>
      <c r="AX15" s="677"/>
      <c r="AY15" s="677"/>
      <c r="AZ15" s="677"/>
      <c r="BA15" s="677"/>
      <c r="BB15" s="677"/>
      <c r="BC15" s="677"/>
      <c r="BD15" s="677"/>
      <c r="BE15" s="677"/>
      <c r="BF15" s="677"/>
      <c r="BG15" s="677"/>
      <c r="BH15" s="677"/>
      <c r="BI15" s="677"/>
      <c r="BJ15" s="677"/>
      <c r="BK15" s="677"/>
      <c r="BL15" s="677"/>
      <c r="BM15" s="677"/>
      <c r="BN15" s="677"/>
      <c r="BO15" s="677"/>
      <c r="BP15" s="677"/>
      <c r="BQ15" s="677"/>
      <c r="BR15" s="677"/>
      <c r="BS15" s="677"/>
      <c r="BT15" s="677"/>
      <c r="BU15" s="677"/>
      <c r="BV15" s="677"/>
      <c r="BW15" s="677"/>
      <c r="BX15" s="677"/>
      <c r="BY15" s="678"/>
    </row>
    <row r="16" spans="1:77" ht="15" customHeight="1" x14ac:dyDescent="0.4">
      <c r="AV16" s="676"/>
      <c r="AW16" s="677"/>
      <c r="AX16" s="677"/>
      <c r="AY16" s="677"/>
      <c r="AZ16" s="677"/>
      <c r="BA16" s="677"/>
      <c r="BB16" s="677"/>
      <c r="BC16" s="677"/>
      <c r="BD16" s="677"/>
      <c r="BE16" s="677"/>
      <c r="BF16" s="677"/>
      <c r="BG16" s="677"/>
      <c r="BH16" s="677"/>
      <c r="BI16" s="677"/>
      <c r="BJ16" s="677"/>
      <c r="BK16" s="677"/>
      <c r="BL16" s="677"/>
      <c r="BM16" s="677"/>
      <c r="BN16" s="677"/>
      <c r="BO16" s="677"/>
      <c r="BP16" s="677"/>
      <c r="BQ16" s="677"/>
      <c r="BR16" s="677"/>
      <c r="BS16" s="677"/>
      <c r="BT16" s="677"/>
      <c r="BU16" s="677"/>
      <c r="BV16" s="677"/>
      <c r="BW16" s="677"/>
      <c r="BX16" s="677"/>
      <c r="BY16" s="678"/>
    </row>
    <row r="17" spans="1:77" ht="15" customHeight="1" x14ac:dyDescent="0.4">
      <c r="A17" s="74" t="s">
        <v>87</v>
      </c>
      <c r="C17" s="2" t="s">
        <v>1028</v>
      </c>
      <c r="AV17" s="676"/>
      <c r="AW17" s="677"/>
      <c r="AX17" s="677"/>
      <c r="AY17" s="677"/>
      <c r="AZ17" s="677"/>
      <c r="BA17" s="677"/>
      <c r="BB17" s="677"/>
      <c r="BC17" s="677"/>
      <c r="BD17" s="677"/>
      <c r="BE17" s="677"/>
      <c r="BF17" s="677"/>
      <c r="BG17" s="677"/>
      <c r="BH17" s="677"/>
      <c r="BI17" s="677"/>
      <c r="BJ17" s="677"/>
      <c r="BK17" s="677"/>
      <c r="BL17" s="677"/>
      <c r="BM17" s="677"/>
      <c r="BN17" s="677"/>
      <c r="BO17" s="677"/>
      <c r="BP17" s="677"/>
      <c r="BQ17" s="677"/>
      <c r="BR17" s="677"/>
      <c r="BS17" s="677"/>
      <c r="BT17" s="677"/>
      <c r="BU17" s="677"/>
      <c r="BV17" s="677"/>
      <c r="BW17" s="677"/>
      <c r="BX17" s="677"/>
      <c r="BY17" s="678"/>
    </row>
    <row r="18" spans="1:77" ht="15" customHeight="1" thickBot="1" x14ac:dyDescent="0.45">
      <c r="B18" s="56" t="s">
        <v>79</v>
      </c>
      <c r="C18" s="2" t="s">
        <v>172</v>
      </c>
      <c r="AV18" s="676"/>
      <c r="AW18" s="677"/>
      <c r="AX18" s="677"/>
      <c r="AY18" s="677"/>
      <c r="AZ18" s="677"/>
      <c r="BA18" s="677"/>
      <c r="BB18" s="677"/>
      <c r="BC18" s="677"/>
      <c r="BD18" s="677"/>
      <c r="BE18" s="677"/>
      <c r="BF18" s="677"/>
      <c r="BG18" s="677"/>
      <c r="BH18" s="677"/>
      <c r="BI18" s="677"/>
      <c r="BJ18" s="677"/>
      <c r="BK18" s="677"/>
      <c r="BL18" s="677"/>
      <c r="BM18" s="677"/>
      <c r="BN18" s="677"/>
      <c r="BO18" s="677"/>
      <c r="BP18" s="677"/>
      <c r="BQ18" s="677"/>
      <c r="BR18" s="677"/>
      <c r="BS18" s="677"/>
      <c r="BT18" s="677"/>
      <c r="BU18" s="677"/>
      <c r="BV18" s="677"/>
      <c r="BW18" s="677"/>
      <c r="BX18" s="677"/>
      <c r="BY18" s="678"/>
    </row>
    <row r="19" spans="1:77" ht="15" customHeight="1" thickBot="1" x14ac:dyDescent="0.45">
      <c r="C19" s="58" t="s">
        <v>36</v>
      </c>
      <c r="D19" s="52" t="s">
        <v>1934</v>
      </c>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639"/>
      <c r="AP19" s="640"/>
      <c r="AQ19" s="640"/>
      <c r="AR19" s="641"/>
      <c r="AV19" s="676"/>
      <c r="AW19" s="677"/>
      <c r="AX19" s="677"/>
      <c r="AY19" s="677"/>
      <c r="AZ19" s="677"/>
      <c r="BA19" s="677"/>
      <c r="BB19" s="677"/>
      <c r="BC19" s="677"/>
      <c r="BD19" s="677"/>
      <c r="BE19" s="677"/>
      <c r="BF19" s="677"/>
      <c r="BG19" s="677"/>
      <c r="BH19" s="677"/>
      <c r="BI19" s="677"/>
      <c r="BJ19" s="677"/>
      <c r="BK19" s="677"/>
      <c r="BL19" s="677"/>
      <c r="BM19" s="677"/>
      <c r="BN19" s="677"/>
      <c r="BO19" s="677"/>
      <c r="BP19" s="677"/>
      <c r="BQ19" s="677"/>
      <c r="BR19" s="677"/>
      <c r="BS19" s="677"/>
      <c r="BT19" s="677"/>
      <c r="BU19" s="677"/>
      <c r="BV19" s="677"/>
      <c r="BW19" s="677"/>
      <c r="BX19" s="677"/>
      <c r="BY19" s="678"/>
    </row>
    <row r="20" spans="1:77" ht="15" customHeight="1" thickBot="1" x14ac:dyDescent="0.45">
      <c r="C20" s="58" t="s">
        <v>37</v>
      </c>
      <c r="D20" s="87" t="s">
        <v>1026</v>
      </c>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639"/>
      <c r="AP20" s="640"/>
      <c r="AQ20" s="640"/>
      <c r="AR20" s="641"/>
      <c r="AV20" s="676"/>
      <c r="AW20" s="677"/>
      <c r="AX20" s="677"/>
      <c r="AY20" s="677"/>
      <c r="AZ20" s="677"/>
      <c r="BA20" s="677"/>
      <c r="BB20" s="677"/>
      <c r="BC20" s="677"/>
      <c r="BD20" s="677"/>
      <c r="BE20" s="677"/>
      <c r="BF20" s="677"/>
      <c r="BG20" s="677"/>
      <c r="BH20" s="677"/>
      <c r="BI20" s="677"/>
      <c r="BJ20" s="677"/>
      <c r="BK20" s="677"/>
      <c r="BL20" s="677"/>
      <c r="BM20" s="677"/>
      <c r="BN20" s="677"/>
      <c r="BO20" s="677"/>
      <c r="BP20" s="677"/>
      <c r="BQ20" s="677"/>
      <c r="BR20" s="677"/>
      <c r="BS20" s="677"/>
      <c r="BT20" s="677"/>
      <c r="BU20" s="677"/>
      <c r="BV20" s="677"/>
      <c r="BW20" s="677"/>
      <c r="BX20" s="677"/>
      <c r="BY20" s="678"/>
    </row>
    <row r="21" spans="1:77" ht="15" customHeight="1" x14ac:dyDescent="0.4">
      <c r="AV21" s="676"/>
      <c r="AW21" s="677"/>
      <c r="AX21" s="677"/>
      <c r="AY21" s="677"/>
      <c r="AZ21" s="677"/>
      <c r="BA21" s="677"/>
      <c r="BB21" s="677"/>
      <c r="BC21" s="677"/>
      <c r="BD21" s="677"/>
      <c r="BE21" s="677"/>
      <c r="BF21" s="677"/>
      <c r="BG21" s="677"/>
      <c r="BH21" s="677"/>
      <c r="BI21" s="677"/>
      <c r="BJ21" s="677"/>
      <c r="BK21" s="677"/>
      <c r="BL21" s="677"/>
      <c r="BM21" s="677"/>
      <c r="BN21" s="677"/>
      <c r="BO21" s="677"/>
      <c r="BP21" s="677"/>
      <c r="BQ21" s="677"/>
      <c r="BR21" s="677"/>
      <c r="BS21" s="677"/>
      <c r="BT21" s="677"/>
      <c r="BU21" s="677"/>
      <c r="BV21" s="677"/>
      <c r="BW21" s="677"/>
      <c r="BX21" s="677"/>
      <c r="BY21" s="678"/>
    </row>
    <row r="22" spans="1:77" ht="15" customHeight="1" x14ac:dyDescent="0.4">
      <c r="A22" s="74" t="s">
        <v>106</v>
      </c>
      <c r="C22" s="2" t="s">
        <v>169</v>
      </c>
      <c r="AV22" s="676"/>
      <c r="AW22" s="677"/>
      <c r="AX22" s="677"/>
      <c r="AY22" s="677"/>
      <c r="AZ22" s="677"/>
      <c r="BA22" s="677"/>
      <c r="BB22" s="677"/>
      <c r="BC22" s="677"/>
      <c r="BD22" s="677"/>
      <c r="BE22" s="677"/>
      <c r="BF22" s="677"/>
      <c r="BG22" s="677"/>
      <c r="BH22" s="677"/>
      <c r="BI22" s="677"/>
      <c r="BJ22" s="677"/>
      <c r="BK22" s="677"/>
      <c r="BL22" s="677"/>
      <c r="BM22" s="677"/>
      <c r="BN22" s="677"/>
      <c r="BO22" s="677"/>
      <c r="BP22" s="677"/>
      <c r="BQ22" s="677"/>
      <c r="BR22" s="677"/>
      <c r="BS22" s="677"/>
      <c r="BT22" s="677"/>
      <c r="BU22" s="677"/>
      <c r="BV22" s="677"/>
      <c r="BW22" s="677"/>
      <c r="BX22" s="677"/>
      <c r="BY22" s="678"/>
    </row>
    <row r="23" spans="1:77" ht="15" customHeight="1" thickBot="1" x14ac:dyDescent="0.45">
      <c r="B23" s="56" t="s">
        <v>79</v>
      </c>
      <c r="C23" s="2" t="s">
        <v>173</v>
      </c>
      <c r="AV23" s="676"/>
      <c r="AW23" s="677"/>
      <c r="AX23" s="677"/>
      <c r="AY23" s="677"/>
      <c r="AZ23" s="677"/>
      <c r="BA23" s="677"/>
      <c r="BB23" s="677"/>
      <c r="BC23" s="677"/>
      <c r="BD23" s="677"/>
      <c r="BE23" s="677"/>
      <c r="BF23" s="677"/>
      <c r="BG23" s="677"/>
      <c r="BH23" s="677"/>
      <c r="BI23" s="677"/>
      <c r="BJ23" s="677"/>
      <c r="BK23" s="677"/>
      <c r="BL23" s="677"/>
      <c r="BM23" s="677"/>
      <c r="BN23" s="677"/>
      <c r="BO23" s="677"/>
      <c r="BP23" s="677"/>
      <c r="BQ23" s="677"/>
      <c r="BR23" s="677"/>
      <c r="BS23" s="677"/>
      <c r="BT23" s="677"/>
      <c r="BU23" s="677"/>
      <c r="BV23" s="677"/>
      <c r="BW23" s="677"/>
      <c r="BX23" s="677"/>
      <c r="BY23" s="678"/>
    </row>
    <row r="24" spans="1:77" ht="15" customHeight="1" thickBot="1" x14ac:dyDescent="0.45">
      <c r="C24" s="58" t="s">
        <v>36</v>
      </c>
      <c r="D24" s="87" t="s">
        <v>1029</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639" t="s">
        <v>1970</v>
      </c>
      <c r="AP24" s="640"/>
      <c r="AQ24" s="640"/>
      <c r="AR24" s="641"/>
      <c r="AV24" s="676"/>
      <c r="AW24" s="677"/>
      <c r="AX24" s="677"/>
      <c r="AY24" s="677"/>
      <c r="AZ24" s="677"/>
      <c r="BA24" s="677"/>
      <c r="BB24" s="677"/>
      <c r="BC24" s="677"/>
      <c r="BD24" s="677"/>
      <c r="BE24" s="677"/>
      <c r="BF24" s="677"/>
      <c r="BG24" s="677"/>
      <c r="BH24" s="677"/>
      <c r="BI24" s="677"/>
      <c r="BJ24" s="677"/>
      <c r="BK24" s="677"/>
      <c r="BL24" s="677"/>
      <c r="BM24" s="677"/>
      <c r="BN24" s="677"/>
      <c r="BO24" s="677"/>
      <c r="BP24" s="677"/>
      <c r="BQ24" s="677"/>
      <c r="BR24" s="677"/>
      <c r="BS24" s="677"/>
      <c r="BT24" s="677"/>
      <c r="BU24" s="677"/>
      <c r="BV24" s="677"/>
      <c r="BW24" s="677"/>
      <c r="BX24" s="677"/>
      <c r="BY24" s="678"/>
    </row>
    <row r="25" spans="1:77" ht="15" customHeight="1" thickBot="1" x14ac:dyDescent="0.45">
      <c r="C25" s="58" t="s">
        <v>37</v>
      </c>
      <c r="D25" s="52" t="s">
        <v>1932</v>
      </c>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639" t="s">
        <v>1970</v>
      </c>
      <c r="AP25" s="640"/>
      <c r="AQ25" s="640"/>
      <c r="AR25" s="641"/>
      <c r="AV25" s="676"/>
      <c r="AW25" s="677"/>
      <c r="AX25" s="677"/>
      <c r="AY25" s="677"/>
      <c r="AZ25" s="677"/>
      <c r="BA25" s="677"/>
      <c r="BB25" s="677"/>
      <c r="BC25" s="677"/>
      <c r="BD25" s="677"/>
      <c r="BE25" s="677"/>
      <c r="BF25" s="677"/>
      <c r="BG25" s="677"/>
      <c r="BH25" s="677"/>
      <c r="BI25" s="677"/>
      <c r="BJ25" s="677"/>
      <c r="BK25" s="677"/>
      <c r="BL25" s="677"/>
      <c r="BM25" s="677"/>
      <c r="BN25" s="677"/>
      <c r="BO25" s="677"/>
      <c r="BP25" s="677"/>
      <c r="BQ25" s="677"/>
      <c r="BR25" s="677"/>
      <c r="BS25" s="677"/>
      <c r="BT25" s="677"/>
      <c r="BU25" s="677"/>
      <c r="BV25" s="677"/>
      <c r="BW25" s="677"/>
      <c r="BX25" s="677"/>
      <c r="BY25" s="678"/>
    </row>
    <row r="26" spans="1:77" ht="15" customHeight="1" x14ac:dyDescent="0.4">
      <c r="AV26" s="676"/>
      <c r="AW26" s="677"/>
      <c r="AX26" s="677"/>
      <c r="AY26" s="677"/>
      <c r="AZ26" s="677"/>
      <c r="BA26" s="677"/>
      <c r="BB26" s="677"/>
      <c r="BC26" s="677"/>
      <c r="BD26" s="677"/>
      <c r="BE26" s="677"/>
      <c r="BF26" s="677"/>
      <c r="BG26" s="677"/>
      <c r="BH26" s="677"/>
      <c r="BI26" s="677"/>
      <c r="BJ26" s="677"/>
      <c r="BK26" s="677"/>
      <c r="BL26" s="677"/>
      <c r="BM26" s="677"/>
      <c r="BN26" s="677"/>
      <c r="BO26" s="677"/>
      <c r="BP26" s="677"/>
      <c r="BQ26" s="677"/>
      <c r="BR26" s="677"/>
      <c r="BS26" s="677"/>
      <c r="BT26" s="677"/>
      <c r="BU26" s="677"/>
      <c r="BV26" s="677"/>
      <c r="BW26" s="677"/>
      <c r="BX26" s="677"/>
      <c r="BY26" s="678"/>
    </row>
    <row r="27" spans="1:77" ht="15" customHeight="1" x14ac:dyDescent="0.4">
      <c r="B27" s="2" t="s">
        <v>370</v>
      </c>
      <c r="AV27" s="676"/>
      <c r="AW27" s="677"/>
      <c r="AX27" s="677"/>
      <c r="AY27" s="677"/>
      <c r="AZ27" s="677"/>
      <c r="BA27" s="677"/>
      <c r="BB27" s="677"/>
      <c r="BC27" s="677"/>
      <c r="BD27" s="677"/>
      <c r="BE27" s="677"/>
      <c r="BF27" s="677"/>
      <c r="BG27" s="677"/>
      <c r="BH27" s="677"/>
      <c r="BI27" s="677"/>
      <c r="BJ27" s="677"/>
      <c r="BK27" s="677"/>
      <c r="BL27" s="677"/>
      <c r="BM27" s="677"/>
      <c r="BN27" s="677"/>
      <c r="BO27" s="677"/>
      <c r="BP27" s="677"/>
      <c r="BQ27" s="677"/>
      <c r="BR27" s="677"/>
      <c r="BS27" s="677"/>
      <c r="BT27" s="677"/>
      <c r="BU27" s="677"/>
      <c r="BV27" s="677"/>
      <c r="BW27" s="677"/>
      <c r="BX27" s="677"/>
      <c r="BY27" s="678"/>
    </row>
    <row r="28" spans="1:77" ht="15" customHeight="1" x14ac:dyDescent="0.4">
      <c r="B28" s="168" t="s">
        <v>371</v>
      </c>
      <c r="C28" s="15" t="s">
        <v>1030</v>
      </c>
      <c r="AV28" s="676"/>
      <c r="AW28" s="677"/>
      <c r="AX28" s="677"/>
      <c r="AY28" s="677"/>
      <c r="AZ28" s="677"/>
      <c r="BA28" s="677"/>
      <c r="BB28" s="677"/>
      <c r="BC28" s="677"/>
      <c r="BD28" s="677"/>
      <c r="BE28" s="677"/>
      <c r="BF28" s="677"/>
      <c r="BG28" s="677"/>
      <c r="BH28" s="677"/>
      <c r="BI28" s="677"/>
      <c r="BJ28" s="677"/>
      <c r="BK28" s="677"/>
      <c r="BL28" s="677"/>
      <c r="BM28" s="677"/>
      <c r="BN28" s="677"/>
      <c r="BO28" s="677"/>
      <c r="BP28" s="677"/>
      <c r="BQ28" s="677"/>
      <c r="BR28" s="677"/>
      <c r="BS28" s="677"/>
      <c r="BT28" s="677"/>
      <c r="BU28" s="677"/>
      <c r="BV28" s="677"/>
      <c r="BW28" s="677"/>
      <c r="BX28" s="677"/>
      <c r="BY28" s="678"/>
    </row>
    <row r="29" spans="1:77" ht="15" customHeight="1" x14ac:dyDescent="0.4">
      <c r="C29" s="203" t="s">
        <v>318</v>
      </c>
      <c r="D29" s="99" t="s">
        <v>1031</v>
      </c>
      <c r="AV29" s="676"/>
      <c r="AW29" s="677"/>
      <c r="AX29" s="677"/>
      <c r="AY29" s="677"/>
      <c r="AZ29" s="677"/>
      <c r="BA29" s="677"/>
      <c r="BB29" s="677"/>
      <c r="BC29" s="677"/>
      <c r="BD29" s="677"/>
      <c r="BE29" s="677"/>
      <c r="BF29" s="677"/>
      <c r="BG29" s="677"/>
      <c r="BH29" s="677"/>
      <c r="BI29" s="677"/>
      <c r="BJ29" s="677"/>
      <c r="BK29" s="677"/>
      <c r="BL29" s="677"/>
      <c r="BM29" s="677"/>
      <c r="BN29" s="677"/>
      <c r="BO29" s="677"/>
      <c r="BP29" s="677"/>
      <c r="BQ29" s="677"/>
      <c r="BR29" s="677"/>
      <c r="BS29" s="677"/>
      <c r="BT29" s="677"/>
      <c r="BU29" s="677"/>
      <c r="BV29" s="677"/>
      <c r="BW29" s="677"/>
      <c r="BX29" s="677"/>
      <c r="BY29" s="678"/>
    </row>
    <row r="30" spans="1:77" ht="15" customHeight="1" x14ac:dyDescent="0.4">
      <c r="C30" s="203" t="s">
        <v>319</v>
      </c>
      <c r="D30" s="99" t="s">
        <v>1033</v>
      </c>
      <c r="AV30" s="676"/>
      <c r="AW30" s="677"/>
      <c r="AX30" s="677"/>
      <c r="AY30" s="677"/>
      <c r="AZ30" s="677"/>
      <c r="BA30" s="677"/>
      <c r="BB30" s="677"/>
      <c r="BC30" s="677"/>
      <c r="BD30" s="677"/>
      <c r="BE30" s="677"/>
      <c r="BF30" s="677"/>
      <c r="BG30" s="677"/>
      <c r="BH30" s="677"/>
      <c r="BI30" s="677"/>
      <c r="BJ30" s="677"/>
      <c r="BK30" s="677"/>
      <c r="BL30" s="677"/>
      <c r="BM30" s="677"/>
      <c r="BN30" s="677"/>
      <c r="BO30" s="677"/>
      <c r="BP30" s="677"/>
      <c r="BQ30" s="677"/>
      <c r="BR30" s="677"/>
      <c r="BS30" s="677"/>
      <c r="BT30" s="677"/>
      <c r="BU30" s="677"/>
      <c r="BV30" s="677"/>
      <c r="BW30" s="677"/>
      <c r="BX30" s="677"/>
      <c r="BY30" s="678"/>
    </row>
    <row r="31" spans="1:77" ht="15" customHeight="1" x14ac:dyDescent="0.4">
      <c r="C31" s="203" t="s">
        <v>320</v>
      </c>
      <c r="D31" s="99" t="s">
        <v>1032</v>
      </c>
      <c r="AV31" s="676"/>
      <c r="AW31" s="677"/>
      <c r="AX31" s="677"/>
      <c r="AY31" s="677"/>
      <c r="AZ31" s="677"/>
      <c r="BA31" s="677"/>
      <c r="BB31" s="677"/>
      <c r="BC31" s="677"/>
      <c r="BD31" s="677"/>
      <c r="BE31" s="677"/>
      <c r="BF31" s="677"/>
      <c r="BG31" s="677"/>
      <c r="BH31" s="677"/>
      <c r="BI31" s="677"/>
      <c r="BJ31" s="677"/>
      <c r="BK31" s="677"/>
      <c r="BL31" s="677"/>
      <c r="BM31" s="677"/>
      <c r="BN31" s="677"/>
      <c r="BO31" s="677"/>
      <c r="BP31" s="677"/>
      <c r="BQ31" s="677"/>
      <c r="BR31" s="677"/>
      <c r="BS31" s="677"/>
      <c r="BT31" s="677"/>
      <c r="BU31" s="677"/>
      <c r="BV31" s="677"/>
      <c r="BW31" s="677"/>
      <c r="BX31" s="677"/>
      <c r="BY31" s="678"/>
    </row>
    <row r="32" spans="1:77" ht="15" customHeight="1" x14ac:dyDescent="0.4">
      <c r="C32" s="203" t="s">
        <v>321</v>
      </c>
      <c r="D32" s="99" t="s">
        <v>1034</v>
      </c>
      <c r="AV32" s="676"/>
      <c r="AW32" s="677"/>
      <c r="AX32" s="677"/>
      <c r="AY32" s="677"/>
      <c r="AZ32" s="677"/>
      <c r="BA32" s="677"/>
      <c r="BB32" s="677"/>
      <c r="BC32" s="677"/>
      <c r="BD32" s="677"/>
      <c r="BE32" s="677"/>
      <c r="BF32" s="677"/>
      <c r="BG32" s="677"/>
      <c r="BH32" s="677"/>
      <c r="BI32" s="677"/>
      <c r="BJ32" s="677"/>
      <c r="BK32" s="677"/>
      <c r="BL32" s="677"/>
      <c r="BM32" s="677"/>
      <c r="BN32" s="677"/>
      <c r="BO32" s="677"/>
      <c r="BP32" s="677"/>
      <c r="BQ32" s="677"/>
      <c r="BR32" s="677"/>
      <c r="BS32" s="677"/>
      <c r="BT32" s="677"/>
      <c r="BU32" s="677"/>
      <c r="BV32" s="677"/>
      <c r="BW32" s="677"/>
      <c r="BX32" s="677"/>
      <c r="BY32" s="678"/>
    </row>
    <row r="33" spans="3:77" ht="15" customHeight="1" x14ac:dyDescent="0.4">
      <c r="C33" s="203" t="s">
        <v>382</v>
      </c>
      <c r="D33" s="99" t="s">
        <v>1035</v>
      </c>
      <c r="AV33" s="676"/>
      <c r="AW33" s="677"/>
      <c r="AX33" s="677"/>
      <c r="AY33" s="677"/>
      <c r="AZ33" s="677"/>
      <c r="BA33" s="677"/>
      <c r="BB33" s="677"/>
      <c r="BC33" s="677"/>
      <c r="BD33" s="677"/>
      <c r="BE33" s="677"/>
      <c r="BF33" s="677"/>
      <c r="BG33" s="677"/>
      <c r="BH33" s="677"/>
      <c r="BI33" s="677"/>
      <c r="BJ33" s="677"/>
      <c r="BK33" s="677"/>
      <c r="BL33" s="677"/>
      <c r="BM33" s="677"/>
      <c r="BN33" s="677"/>
      <c r="BO33" s="677"/>
      <c r="BP33" s="677"/>
      <c r="BQ33" s="677"/>
      <c r="BR33" s="677"/>
      <c r="BS33" s="677"/>
      <c r="BT33" s="677"/>
      <c r="BU33" s="677"/>
      <c r="BV33" s="677"/>
      <c r="BW33" s="677"/>
      <c r="BX33" s="677"/>
      <c r="BY33" s="678"/>
    </row>
    <row r="34" spans="3:77" ht="15" customHeight="1" x14ac:dyDescent="0.4">
      <c r="AV34" s="676"/>
      <c r="AW34" s="677"/>
      <c r="AX34" s="677"/>
      <c r="AY34" s="677"/>
      <c r="AZ34" s="677"/>
      <c r="BA34" s="677"/>
      <c r="BB34" s="677"/>
      <c r="BC34" s="677"/>
      <c r="BD34" s="677"/>
      <c r="BE34" s="677"/>
      <c r="BF34" s="677"/>
      <c r="BG34" s="677"/>
      <c r="BH34" s="677"/>
      <c r="BI34" s="677"/>
      <c r="BJ34" s="677"/>
      <c r="BK34" s="677"/>
      <c r="BL34" s="677"/>
      <c r="BM34" s="677"/>
      <c r="BN34" s="677"/>
      <c r="BO34" s="677"/>
      <c r="BP34" s="677"/>
      <c r="BQ34" s="677"/>
      <c r="BR34" s="677"/>
      <c r="BS34" s="677"/>
      <c r="BT34" s="677"/>
      <c r="BU34" s="677"/>
      <c r="BV34" s="677"/>
      <c r="BW34" s="677"/>
      <c r="BX34" s="677"/>
      <c r="BY34" s="678"/>
    </row>
    <row r="35" spans="3:77" ht="15" customHeight="1" x14ac:dyDescent="0.4">
      <c r="C35" s="644" t="s">
        <v>1036</v>
      </c>
      <c r="D35" s="645"/>
      <c r="E35" s="645"/>
      <c r="F35" s="645"/>
      <c r="G35" s="645"/>
      <c r="H35" s="645"/>
      <c r="I35" s="645"/>
      <c r="J35" s="646"/>
      <c r="K35" s="642" t="s">
        <v>1037</v>
      </c>
      <c r="L35" s="632"/>
      <c r="M35" s="632"/>
      <c r="N35" s="632"/>
      <c r="O35" s="632"/>
      <c r="P35" s="632"/>
      <c r="Q35" s="643"/>
      <c r="R35" s="642" t="s">
        <v>1038</v>
      </c>
      <c r="S35" s="632"/>
      <c r="T35" s="632"/>
      <c r="U35" s="632"/>
      <c r="V35" s="632"/>
      <c r="W35" s="632"/>
      <c r="X35" s="643"/>
      <c r="Y35" s="642" t="s">
        <v>1039</v>
      </c>
      <c r="Z35" s="632"/>
      <c r="AA35" s="632"/>
      <c r="AB35" s="632"/>
      <c r="AC35" s="632"/>
      <c r="AD35" s="632"/>
      <c r="AE35" s="643"/>
      <c r="AF35" s="642" t="s">
        <v>1040</v>
      </c>
      <c r="AG35" s="632"/>
      <c r="AH35" s="632"/>
      <c r="AI35" s="632"/>
      <c r="AJ35" s="632"/>
      <c r="AK35" s="632"/>
      <c r="AL35" s="643"/>
      <c r="AN35" s="647" t="s">
        <v>290</v>
      </c>
      <c r="AO35" s="647"/>
      <c r="AV35" s="676"/>
      <c r="AW35" s="677"/>
      <c r="AX35" s="677"/>
      <c r="AY35" s="677"/>
      <c r="AZ35" s="677"/>
      <c r="BA35" s="677"/>
      <c r="BB35" s="677"/>
      <c r="BC35" s="677"/>
      <c r="BD35" s="677"/>
      <c r="BE35" s="677"/>
      <c r="BF35" s="677"/>
      <c r="BG35" s="677"/>
      <c r="BH35" s="677"/>
      <c r="BI35" s="677"/>
      <c r="BJ35" s="677"/>
      <c r="BK35" s="677"/>
      <c r="BL35" s="677"/>
      <c r="BM35" s="677"/>
      <c r="BN35" s="677"/>
      <c r="BO35" s="677"/>
      <c r="BP35" s="677"/>
      <c r="BQ35" s="677"/>
      <c r="BR35" s="677"/>
      <c r="BS35" s="677"/>
      <c r="BT35" s="677"/>
      <c r="BU35" s="677"/>
      <c r="BV35" s="677"/>
      <c r="BW35" s="677"/>
      <c r="BX35" s="677"/>
      <c r="BY35" s="678"/>
    </row>
    <row r="36" spans="3:77" ht="15" customHeight="1" x14ac:dyDescent="0.4">
      <c r="C36" s="175" t="s">
        <v>385</v>
      </c>
      <c r="D36" s="134" t="s">
        <v>269</v>
      </c>
      <c r="E36" s="8"/>
      <c r="F36" s="8"/>
      <c r="G36" s="8"/>
      <c r="H36" s="8"/>
      <c r="I36" s="8"/>
      <c r="J36" s="57"/>
      <c r="K36" s="701"/>
      <c r="L36" s="631"/>
      <c r="M36" s="631"/>
      <c r="N36" s="631"/>
      <c r="O36" s="631"/>
      <c r="P36" s="631"/>
      <c r="Q36" s="702"/>
      <c r="R36" s="701"/>
      <c r="S36" s="631"/>
      <c r="T36" s="631"/>
      <c r="U36" s="631"/>
      <c r="V36" s="631"/>
      <c r="W36" s="631"/>
      <c r="X36" s="702"/>
      <c r="Y36" s="701"/>
      <c r="Z36" s="631"/>
      <c r="AA36" s="631"/>
      <c r="AB36" s="631"/>
      <c r="AC36" s="631"/>
      <c r="AD36" s="631"/>
      <c r="AE36" s="702"/>
      <c r="AF36" s="701"/>
      <c r="AG36" s="631"/>
      <c r="AH36" s="631"/>
      <c r="AI36" s="631"/>
      <c r="AJ36" s="631"/>
      <c r="AK36" s="631"/>
      <c r="AL36" s="702"/>
      <c r="AN36" s="629" t="str">
        <f>IF(AND($AO$24="該当なし",$AO$25="該当なし"),"",IF(COUNTA(K36:AL36)&gt;0,"","未"))</f>
        <v/>
      </c>
      <c r="AO36" s="629"/>
      <c r="AV36" s="676"/>
      <c r="AW36" s="677"/>
      <c r="AX36" s="677"/>
      <c r="AY36" s="677"/>
      <c r="AZ36" s="677"/>
      <c r="BA36" s="677"/>
      <c r="BB36" s="677"/>
      <c r="BC36" s="677"/>
      <c r="BD36" s="677"/>
      <c r="BE36" s="677"/>
      <c r="BF36" s="677"/>
      <c r="BG36" s="677"/>
      <c r="BH36" s="677"/>
      <c r="BI36" s="677"/>
      <c r="BJ36" s="677"/>
      <c r="BK36" s="677"/>
      <c r="BL36" s="677"/>
      <c r="BM36" s="677"/>
      <c r="BN36" s="677"/>
      <c r="BO36" s="677"/>
      <c r="BP36" s="677"/>
      <c r="BQ36" s="677"/>
      <c r="BR36" s="677"/>
      <c r="BS36" s="677"/>
      <c r="BT36" s="677"/>
      <c r="BU36" s="677"/>
      <c r="BV36" s="677"/>
      <c r="BW36" s="677"/>
      <c r="BX36" s="677"/>
      <c r="BY36" s="678"/>
    </row>
    <row r="37" spans="3:77" ht="15" customHeight="1" x14ac:dyDescent="0.4">
      <c r="C37" s="175" t="s">
        <v>386</v>
      </c>
      <c r="D37" s="134" t="s">
        <v>1044</v>
      </c>
      <c r="E37" s="8"/>
      <c r="F37" s="8"/>
      <c r="G37" s="8"/>
      <c r="H37" s="8"/>
      <c r="I37" s="8"/>
      <c r="J37" s="57"/>
      <c r="K37" s="701"/>
      <c r="L37" s="631"/>
      <c r="M37" s="631"/>
      <c r="N37" s="631"/>
      <c r="O37" s="631"/>
      <c r="P37" s="631"/>
      <c r="Q37" s="702"/>
      <c r="R37" s="701"/>
      <c r="S37" s="631"/>
      <c r="T37" s="631"/>
      <c r="U37" s="631"/>
      <c r="V37" s="631"/>
      <c r="W37" s="631"/>
      <c r="X37" s="702"/>
      <c r="Y37" s="701"/>
      <c r="Z37" s="631"/>
      <c r="AA37" s="631"/>
      <c r="AB37" s="631"/>
      <c r="AC37" s="631"/>
      <c r="AD37" s="631"/>
      <c r="AE37" s="702"/>
      <c r="AF37" s="701"/>
      <c r="AG37" s="631"/>
      <c r="AH37" s="631"/>
      <c r="AI37" s="631"/>
      <c r="AJ37" s="631"/>
      <c r="AK37" s="631"/>
      <c r="AL37" s="702"/>
      <c r="AN37" s="629" t="str">
        <f>IF(AND($AO$24="該当なし",$AO$25="該当なし"),"",IF(COUNTA(K37:AL37)&gt;0,"","未"))</f>
        <v/>
      </c>
      <c r="AO37" s="629"/>
      <c r="AV37" s="676"/>
      <c r="AW37" s="677"/>
      <c r="AX37" s="677"/>
      <c r="AY37" s="677"/>
      <c r="AZ37" s="677"/>
      <c r="BA37" s="677"/>
      <c r="BB37" s="677"/>
      <c r="BC37" s="677"/>
      <c r="BD37" s="677"/>
      <c r="BE37" s="677"/>
      <c r="BF37" s="677"/>
      <c r="BG37" s="677"/>
      <c r="BH37" s="677"/>
      <c r="BI37" s="677"/>
      <c r="BJ37" s="677"/>
      <c r="BK37" s="677"/>
      <c r="BL37" s="677"/>
      <c r="BM37" s="677"/>
      <c r="BN37" s="677"/>
      <c r="BO37" s="677"/>
      <c r="BP37" s="677"/>
      <c r="BQ37" s="677"/>
      <c r="BR37" s="677"/>
      <c r="BS37" s="677"/>
      <c r="BT37" s="677"/>
      <c r="BU37" s="677"/>
      <c r="BV37" s="677"/>
      <c r="BW37" s="677"/>
      <c r="BX37" s="677"/>
      <c r="BY37" s="678"/>
    </row>
    <row r="38" spans="3:77" ht="15" customHeight="1" x14ac:dyDescent="0.4">
      <c r="C38" s="175" t="s">
        <v>387</v>
      </c>
      <c r="D38" s="134" t="s">
        <v>1045</v>
      </c>
      <c r="E38" s="8"/>
      <c r="F38" s="8"/>
      <c r="G38" s="8"/>
      <c r="H38" s="8"/>
      <c r="I38" s="8"/>
      <c r="J38" s="57"/>
      <c r="K38" s="805"/>
      <c r="L38" s="806"/>
      <c r="M38" s="806"/>
      <c r="N38" s="806"/>
      <c r="O38" s="806"/>
      <c r="P38" s="806"/>
      <c r="Q38" s="157" t="s">
        <v>21</v>
      </c>
      <c r="R38" s="805"/>
      <c r="S38" s="806"/>
      <c r="T38" s="806"/>
      <c r="U38" s="806"/>
      <c r="V38" s="806"/>
      <c r="W38" s="806"/>
      <c r="X38" s="157" t="s">
        <v>21</v>
      </c>
      <c r="Y38" s="805"/>
      <c r="Z38" s="806"/>
      <c r="AA38" s="806"/>
      <c r="AB38" s="806"/>
      <c r="AC38" s="806"/>
      <c r="AD38" s="806"/>
      <c r="AE38" s="157" t="s">
        <v>21</v>
      </c>
      <c r="AF38" s="805"/>
      <c r="AG38" s="806"/>
      <c r="AH38" s="806"/>
      <c r="AI38" s="806"/>
      <c r="AJ38" s="806"/>
      <c r="AK38" s="806"/>
      <c r="AL38" s="157" t="s">
        <v>21</v>
      </c>
      <c r="AN38" s="629" t="str">
        <f>IF(AND($AO$24="該当なし",$AO$25="該当なし"),"",IF(OR(COUNTA(K38)=1,COUNTA(R38)=1,COUNTA(Y38)=1,COUNTA(AF38)=1),"","未"))</f>
        <v/>
      </c>
      <c r="AO38" s="629"/>
      <c r="AV38" s="676"/>
      <c r="AW38" s="677"/>
      <c r="AX38" s="677"/>
      <c r="AY38" s="677"/>
      <c r="AZ38" s="677"/>
      <c r="BA38" s="677"/>
      <c r="BB38" s="677"/>
      <c r="BC38" s="677"/>
      <c r="BD38" s="677"/>
      <c r="BE38" s="677"/>
      <c r="BF38" s="677"/>
      <c r="BG38" s="677"/>
      <c r="BH38" s="677"/>
      <c r="BI38" s="677"/>
      <c r="BJ38" s="677"/>
      <c r="BK38" s="677"/>
      <c r="BL38" s="677"/>
      <c r="BM38" s="677"/>
      <c r="BN38" s="677"/>
      <c r="BO38" s="677"/>
      <c r="BP38" s="677"/>
      <c r="BQ38" s="677"/>
      <c r="BR38" s="677"/>
      <c r="BS38" s="677"/>
      <c r="BT38" s="677"/>
      <c r="BU38" s="677"/>
      <c r="BV38" s="677"/>
      <c r="BW38" s="677"/>
      <c r="BX38" s="677"/>
      <c r="BY38" s="678"/>
    </row>
    <row r="39" spans="3:77" ht="15" customHeight="1" x14ac:dyDescent="0.4">
      <c r="C39" s="155" t="s">
        <v>388</v>
      </c>
      <c r="D39" s="147" t="s">
        <v>1046</v>
      </c>
      <c r="E39" s="3"/>
      <c r="F39" s="3"/>
      <c r="G39" s="3"/>
      <c r="H39" s="3"/>
      <c r="I39" s="3"/>
      <c r="J39" s="148"/>
      <c r="K39" s="701"/>
      <c r="L39" s="631"/>
      <c r="M39" s="631"/>
      <c r="N39" s="631"/>
      <c r="O39" s="631"/>
      <c r="P39" s="631"/>
      <c r="Q39" s="702"/>
      <c r="R39" s="701"/>
      <c r="S39" s="631"/>
      <c r="T39" s="631"/>
      <c r="U39" s="631"/>
      <c r="V39" s="631"/>
      <c r="W39" s="631"/>
      <c r="X39" s="702"/>
      <c r="Y39" s="701"/>
      <c r="Z39" s="631"/>
      <c r="AA39" s="631"/>
      <c r="AB39" s="631"/>
      <c r="AC39" s="631"/>
      <c r="AD39" s="631"/>
      <c r="AE39" s="702"/>
      <c r="AF39" s="701"/>
      <c r="AG39" s="631"/>
      <c r="AH39" s="631"/>
      <c r="AI39" s="631"/>
      <c r="AJ39" s="631"/>
      <c r="AK39" s="631"/>
      <c r="AL39" s="702"/>
      <c r="AN39" s="629" t="str">
        <f>IF(AND($AO$24="該当なし",$AO$25="該当なし"),"",IF(COUNTA(K39:AL39)&gt;0,"","未"))</f>
        <v/>
      </c>
      <c r="AO39" s="629"/>
      <c r="AV39" s="676"/>
      <c r="AW39" s="677"/>
      <c r="AX39" s="677"/>
      <c r="AY39" s="677"/>
      <c r="AZ39" s="677"/>
      <c r="BA39" s="677"/>
      <c r="BB39" s="677"/>
      <c r="BC39" s="677"/>
      <c r="BD39" s="677"/>
      <c r="BE39" s="677"/>
      <c r="BF39" s="677"/>
      <c r="BG39" s="677"/>
      <c r="BH39" s="677"/>
      <c r="BI39" s="677"/>
      <c r="BJ39" s="677"/>
      <c r="BK39" s="677"/>
      <c r="BL39" s="677"/>
      <c r="BM39" s="677"/>
      <c r="BN39" s="677"/>
      <c r="BO39" s="677"/>
      <c r="BP39" s="677"/>
      <c r="BQ39" s="677"/>
      <c r="BR39" s="677"/>
      <c r="BS39" s="677"/>
      <c r="BT39" s="677"/>
      <c r="BU39" s="677"/>
      <c r="BV39" s="677"/>
      <c r="BW39" s="677"/>
      <c r="BX39" s="677"/>
      <c r="BY39" s="678"/>
    </row>
    <row r="40" spans="3:77" ht="15" customHeight="1" x14ac:dyDescent="0.4">
      <c r="C40" s="175" t="s">
        <v>389</v>
      </c>
      <c r="D40" s="134" t="s">
        <v>1047</v>
      </c>
      <c r="E40" s="8"/>
      <c r="F40" s="8"/>
      <c r="G40" s="8"/>
      <c r="H40" s="8"/>
      <c r="I40" s="8"/>
      <c r="J40" s="57"/>
      <c r="K40" s="805"/>
      <c r="L40" s="806"/>
      <c r="M40" s="806"/>
      <c r="N40" s="806"/>
      <c r="O40" s="806"/>
      <c r="P40" s="806"/>
      <c r="Q40" s="157" t="s">
        <v>1054</v>
      </c>
      <c r="R40" s="805"/>
      <c r="S40" s="806"/>
      <c r="T40" s="806"/>
      <c r="U40" s="806"/>
      <c r="V40" s="806"/>
      <c r="W40" s="806"/>
      <c r="X40" s="157" t="s">
        <v>1054</v>
      </c>
      <c r="Y40" s="805"/>
      <c r="Z40" s="806"/>
      <c r="AA40" s="806"/>
      <c r="AB40" s="806"/>
      <c r="AC40" s="806"/>
      <c r="AD40" s="806"/>
      <c r="AE40" s="157" t="s">
        <v>1054</v>
      </c>
      <c r="AF40" s="805"/>
      <c r="AG40" s="806"/>
      <c r="AH40" s="806"/>
      <c r="AI40" s="806"/>
      <c r="AJ40" s="806"/>
      <c r="AK40" s="806"/>
      <c r="AL40" s="157" t="s">
        <v>1054</v>
      </c>
      <c r="AN40" s="629" t="str">
        <f>IF(AND($AO$24="該当なし",$AO$25="該当なし"),"",IF(OR(COUNTA(K40)=1,COUNTA(R40)=1,COUNTA(Y40)=1,COUNTA(AF40)=1),"","未"))</f>
        <v/>
      </c>
      <c r="AO40" s="629"/>
      <c r="AV40" s="676"/>
      <c r="AW40" s="677"/>
      <c r="AX40" s="677"/>
      <c r="AY40" s="677"/>
      <c r="AZ40" s="677"/>
      <c r="BA40" s="677"/>
      <c r="BB40" s="677"/>
      <c r="BC40" s="677"/>
      <c r="BD40" s="677"/>
      <c r="BE40" s="677"/>
      <c r="BF40" s="677"/>
      <c r="BG40" s="677"/>
      <c r="BH40" s="677"/>
      <c r="BI40" s="677"/>
      <c r="BJ40" s="677"/>
      <c r="BK40" s="677"/>
      <c r="BL40" s="677"/>
      <c r="BM40" s="677"/>
      <c r="BN40" s="677"/>
      <c r="BO40" s="677"/>
      <c r="BP40" s="677"/>
      <c r="BQ40" s="677"/>
      <c r="BR40" s="677"/>
      <c r="BS40" s="677"/>
      <c r="BT40" s="677"/>
      <c r="BU40" s="677"/>
      <c r="BV40" s="677"/>
      <c r="BW40" s="677"/>
      <c r="BX40" s="677"/>
      <c r="BY40" s="678"/>
    </row>
    <row r="41" spans="3:77" ht="15" customHeight="1" x14ac:dyDescent="0.4">
      <c r="C41" s="175" t="s">
        <v>390</v>
      </c>
      <c r="D41" s="134" t="s">
        <v>1048</v>
      </c>
      <c r="E41" s="8"/>
      <c r="F41" s="8"/>
      <c r="G41" s="8"/>
      <c r="H41" s="8"/>
      <c r="I41" s="8"/>
      <c r="J41" s="57"/>
      <c r="K41" s="701"/>
      <c r="L41" s="631"/>
      <c r="M41" s="631"/>
      <c r="N41" s="631"/>
      <c r="O41" s="631"/>
      <c r="P41" s="631"/>
      <c r="Q41" s="702"/>
      <c r="R41" s="701"/>
      <c r="S41" s="631"/>
      <c r="T41" s="631"/>
      <c r="U41" s="631"/>
      <c r="V41" s="631"/>
      <c r="W41" s="631"/>
      <c r="X41" s="702"/>
      <c r="Y41" s="701"/>
      <c r="Z41" s="631"/>
      <c r="AA41" s="631"/>
      <c r="AB41" s="631"/>
      <c r="AC41" s="631"/>
      <c r="AD41" s="631"/>
      <c r="AE41" s="702"/>
      <c r="AF41" s="701"/>
      <c r="AG41" s="631"/>
      <c r="AH41" s="631"/>
      <c r="AI41" s="631"/>
      <c r="AJ41" s="631"/>
      <c r="AK41" s="631"/>
      <c r="AL41" s="702"/>
      <c r="AN41" s="629" t="str">
        <f>IF(AND($AO$24="該当なし",$AO$25="該当なし"),"",IF(COUNTA(K41:AL41)&gt;0,"","未"))</f>
        <v/>
      </c>
      <c r="AO41" s="629"/>
      <c r="AV41" s="676"/>
      <c r="AW41" s="677"/>
      <c r="AX41" s="677"/>
      <c r="AY41" s="677"/>
      <c r="AZ41" s="677"/>
      <c r="BA41" s="677"/>
      <c r="BB41" s="677"/>
      <c r="BC41" s="677"/>
      <c r="BD41" s="677"/>
      <c r="BE41" s="677"/>
      <c r="BF41" s="677"/>
      <c r="BG41" s="677"/>
      <c r="BH41" s="677"/>
      <c r="BI41" s="677"/>
      <c r="BJ41" s="677"/>
      <c r="BK41" s="677"/>
      <c r="BL41" s="677"/>
      <c r="BM41" s="677"/>
      <c r="BN41" s="677"/>
      <c r="BO41" s="677"/>
      <c r="BP41" s="677"/>
      <c r="BQ41" s="677"/>
      <c r="BR41" s="677"/>
      <c r="BS41" s="677"/>
      <c r="BT41" s="677"/>
      <c r="BU41" s="677"/>
      <c r="BV41" s="677"/>
      <c r="BW41" s="677"/>
      <c r="BX41" s="677"/>
      <c r="BY41" s="678"/>
    </row>
    <row r="42" spans="3:77" ht="15" customHeight="1" x14ac:dyDescent="0.4">
      <c r="C42" s="155" t="s">
        <v>391</v>
      </c>
      <c r="D42" s="134" t="s">
        <v>1049</v>
      </c>
      <c r="E42" s="8"/>
      <c r="F42" s="8"/>
      <c r="G42" s="8"/>
      <c r="H42" s="8"/>
      <c r="I42" s="8"/>
      <c r="J42" s="57"/>
      <c r="K42" s="805"/>
      <c r="L42" s="806"/>
      <c r="M42" s="806"/>
      <c r="N42" s="806"/>
      <c r="O42" s="806"/>
      <c r="P42" s="806"/>
      <c r="Q42" s="157" t="s">
        <v>1054</v>
      </c>
      <c r="R42" s="805"/>
      <c r="S42" s="806"/>
      <c r="T42" s="806"/>
      <c r="U42" s="806"/>
      <c r="V42" s="806"/>
      <c r="W42" s="806"/>
      <c r="X42" s="157" t="s">
        <v>1054</v>
      </c>
      <c r="Y42" s="805"/>
      <c r="Z42" s="806"/>
      <c r="AA42" s="806"/>
      <c r="AB42" s="806"/>
      <c r="AC42" s="806"/>
      <c r="AD42" s="806"/>
      <c r="AE42" s="157" t="s">
        <v>1054</v>
      </c>
      <c r="AF42" s="805"/>
      <c r="AG42" s="806"/>
      <c r="AH42" s="806"/>
      <c r="AI42" s="806"/>
      <c r="AJ42" s="806"/>
      <c r="AK42" s="806"/>
      <c r="AL42" s="157" t="s">
        <v>1054</v>
      </c>
      <c r="AN42" s="629" t="str">
        <f>IF(AND($AO$24="該当なし",$AO$25="該当なし"),"",IF(OR(COUNTA(K42)=1,COUNTA(R42)=1,COUNTA(Y42)=1,COUNTA(AF42)=1),"","未"))</f>
        <v/>
      </c>
      <c r="AO42" s="629"/>
      <c r="AV42" s="676"/>
      <c r="AW42" s="677"/>
      <c r="AX42" s="677"/>
      <c r="AY42" s="677"/>
      <c r="AZ42" s="677"/>
      <c r="BA42" s="677"/>
      <c r="BB42" s="677"/>
      <c r="BC42" s="677"/>
      <c r="BD42" s="677"/>
      <c r="BE42" s="677"/>
      <c r="BF42" s="677"/>
      <c r="BG42" s="677"/>
      <c r="BH42" s="677"/>
      <c r="BI42" s="677"/>
      <c r="BJ42" s="677"/>
      <c r="BK42" s="677"/>
      <c r="BL42" s="677"/>
      <c r="BM42" s="677"/>
      <c r="BN42" s="677"/>
      <c r="BO42" s="677"/>
      <c r="BP42" s="677"/>
      <c r="BQ42" s="677"/>
      <c r="BR42" s="677"/>
      <c r="BS42" s="677"/>
      <c r="BT42" s="677"/>
      <c r="BU42" s="677"/>
      <c r="BV42" s="677"/>
      <c r="BW42" s="677"/>
      <c r="BX42" s="677"/>
      <c r="BY42" s="678"/>
    </row>
    <row r="43" spans="3:77" ht="15" customHeight="1" x14ac:dyDescent="0.4">
      <c r="C43" s="155" t="s">
        <v>399</v>
      </c>
      <c r="D43" s="147" t="s">
        <v>1050</v>
      </c>
      <c r="E43" s="3"/>
      <c r="F43" s="3"/>
      <c r="G43" s="3"/>
      <c r="H43" s="3"/>
      <c r="I43" s="3"/>
      <c r="J43" s="148"/>
      <c r="K43" s="805"/>
      <c r="L43" s="806"/>
      <c r="M43" s="806"/>
      <c r="N43" s="806"/>
      <c r="O43" s="806"/>
      <c r="P43" s="806"/>
      <c r="Q43" s="157" t="s">
        <v>1055</v>
      </c>
      <c r="R43" s="805"/>
      <c r="S43" s="806"/>
      <c r="T43" s="806"/>
      <c r="U43" s="806"/>
      <c r="V43" s="806"/>
      <c r="W43" s="806"/>
      <c r="X43" s="157" t="s">
        <v>1055</v>
      </c>
      <c r="Y43" s="805"/>
      <c r="Z43" s="806"/>
      <c r="AA43" s="806"/>
      <c r="AB43" s="806"/>
      <c r="AC43" s="806"/>
      <c r="AD43" s="806"/>
      <c r="AE43" s="157" t="s">
        <v>1055</v>
      </c>
      <c r="AF43" s="805"/>
      <c r="AG43" s="806"/>
      <c r="AH43" s="806"/>
      <c r="AI43" s="806"/>
      <c r="AJ43" s="806"/>
      <c r="AK43" s="806"/>
      <c r="AL43" s="157" t="s">
        <v>1055</v>
      </c>
      <c r="AN43" s="629" t="str">
        <f>IF(AND($AO$24="該当なし",$AO$25="該当なし"),"",IF(OR(COUNTA(K43)=1,COUNTA(R43)=1,COUNTA(Y43)=1,COUNTA(AF43)=1),"","未"))</f>
        <v/>
      </c>
      <c r="AO43" s="629"/>
      <c r="AV43" s="676"/>
      <c r="AW43" s="677"/>
      <c r="AX43" s="677"/>
      <c r="AY43" s="677"/>
      <c r="AZ43" s="677"/>
      <c r="BA43" s="677"/>
      <c r="BB43" s="677"/>
      <c r="BC43" s="677"/>
      <c r="BD43" s="677"/>
      <c r="BE43" s="677"/>
      <c r="BF43" s="677"/>
      <c r="BG43" s="677"/>
      <c r="BH43" s="677"/>
      <c r="BI43" s="677"/>
      <c r="BJ43" s="677"/>
      <c r="BK43" s="677"/>
      <c r="BL43" s="677"/>
      <c r="BM43" s="677"/>
      <c r="BN43" s="677"/>
      <c r="BO43" s="677"/>
      <c r="BP43" s="677"/>
      <c r="BQ43" s="677"/>
      <c r="BR43" s="677"/>
      <c r="BS43" s="677"/>
      <c r="BT43" s="677"/>
      <c r="BU43" s="677"/>
      <c r="BV43" s="677"/>
      <c r="BW43" s="677"/>
      <c r="BX43" s="677"/>
      <c r="BY43" s="678"/>
    </row>
    <row r="44" spans="3:77" ht="15" customHeight="1" x14ac:dyDescent="0.4">
      <c r="C44" s="156"/>
      <c r="D44" s="149" t="s">
        <v>1051</v>
      </c>
      <c r="E44" s="44"/>
      <c r="F44" s="44"/>
      <c r="G44" s="44"/>
      <c r="H44" s="44"/>
      <c r="I44" s="44"/>
      <c r="J44" s="150"/>
      <c r="K44" s="911"/>
      <c r="L44" s="912"/>
      <c r="M44" s="912"/>
      <c r="N44" s="912"/>
      <c r="O44" s="912"/>
      <c r="P44" s="912"/>
      <c r="Q44" s="225" t="s">
        <v>752</v>
      </c>
      <c r="R44" s="911"/>
      <c r="S44" s="912"/>
      <c r="T44" s="912"/>
      <c r="U44" s="912"/>
      <c r="V44" s="912"/>
      <c r="W44" s="912"/>
      <c r="X44" s="225" t="s">
        <v>752</v>
      </c>
      <c r="Y44" s="911"/>
      <c r="Z44" s="912"/>
      <c r="AA44" s="912"/>
      <c r="AB44" s="912"/>
      <c r="AC44" s="912"/>
      <c r="AD44" s="912"/>
      <c r="AE44" s="225" t="s">
        <v>752</v>
      </c>
      <c r="AF44" s="911"/>
      <c r="AG44" s="912"/>
      <c r="AH44" s="912"/>
      <c r="AI44" s="912"/>
      <c r="AJ44" s="912"/>
      <c r="AK44" s="912"/>
      <c r="AL44" s="225" t="s">
        <v>752</v>
      </c>
      <c r="AN44" s="629" t="str">
        <f>IF(AND($AO$24="該当なし",$AO$25="該当なし"),"",IF(OR(COUNTA(K44)=1,COUNTA(R44)=1,COUNTA(Y44)=1,COUNTA(AF44)=1),"","未"))</f>
        <v/>
      </c>
      <c r="AO44" s="629"/>
      <c r="AV44" s="676"/>
      <c r="AW44" s="677"/>
      <c r="AX44" s="677"/>
      <c r="AY44" s="677"/>
      <c r="AZ44" s="677"/>
      <c r="BA44" s="677"/>
      <c r="BB44" s="677"/>
      <c r="BC44" s="677"/>
      <c r="BD44" s="677"/>
      <c r="BE44" s="677"/>
      <c r="BF44" s="677"/>
      <c r="BG44" s="677"/>
      <c r="BH44" s="677"/>
      <c r="BI44" s="677"/>
      <c r="BJ44" s="677"/>
      <c r="BK44" s="677"/>
      <c r="BL44" s="677"/>
      <c r="BM44" s="677"/>
      <c r="BN44" s="677"/>
      <c r="BO44" s="677"/>
      <c r="BP44" s="677"/>
      <c r="BQ44" s="677"/>
      <c r="BR44" s="677"/>
      <c r="BS44" s="677"/>
      <c r="BT44" s="677"/>
      <c r="BU44" s="677"/>
      <c r="BV44" s="677"/>
      <c r="BW44" s="677"/>
      <c r="BX44" s="677"/>
      <c r="BY44" s="678"/>
    </row>
    <row r="45" spans="3:77" ht="15" customHeight="1" x14ac:dyDescent="0.4">
      <c r="C45" s="175" t="s">
        <v>609</v>
      </c>
      <c r="D45" s="134" t="s">
        <v>1052</v>
      </c>
      <c r="E45" s="8"/>
      <c r="F45" s="8"/>
      <c r="G45" s="8"/>
      <c r="H45" s="8"/>
      <c r="I45" s="8"/>
      <c r="J45" s="57"/>
      <c r="K45" s="701"/>
      <c r="L45" s="631"/>
      <c r="M45" s="631"/>
      <c r="N45" s="631"/>
      <c r="O45" s="631"/>
      <c r="P45" s="631"/>
      <c r="Q45" s="702"/>
      <c r="R45" s="701"/>
      <c r="S45" s="631"/>
      <c r="T45" s="631"/>
      <c r="U45" s="631"/>
      <c r="V45" s="631"/>
      <c r="W45" s="631"/>
      <c r="X45" s="702"/>
      <c r="Y45" s="701"/>
      <c r="Z45" s="631"/>
      <c r="AA45" s="631"/>
      <c r="AB45" s="631"/>
      <c r="AC45" s="631"/>
      <c r="AD45" s="631"/>
      <c r="AE45" s="702"/>
      <c r="AF45" s="701"/>
      <c r="AG45" s="631"/>
      <c r="AH45" s="631"/>
      <c r="AI45" s="631"/>
      <c r="AJ45" s="631"/>
      <c r="AK45" s="631"/>
      <c r="AL45" s="702"/>
      <c r="AN45" s="629" t="str">
        <f>IF(AND($AO$24="該当なし",$AO$25="該当なし"),"",IF(COUNTA(K45:AL45)&gt;0,"","未"))</f>
        <v/>
      </c>
      <c r="AO45" s="629"/>
      <c r="AV45" s="676"/>
      <c r="AW45" s="677"/>
      <c r="AX45" s="677"/>
      <c r="AY45" s="677"/>
      <c r="AZ45" s="677"/>
      <c r="BA45" s="677"/>
      <c r="BB45" s="677"/>
      <c r="BC45" s="677"/>
      <c r="BD45" s="677"/>
      <c r="BE45" s="677"/>
      <c r="BF45" s="677"/>
      <c r="BG45" s="677"/>
      <c r="BH45" s="677"/>
      <c r="BI45" s="677"/>
      <c r="BJ45" s="677"/>
      <c r="BK45" s="677"/>
      <c r="BL45" s="677"/>
      <c r="BM45" s="677"/>
      <c r="BN45" s="677"/>
      <c r="BO45" s="677"/>
      <c r="BP45" s="677"/>
      <c r="BQ45" s="677"/>
      <c r="BR45" s="677"/>
      <c r="BS45" s="677"/>
      <c r="BT45" s="677"/>
      <c r="BU45" s="677"/>
      <c r="BV45" s="677"/>
      <c r="BW45" s="677"/>
      <c r="BX45" s="677"/>
      <c r="BY45" s="678"/>
    </row>
    <row r="46" spans="3:77" ht="15" customHeight="1" x14ac:dyDescent="0.4">
      <c r="C46" s="175" t="s">
        <v>1041</v>
      </c>
      <c r="D46" s="134" t="s">
        <v>1056</v>
      </c>
      <c r="E46" s="8"/>
      <c r="F46" s="8"/>
      <c r="G46" s="8"/>
      <c r="H46" s="8"/>
      <c r="I46" s="8"/>
      <c r="J46" s="57"/>
      <c r="K46" s="695"/>
      <c r="L46" s="696"/>
      <c r="M46" s="696"/>
      <c r="N46" s="696"/>
      <c r="O46" s="696"/>
      <c r="P46" s="696"/>
      <c r="Q46" s="697"/>
      <c r="R46" s="695"/>
      <c r="S46" s="696"/>
      <c r="T46" s="696"/>
      <c r="U46" s="696"/>
      <c r="V46" s="696"/>
      <c r="W46" s="696"/>
      <c r="X46" s="697"/>
      <c r="Y46" s="695"/>
      <c r="Z46" s="696"/>
      <c r="AA46" s="696"/>
      <c r="AB46" s="696"/>
      <c r="AC46" s="696"/>
      <c r="AD46" s="696"/>
      <c r="AE46" s="697"/>
      <c r="AF46" s="695"/>
      <c r="AG46" s="696"/>
      <c r="AH46" s="696"/>
      <c r="AI46" s="696"/>
      <c r="AJ46" s="696"/>
      <c r="AK46" s="696"/>
      <c r="AL46" s="697"/>
      <c r="AN46" s="629" t="str">
        <f>IF(AND($AO$24="該当なし",$AO$25="該当なし"),"",IF(COUNTA(K46:AL46)&gt;0,"","未"))</f>
        <v/>
      </c>
      <c r="AO46" s="629"/>
      <c r="AV46" s="676"/>
      <c r="AW46" s="677"/>
      <c r="AX46" s="677"/>
      <c r="AY46" s="677"/>
      <c r="AZ46" s="677"/>
      <c r="BA46" s="677"/>
      <c r="BB46" s="677"/>
      <c r="BC46" s="677"/>
      <c r="BD46" s="677"/>
      <c r="BE46" s="677"/>
      <c r="BF46" s="677"/>
      <c r="BG46" s="677"/>
      <c r="BH46" s="677"/>
      <c r="BI46" s="677"/>
      <c r="BJ46" s="677"/>
      <c r="BK46" s="677"/>
      <c r="BL46" s="677"/>
      <c r="BM46" s="677"/>
      <c r="BN46" s="677"/>
      <c r="BO46" s="677"/>
      <c r="BP46" s="677"/>
      <c r="BQ46" s="677"/>
      <c r="BR46" s="677"/>
      <c r="BS46" s="677"/>
      <c r="BT46" s="677"/>
      <c r="BU46" s="677"/>
      <c r="BV46" s="677"/>
      <c r="BW46" s="677"/>
      <c r="BX46" s="677"/>
      <c r="BY46" s="678"/>
    </row>
    <row r="47" spans="3:77" ht="15" customHeight="1" x14ac:dyDescent="0.4">
      <c r="C47" s="175" t="s">
        <v>1042</v>
      </c>
      <c r="D47" s="134" t="s">
        <v>1053</v>
      </c>
      <c r="E47" s="8"/>
      <c r="F47" s="8"/>
      <c r="G47" s="8"/>
      <c r="H47" s="8"/>
      <c r="I47" s="8"/>
      <c r="J47" s="57"/>
      <c r="K47" s="701"/>
      <c r="L47" s="631"/>
      <c r="M47" s="631"/>
      <c r="N47" s="631"/>
      <c r="O47" s="631"/>
      <c r="P47" s="631"/>
      <c r="Q47" s="702"/>
      <c r="R47" s="701"/>
      <c r="S47" s="631"/>
      <c r="T47" s="631"/>
      <c r="U47" s="631"/>
      <c r="V47" s="631"/>
      <c r="W47" s="631"/>
      <c r="X47" s="702"/>
      <c r="Y47" s="701"/>
      <c r="Z47" s="631"/>
      <c r="AA47" s="631"/>
      <c r="AB47" s="631"/>
      <c r="AC47" s="631"/>
      <c r="AD47" s="631"/>
      <c r="AE47" s="702"/>
      <c r="AF47" s="701"/>
      <c r="AG47" s="631"/>
      <c r="AH47" s="631"/>
      <c r="AI47" s="631"/>
      <c r="AJ47" s="631"/>
      <c r="AK47" s="631"/>
      <c r="AL47" s="702"/>
      <c r="AN47" s="629" t="str">
        <f>IF(AND($AO$24="該当なし",$AO$25="該当なし"),"",IF(COUNTA(K47:AL47)&gt;0,"","未"))</f>
        <v/>
      </c>
      <c r="AO47" s="629"/>
      <c r="AV47" s="676"/>
      <c r="AW47" s="677"/>
      <c r="AX47" s="677"/>
      <c r="AY47" s="677"/>
      <c r="AZ47" s="677"/>
      <c r="BA47" s="677"/>
      <c r="BB47" s="677"/>
      <c r="BC47" s="677"/>
      <c r="BD47" s="677"/>
      <c r="BE47" s="677"/>
      <c r="BF47" s="677"/>
      <c r="BG47" s="677"/>
      <c r="BH47" s="677"/>
      <c r="BI47" s="677"/>
      <c r="BJ47" s="677"/>
      <c r="BK47" s="677"/>
      <c r="BL47" s="677"/>
      <c r="BM47" s="677"/>
      <c r="BN47" s="677"/>
      <c r="BO47" s="677"/>
      <c r="BP47" s="677"/>
      <c r="BQ47" s="677"/>
      <c r="BR47" s="677"/>
      <c r="BS47" s="677"/>
      <c r="BT47" s="677"/>
      <c r="BU47" s="677"/>
      <c r="BV47" s="677"/>
      <c r="BW47" s="677"/>
      <c r="BX47" s="677"/>
      <c r="BY47" s="678"/>
    </row>
    <row r="48" spans="3:77" ht="15" customHeight="1" x14ac:dyDescent="0.4">
      <c r="AV48" s="676"/>
      <c r="AW48" s="677"/>
      <c r="AX48" s="677"/>
      <c r="AY48" s="677"/>
      <c r="AZ48" s="677"/>
      <c r="BA48" s="677"/>
      <c r="BB48" s="677"/>
      <c r="BC48" s="677"/>
      <c r="BD48" s="677"/>
      <c r="BE48" s="677"/>
      <c r="BF48" s="677"/>
      <c r="BG48" s="677"/>
      <c r="BH48" s="677"/>
      <c r="BI48" s="677"/>
      <c r="BJ48" s="677"/>
      <c r="BK48" s="677"/>
      <c r="BL48" s="677"/>
      <c r="BM48" s="677"/>
      <c r="BN48" s="677"/>
      <c r="BO48" s="677"/>
      <c r="BP48" s="677"/>
      <c r="BQ48" s="677"/>
      <c r="BR48" s="677"/>
      <c r="BS48" s="677"/>
      <c r="BT48" s="677"/>
      <c r="BU48" s="677"/>
      <c r="BV48" s="677"/>
      <c r="BW48" s="677"/>
      <c r="BX48" s="677"/>
      <c r="BY48" s="678"/>
    </row>
    <row r="49" spans="1:77" ht="15" customHeight="1" x14ac:dyDescent="0.4">
      <c r="A49" s="74" t="s">
        <v>107</v>
      </c>
      <c r="C49" s="2" t="s">
        <v>170</v>
      </c>
      <c r="AV49" s="676"/>
      <c r="AW49" s="677"/>
      <c r="AX49" s="677"/>
      <c r="AY49" s="677"/>
      <c r="AZ49" s="677"/>
      <c r="BA49" s="677"/>
      <c r="BB49" s="677"/>
      <c r="BC49" s="677"/>
      <c r="BD49" s="677"/>
      <c r="BE49" s="677"/>
      <c r="BF49" s="677"/>
      <c r="BG49" s="677"/>
      <c r="BH49" s="677"/>
      <c r="BI49" s="677"/>
      <c r="BJ49" s="677"/>
      <c r="BK49" s="677"/>
      <c r="BL49" s="677"/>
      <c r="BM49" s="677"/>
      <c r="BN49" s="677"/>
      <c r="BO49" s="677"/>
      <c r="BP49" s="677"/>
      <c r="BQ49" s="677"/>
      <c r="BR49" s="677"/>
      <c r="BS49" s="677"/>
      <c r="BT49" s="677"/>
      <c r="BU49" s="677"/>
      <c r="BV49" s="677"/>
      <c r="BW49" s="677"/>
      <c r="BX49" s="677"/>
      <c r="BY49" s="678"/>
    </row>
    <row r="50" spans="1:77" ht="15" customHeight="1" thickBot="1" x14ac:dyDescent="0.45">
      <c r="B50" s="56" t="s">
        <v>79</v>
      </c>
      <c r="C50" s="2" t="s">
        <v>174</v>
      </c>
      <c r="AV50" s="676"/>
      <c r="AW50" s="677"/>
      <c r="AX50" s="677"/>
      <c r="AY50" s="677"/>
      <c r="AZ50" s="677"/>
      <c r="BA50" s="677"/>
      <c r="BB50" s="677"/>
      <c r="BC50" s="677"/>
      <c r="BD50" s="677"/>
      <c r="BE50" s="677"/>
      <c r="BF50" s="677"/>
      <c r="BG50" s="677"/>
      <c r="BH50" s="677"/>
      <c r="BI50" s="677"/>
      <c r="BJ50" s="677"/>
      <c r="BK50" s="677"/>
      <c r="BL50" s="677"/>
      <c r="BM50" s="677"/>
      <c r="BN50" s="677"/>
      <c r="BO50" s="677"/>
      <c r="BP50" s="677"/>
      <c r="BQ50" s="677"/>
      <c r="BR50" s="677"/>
      <c r="BS50" s="677"/>
      <c r="BT50" s="677"/>
      <c r="BU50" s="677"/>
      <c r="BV50" s="677"/>
      <c r="BW50" s="677"/>
      <c r="BX50" s="677"/>
      <c r="BY50" s="678"/>
    </row>
    <row r="51" spans="1:77" ht="15" customHeight="1" thickBot="1" x14ac:dyDescent="0.45">
      <c r="C51" s="58" t="s">
        <v>36</v>
      </c>
      <c r="D51" s="87" t="s">
        <v>1057</v>
      </c>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639" t="s">
        <v>1970</v>
      </c>
      <c r="AP51" s="640"/>
      <c r="AQ51" s="640"/>
      <c r="AR51" s="641"/>
      <c r="AV51" s="676"/>
      <c r="AW51" s="677"/>
      <c r="AX51" s="677"/>
      <c r="AY51" s="677"/>
      <c r="AZ51" s="677"/>
      <c r="BA51" s="677"/>
      <c r="BB51" s="677"/>
      <c r="BC51" s="677"/>
      <c r="BD51" s="677"/>
      <c r="BE51" s="677"/>
      <c r="BF51" s="677"/>
      <c r="BG51" s="677"/>
      <c r="BH51" s="677"/>
      <c r="BI51" s="677"/>
      <c r="BJ51" s="677"/>
      <c r="BK51" s="677"/>
      <c r="BL51" s="677"/>
      <c r="BM51" s="677"/>
      <c r="BN51" s="677"/>
      <c r="BO51" s="677"/>
      <c r="BP51" s="677"/>
      <c r="BQ51" s="677"/>
      <c r="BR51" s="677"/>
      <c r="BS51" s="677"/>
      <c r="BT51" s="677"/>
      <c r="BU51" s="677"/>
      <c r="BV51" s="677"/>
      <c r="BW51" s="677"/>
      <c r="BX51" s="677"/>
      <c r="BY51" s="678"/>
    </row>
    <row r="52" spans="1:77" ht="15" customHeight="1" x14ac:dyDescent="0.4">
      <c r="C52" s="915" t="s">
        <v>37</v>
      </c>
      <c r="D52" s="913" t="s">
        <v>1058</v>
      </c>
      <c r="E52" s="913"/>
      <c r="F52" s="913"/>
      <c r="G52" s="913"/>
      <c r="H52" s="913"/>
      <c r="I52" s="913"/>
      <c r="J52" s="913"/>
      <c r="K52" s="913"/>
      <c r="L52" s="913"/>
      <c r="M52" s="913"/>
      <c r="N52" s="913"/>
      <c r="O52" s="913"/>
      <c r="P52" s="913"/>
      <c r="Q52" s="913"/>
      <c r="R52" s="913"/>
      <c r="S52" s="913"/>
      <c r="T52" s="913"/>
      <c r="U52" s="913"/>
      <c r="V52" s="913"/>
      <c r="W52" s="913"/>
      <c r="X52" s="913"/>
      <c r="Y52" s="913"/>
      <c r="Z52" s="913"/>
      <c r="AA52" s="913"/>
      <c r="AB52" s="913"/>
      <c r="AC52" s="913"/>
      <c r="AD52" s="913"/>
      <c r="AE52" s="913"/>
      <c r="AF52" s="913"/>
      <c r="AG52" s="913"/>
      <c r="AH52" s="913"/>
      <c r="AI52" s="913"/>
      <c r="AJ52" s="913"/>
      <c r="AK52" s="913"/>
      <c r="AL52" s="913"/>
      <c r="AM52" s="913"/>
      <c r="AN52" s="914"/>
      <c r="AO52" s="723" t="s">
        <v>1970</v>
      </c>
      <c r="AP52" s="724"/>
      <c r="AQ52" s="724"/>
      <c r="AR52" s="725"/>
      <c r="AV52" s="676"/>
      <c r="AW52" s="677"/>
      <c r="AX52" s="677"/>
      <c r="AY52" s="677"/>
      <c r="AZ52" s="677"/>
      <c r="BA52" s="677"/>
      <c r="BB52" s="677"/>
      <c r="BC52" s="677"/>
      <c r="BD52" s="677"/>
      <c r="BE52" s="677"/>
      <c r="BF52" s="677"/>
      <c r="BG52" s="677"/>
      <c r="BH52" s="677"/>
      <c r="BI52" s="677"/>
      <c r="BJ52" s="677"/>
      <c r="BK52" s="677"/>
      <c r="BL52" s="677"/>
      <c r="BM52" s="677"/>
      <c r="BN52" s="677"/>
      <c r="BO52" s="677"/>
      <c r="BP52" s="677"/>
      <c r="BQ52" s="677"/>
      <c r="BR52" s="677"/>
      <c r="BS52" s="677"/>
      <c r="BT52" s="677"/>
      <c r="BU52" s="677"/>
      <c r="BV52" s="677"/>
      <c r="BW52" s="677"/>
      <c r="BX52" s="677"/>
      <c r="BY52" s="678"/>
    </row>
    <row r="53" spans="1:77" ht="15" customHeight="1" thickBot="1" x14ac:dyDescent="0.45">
      <c r="C53" s="915"/>
      <c r="D53" s="913"/>
      <c r="E53" s="913"/>
      <c r="F53" s="913"/>
      <c r="G53" s="913"/>
      <c r="H53" s="913"/>
      <c r="I53" s="913"/>
      <c r="J53" s="913"/>
      <c r="K53" s="913"/>
      <c r="L53" s="913"/>
      <c r="M53" s="913"/>
      <c r="N53" s="913"/>
      <c r="O53" s="913"/>
      <c r="P53" s="913"/>
      <c r="Q53" s="913"/>
      <c r="R53" s="913"/>
      <c r="S53" s="913"/>
      <c r="T53" s="913"/>
      <c r="U53" s="913"/>
      <c r="V53" s="913"/>
      <c r="W53" s="913"/>
      <c r="X53" s="913"/>
      <c r="Y53" s="913"/>
      <c r="Z53" s="913"/>
      <c r="AA53" s="913"/>
      <c r="AB53" s="913"/>
      <c r="AC53" s="913"/>
      <c r="AD53" s="913"/>
      <c r="AE53" s="913"/>
      <c r="AF53" s="913"/>
      <c r="AG53" s="913"/>
      <c r="AH53" s="913"/>
      <c r="AI53" s="913"/>
      <c r="AJ53" s="913"/>
      <c r="AK53" s="913"/>
      <c r="AL53" s="913"/>
      <c r="AM53" s="913"/>
      <c r="AN53" s="914"/>
      <c r="AO53" s="726"/>
      <c r="AP53" s="727"/>
      <c r="AQ53" s="727"/>
      <c r="AR53" s="728"/>
      <c r="AV53" s="676"/>
      <c r="AW53" s="677"/>
      <c r="AX53" s="677"/>
      <c r="AY53" s="677"/>
      <c r="AZ53" s="677"/>
      <c r="BA53" s="677"/>
      <c r="BB53" s="677"/>
      <c r="BC53" s="677"/>
      <c r="BD53" s="677"/>
      <c r="BE53" s="677"/>
      <c r="BF53" s="677"/>
      <c r="BG53" s="677"/>
      <c r="BH53" s="677"/>
      <c r="BI53" s="677"/>
      <c r="BJ53" s="677"/>
      <c r="BK53" s="677"/>
      <c r="BL53" s="677"/>
      <c r="BM53" s="677"/>
      <c r="BN53" s="677"/>
      <c r="BO53" s="677"/>
      <c r="BP53" s="677"/>
      <c r="BQ53" s="677"/>
      <c r="BR53" s="677"/>
      <c r="BS53" s="677"/>
      <c r="BT53" s="677"/>
      <c r="BU53" s="677"/>
      <c r="BV53" s="677"/>
      <c r="BW53" s="677"/>
      <c r="BX53" s="677"/>
      <c r="BY53" s="678"/>
    </row>
    <row r="54" spans="1:77" ht="15" customHeight="1" x14ac:dyDescent="0.4">
      <c r="AV54" s="676"/>
      <c r="AW54" s="677"/>
      <c r="AX54" s="677"/>
      <c r="AY54" s="677"/>
      <c r="AZ54" s="677"/>
      <c r="BA54" s="677"/>
      <c r="BB54" s="677"/>
      <c r="BC54" s="677"/>
      <c r="BD54" s="677"/>
      <c r="BE54" s="677"/>
      <c r="BF54" s="677"/>
      <c r="BG54" s="677"/>
      <c r="BH54" s="677"/>
      <c r="BI54" s="677"/>
      <c r="BJ54" s="677"/>
      <c r="BK54" s="677"/>
      <c r="BL54" s="677"/>
      <c r="BM54" s="677"/>
      <c r="BN54" s="677"/>
      <c r="BO54" s="677"/>
      <c r="BP54" s="677"/>
      <c r="BQ54" s="677"/>
      <c r="BR54" s="677"/>
      <c r="BS54" s="677"/>
      <c r="BT54" s="677"/>
      <c r="BU54" s="677"/>
      <c r="BV54" s="677"/>
      <c r="BW54" s="677"/>
      <c r="BX54" s="677"/>
      <c r="BY54" s="678"/>
    </row>
    <row r="55" spans="1:77" ht="15" customHeight="1" x14ac:dyDescent="0.4">
      <c r="C55" s="644" t="s">
        <v>1059</v>
      </c>
      <c r="D55" s="645"/>
      <c r="E55" s="645"/>
      <c r="F55" s="645"/>
      <c r="G55" s="645"/>
      <c r="H55" s="645"/>
      <c r="I55" s="645"/>
      <c r="J55" s="646"/>
      <c r="K55" s="642" t="s">
        <v>1060</v>
      </c>
      <c r="L55" s="632"/>
      <c r="M55" s="632"/>
      <c r="N55" s="632"/>
      <c r="O55" s="632"/>
      <c r="P55" s="632"/>
      <c r="Q55" s="643"/>
      <c r="R55" s="642" t="s">
        <v>1061</v>
      </c>
      <c r="S55" s="632"/>
      <c r="T55" s="632"/>
      <c r="U55" s="632"/>
      <c r="V55" s="632"/>
      <c r="W55" s="632"/>
      <c r="X55" s="643"/>
      <c r="Y55" s="642" t="s">
        <v>1062</v>
      </c>
      <c r="Z55" s="632"/>
      <c r="AA55" s="632"/>
      <c r="AB55" s="632"/>
      <c r="AC55" s="632"/>
      <c r="AD55" s="632"/>
      <c r="AE55" s="643"/>
      <c r="AF55" s="642" t="s">
        <v>1063</v>
      </c>
      <c r="AG55" s="632"/>
      <c r="AH55" s="632"/>
      <c r="AI55" s="632"/>
      <c r="AJ55" s="632"/>
      <c r="AK55" s="632"/>
      <c r="AL55" s="643"/>
      <c r="AN55" s="647" t="s">
        <v>290</v>
      </c>
      <c r="AO55" s="647"/>
      <c r="AV55" s="676"/>
      <c r="AW55" s="677"/>
      <c r="AX55" s="677"/>
      <c r="AY55" s="677"/>
      <c r="AZ55" s="677"/>
      <c r="BA55" s="677"/>
      <c r="BB55" s="677"/>
      <c r="BC55" s="677"/>
      <c r="BD55" s="677"/>
      <c r="BE55" s="677"/>
      <c r="BF55" s="677"/>
      <c r="BG55" s="677"/>
      <c r="BH55" s="677"/>
      <c r="BI55" s="677"/>
      <c r="BJ55" s="677"/>
      <c r="BK55" s="677"/>
      <c r="BL55" s="677"/>
      <c r="BM55" s="677"/>
      <c r="BN55" s="677"/>
      <c r="BO55" s="677"/>
      <c r="BP55" s="677"/>
      <c r="BQ55" s="677"/>
      <c r="BR55" s="677"/>
      <c r="BS55" s="677"/>
      <c r="BT55" s="677"/>
      <c r="BU55" s="677"/>
      <c r="BV55" s="677"/>
      <c r="BW55" s="677"/>
      <c r="BX55" s="677"/>
      <c r="BY55" s="678"/>
    </row>
    <row r="56" spans="1:77" ht="15" customHeight="1" x14ac:dyDescent="0.4">
      <c r="C56" s="175" t="s">
        <v>385</v>
      </c>
      <c r="D56" s="134" t="s">
        <v>1065</v>
      </c>
      <c r="E56" s="8"/>
      <c r="F56" s="8"/>
      <c r="G56" s="8"/>
      <c r="H56" s="8"/>
      <c r="I56" s="8"/>
      <c r="J56" s="57"/>
      <c r="K56" s="701"/>
      <c r="L56" s="631"/>
      <c r="M56" s="631"/>
      <c r="N56" s="631"/>
      <c r="O56" s="631"/>
      <c r="P56" s="631"/>
      <c r="Q56" s="702"/>
      <c r="R56" s="701"/>
      <c r="S56" s="631"/>
      <c r="T56" s="631"/>
      <c r="U56" s="631"/>
      <c r="V56" s="631"/>
      <c r="W56" s="631"/>
      <c r="X56" s="702"/>
      <c r="Y56" s="701"/>
      <c r="Z56" s="631"/>
      <c r="AA56" s="631"/>
      <c r="AB56" s="631"/>
      <c r="AC56" s="631"/>
      <c r="AD56" s="631"/>
      <c r="AE56" s="702"/>
      <c r="AF56" s="701"/>
      <c r="AG56" s="631"/>
      <c r="AH56" s="631"/>
      <c r="AI56" s="631"/>
      <c r="AJ56" s="631"/>
      <c r="AK56" s="631"/>
      <c r="AL56" s="702"/>
      <c r="AN56" s="629" t="str">
        <f>IF(AND($AO$51="該当なし",$AO$52="該当なし"),"",IF(COUNTA(K56:AL56)&gt;0,"","未"))</f>
        <v/>
      </c>
      <c r="AO56" s="629"/>
      <c r="AV56" s="676"/>
      <c r="AW56" s="677"/>
      <c r="AX56" s="677"/>
      <c r="AY56" s="677"/>
      <c r="AZ56" s="677"/>
      <c r="BA56" s="677"/>
      <c r="BB56" s="677"/>
      <c r="BC56" s="677"/>
      <c r="BD56" s="677"/>
      <c r="BE56" s="677"/>
      <c r="BF56" s="677"/>
      <c r="BG56" s="677"/>
      <c r="BH56" s="677"/>
      <c r="BI56" s="677"/>
      <c r="BJ56" s="677"/>
      <c r="BK56" s="677"/>
      <c r="BL56" s="677"/>
      <c r="BM56" s="677"/>
      <c r="BN56" s="677"/>
      <c r="BO56" s="677"/>
      <c r="BP56" s="677"/>
      <c r="BQ56" s="677"/>
      <c r="BR56" s="677"/>
      <c r="BS56" s="677"/>
      <c r="BT56" s="677"/>
      <c r="BU56" s="677"/>
      <c r="BV56" s="677"/>
      <c r="BW56" s="677"/>
      <c r="BX56" s="677"/>
      <c r="BY56" s="678"/>
    </row>
    <row r="57" spans="1:77" ht="15" customHeight="1" x14ac:dyDescent="0.4">
      <c r="C57" s="175" t="s">
        <v>386</v>
      </c>
      <c r="D57" s="134" t="s">
        <v>1066</v>
      </c>
      <c r="E57" s="8"/>
      <c r="F57" s="8"/>
      <c r="G57" s="8"/>
      <c r="H57" s="8"/>
      <c r="I57" s="8"/>
      <c r="J57" s="57"/>
      <c r="K57" s="919"/>
      <c r="L57" s="920"/>
      <c r="M57" s="920"/>
      <c r="N57" s="920"/>
      <c r="O57" s="920"/>
      <c r="P57" s="920"/>
      <c r="Q57" s="225" t="s">
        <v>1070</v>
      </c>
      <c r="R57" s="919"/>
      <c r="S57" s="920"/>
      <c r="T57" s="920"/>
      <c r="U57" s="920"/>
      <c r="V57" s="920"/>
      <c r="W57" s="920"/>
      <c r="X57" s="225" t="s">
        <v>1070</v>
      </c>
      <c r="Y57" s="919"/>
      <c r="Z57" s="920"/>
      <c r="AA57" s="920"/>
      <c r="AB57" s="920"/>
      <c r="AC57" s="920"/>
      <c r="AD57" s="920"/>
      <c r="AE57" s="225" t="s">
        <v>1070</v>
      </c>
      <c r="AF57" s="919"/>
      <c r="AG57" s="920"/>
      <c r="AH57" s="920"/>
      <c r="AI57" s="920"/>
      <c r="AJ57" s="920"/>
      <c r="AK57" s="920"/>
      <c r="AL57" s="225" t="s">
        <v>1070</v>
      </c>
      <c r="AN57" s="629" t="str">
        <f>IF(AND($AO$51="該当なし",$AO$52="該当なし"),"",IF(OR(COUNTA(K57)=1,COUNTA(R57)=1,COUNTA(Y57)=1,COUNTA(AF57)=1),"","未"))</f>
        <v/>
      </c>
      <c r="AO57" s="629"/>
      <c r="AV57" s="676"/>
      <c r="AW57" s="677"/>
      <c r="AX57" s="677"/>
      <c r="AY57" s="677"/>
      <c r="AZ57" s="677"/>
      <c r="BA57" s="677"/>
      <c r="BB57" s="677"/>
      <c r="BC57" s="677"/>
      <c r="BD57" s="677"/>
      <c r="BE57" s="677"/>
      <c r="BF57" s="677"/>
      <c r="BG57" s="677"/>
      <c r="BH57" s="677"/>
      <c r="BI57" s="677"/>
      <c r="BJ57" s="677"/>
      <c r="BK57" s="677"/>
      <c r="BL57" s="677"/>
      <c r="BM57" s="677"/>
      <c r="BN57" s="677"/>
      <c r="BO57" s="677"/>
      <c r="BP57" s="677"/>
      <c r="BQ57" s="677"/>
      <c r="BR57" s="677"/>
      <c r="BS57" s="677"/>
      <c r="BT57" s="677"/>
      <c r="BU57" s="677"/>
      <c r="BV57" s="677"/>
      <c r="BW57" s="677"/>
      <c r="BX57" s="677"/>
      <c r="BY57" s="678"/>
    </row>
    <row r="58" spans="1:77" ht="15" customHeight="1" x14ac:dyDescent="0.4">
      <c r="C58" s="175" t="s">
        <v>387</v>
      </c>
      <c r="D58" s="134" t="s">
        <v>1064</v>
      </c>
      <c r="E58" s="8"/>
      <c r="F58" s="8"/>
      <c r="G58" s="8"/>
      <c r="H58" s="8"/>
      <c r="I58" s="8"/>
      <c r="J58" s="57"/>
      <c r="K58" s="701"/>
      <c r="L58" s="631"/>
      <c r="M58" s="631"/>
      <c r="N58" s="631"/>
      <c r="O58" s="631"/>
      <c r="P58" s="631"/>
      <c r="Q58" s="702"/>
      <c r="R58" s="701"/>
      <c r="S58" s="631"/>
      <c r="T58" s="631"/>
      <c r="U58" s="631"/>
      <c r="V58" s="631"/>
      <c r="W58" s="631"/>
      <c r="X58" s="702"/>
      <c r="Y58" s="701"/>
      <c r="Z58" s="631"/>
      <c r="AA58" s="631"/>
      <c r="AB58" s="631"/>
      <c r="AC58" s="631"/>
      <c r="AD58" s="631"/>
      <c r="AE58" s="702"/>
      <c r="AF58" s="701"/>
      <c r="AG58" s="631"/>
      <c r="AH58" s="631"/>
      <c r="AI58" s="631"/>
      <c r="AJ58" s="631"/>
      <c r="AK58" s="631"/>
      <c r="AL58" s="702"/>
      <c r="AN58" s="629" t="str">
        <f>IF(AND($AO$51="該当なし",$AO$52="該当なし"),"",IF(COUNTA(K58:AL58)&gt;0,"","未"))</f>
        <v/>
      </c>
      <c r="AO58" s="629"/>
      <c r="AV58" s="676"/>
      <c r="AW58" s="677"/>
      <c r="AX58" s="677"/>
      <c r="AY58" s="677"/>
      <c r="AZ58" s="677"/>
      <c r="BA58" s="677"/>
      <c r="BB58" s="677"/>
      <c r="BC58" s="677"/>
      <c r="BD58" s="677"/>
      <c r="BE58" s="677"/>
      <c r="BF58" s="677"/>
      <c r="BG58" s="677"/>
      <c r="BH58" s="677"/>
      <c r="BI58" s="677"/>
      <c r="BJ58" s="677"/>
      <c r="BK58" s="677"/>
      <c r="BL58" s="677"/>
      <c r="BM58" s="677"/>
      <c r="BN58" s="677"/>
      <c r="BO58" s="677"/>
      <c r="BP58" s="677"/>
      <c r="BQ58" s="677"/>
      <c r="BR58" s="677"/>
      <c r="BS58" s="677"/>
      <c r="BT58" s="677"/>
      <c r="BU58" s="677"/>
      <c r="BV58" s="677"/>
      <c r="BW58" s="677"/>
      <c r="BX58" s="677"/>
      <c r="BY58" s="678"/>
    </row>
    <row r="59" spans="1:77" ht="15" customHeight="1" x14ac:dyDescent="0.4">
      <c r="C59" s="169" t="s">
        <v>388</v>
      </c>
      <c r="D59" s="147" t="s">
        <v>1071</v>
      </c>
      <c r="E59" s="3"/>
      <c r="F59" s="3"/>
      <c r="G59" s="3"/>
      <c r="H59" s="3"/>
      <c r="I59" s="3"/>
      <c r="J59" s="226" t="s">
        <v>1067</v>
      </c>
      <c r="K59" s="916"/>
      <c r="L59" s="917"/>
      <c r="M59" s="917"/>
      <c r="N59" s="917"/>
      <c r="O59" s="917"/>
      <c r="P59" s="917"/>
      <c r="Q59" s="918"/>
      <c r="R59" s="916"/>
      <c r="S59" s="917"/>
      <c r="T59" s="917"/>
      <c r="U59" s="917"/>
      <c r="V59" s="917"/>
      <c r="W59" s="917"/>
      <c r="X59" s="918"/>
      <c r="Y59" s="916"/>
      <c r="Z59" s="917"/>
      <c r="AA59" s="917"/>
      <c r="AB59" s="917"/>
      <c r="AC59" s="917"/>
      <c r="AD59" s="917"/>
      <c r="AE59" s="918"/>
      <c r="AF59" s="916"/>
      <c r="AG59" s="917"/>
      <c r="AH59" s="917"/>
      <c r="AI59" s="917"/>
      <c r="AJ59" s="917"/>
      <c r="AK59" s="917"/>
      <c r="AL59" s="918"/>
      <c r="AN59" s="629" t="str">
        <f>IF(AND($AO$51="該当なし",$AO$52="該当なし"),"",IF(COUNTA(K59:AL59)&gt;0,"","未"))</f>
        <v/>
      </c>
      <c r="AO59" s="629"/>
      <c r="AV59" s="676"/>
      <c r="AW59" s="677"/>
      <c r="AX59" s="677"/>
      <c r="AY59" s="677"/>
      <c r="AZ59" s="677"/>
      <c r="BA59" s="677"/>
      <c r="BB59" s="677"/>
      <c r="BC59" s="677"/>
      <c r="BD59" s="677"/>
      <c r="BE59" s="677"/>
      <c r="BF59" s="677"/>
      <c r="BG59" s="677"/>
      <c r="BH59" s="677"/>
      <c r="BI59" s="677"/>
      <c r="BJ59" s="677"/>
      <c r="BK59" s="677"/>
      <c r="BL59" s="677"/>
      <c r="BM59" s="677"/>
      <c r="BN59" s="677"/>
      <c r="BO59" s="677"/>
      <c r="BP59" s="677"/>
      <c r="BQ59" s="677"/>
      <c r="BR59" s="677"/>
      <c r="BS59" s="677"/>
      <c r="BT59" s="677"/>
      <c r="BU59" s="677"/>
      <c r="BV59" s="677"/>
      <c r="BW59" s="677"/>
      <c r="BX59" s="677"/>
      <c r="BY59" s="678"/>
    </row>
    <row r="60" spans="1:77" ht="15" customHeight="1" x14ac:dyDescent="0.4">
      <c r="C60" s="170"/>
      <c r="D60" s="149"/>
      <c r="E60" s="44"/>
      <c r="F60" s="44"/>
      <c r="G60" s="44"/>
      <c r="H60" s="44"/>
      <c r="I60" s="44"/>
      <c r="J60" s="227" t="s">
        <v>1068</v>
      </c>
      <c r="K60" s="921"/>
      <c r="L60" s="922"/>
      <c r="M60" s="922"/>
      <c r="N60" s="922"/>
      <c r="O60" s="922"/>
      <c r="P60" s="922"/>
      <c r="Q60" s="923"/>
      <c r="R60" s="921"/>
      <c r="S60" s="922"/>
      <c r="T60" s="922"/>
      <c r="U60" s="922"/>
      <c r="V60" s="922"/>
      <c r="W60" s="922"/>
      <c r="X60" s="923"/>
      <c r="Y60" s="921"/>
      <c r="Z60" s="922"/>
      <c r="AA60" s="922"/>
      <c r="AB60" s="922"/>
      <c r="AC60" s="922"/>
      <c r="AD60" s="922"/>
      <c r="AE60" s="923"/>
      <c r="AF60" s="921"/>
      <c r="AG60" s="922"/>
      <c r="AH60" s="922"/>
      <c r="AI60" s="922"/>
      <c r="AJ60" s="922"/>
      <c r="AK60" s="922"/>
      <c r="AL60" s="923"/>
      <c r="AN60" s="629" t="str">
        <f>IF(AND($AO$51="該当なし",$AO$52="該当なし"),"",IF(COUNTA(K60:AL60)&gt;0,"","未"))</f>
        <v/>
      </c>
      <c r="AO60" s="629"/>
      <c r="AV60" s="676"/>
      <c r="AW60" s="677"/>
      <c r="AX60" s="677"/>
      <c r="AY60" s="677"/>
      <c r="AZ60" s="677"/>
      <c r="BA60" s="677"/>
      <c r="BB60" s="677"/>
      <c r="BC60" s="677"/>
      <c r="BD60" s="677"/>
      <c r="BE60" s="677"/>
      <c r="BF60" s="677"/>
      <c r="BG60" s="677"/>
      <c r="BH60" s="677"/>
      <c r="BI60" s="677"/>
      <c r="BJ60" s="677"/>
      <c r="BK60" s="677"/>
      <c r="BL60" s="677"/>
      <c r="BM60" s="677"/>
      <c r="BN60" s="677"/>
      <c r="BO60" s="677"/>
      <c r="BP60" s="677"/>
      <c r="BQ60" s="677"/>
      <c r="BR60" s="677"/>
      <c r="BS60" s="677"/>
      <c r="BT60" s="677"/>
      <c r="BU60" s="677"/>
      <c r="BV60" s="677"/>
      <c r="BW60" s="677"/>
      <c r="BX60" s="677"/>
      <c r="BY60" s="678"/>
    </row>
    <row r="61" spans="1:77" ht="15" customHeight="1" x14ac:dyDescent="0.4">
      <c r="C61" s="175" t="s">
        <v>389</v>
      </c>
      <c r="D61" s="134" t="s">
        <v>1072</v>
      </c>
      <c r="E61" s="8"/>
      <c r="F61" s="8"/>
      <c r="G61" s="8"/>
      <c r="H61" s="8"/>
      <c r="I61" s="8"/>
      <c r="J61" s="57"/>
      <c r="K61" s="921"/>
      <c r="L61" s="922"/>
      <c r="M61" s="922"/>
      <c r="N61" s="922"/>
      <c r="O61" s="922"/>
      <c r="P61" s="922"/>
      <c r="Q61" s="923"/>
      <c r="R61" s="921"/>
      <c r="S61" s="922"/>
      <c r="T61" s="922"/>
      <c r="U61" s="922"/>
      <c r="V61" s="922"/>
      <c r="W61" s="922"/>
      <c r="X61" s="923"/>
      <c r="Y61" s="921"/>
      <c r="Z61" s="922"/>
      <c r="AA61" s="922"/>
      <c r="AB61" s="922"/>
      <c r="AC61" s="922"/>
      <c r="AD61" s="922"/>
      <c r="AE61" s="923"/>
      <c r="AF61" s="921"/>
      <c r="AG61" s="922"/>
      <c r="AH61" s="922"/>
      <c r="AI61" s="922"/>
      <c r="AJ61" s="922"/>
      <c r="AK61" s="922"/>
      <c r="AL61" s="923"/>
      <c r="AN61" s="629" t="str">
        <f>IF(AND($AO$51="該当なし",$AO$52="該当なし"),"",IF(COUNTA(K61:AL61)&gt;0,"","未"))</f>
        <v/>
      </c>
      <c r="AO61" s="629"/>
      <c r="AV61" s="676"/>
      <c r="AW61" s="677"/>
      <c r="AX61" s="677"/>
      <c r="AY61" s="677"/>
      <c r="AZ61" s="677"/>
      <c r="BA61" s="677"/>
      <c r="BB61" s="677"/>
      <c r="BC61" s="677"/>
      <c r="BD61" s="677"/>
      <c r="BE61" s="677"/>
      <c r="BF61" s="677"/>
      <c r="BG61" s="677"/>
      <c r="BH61" s="677"/>
      <c r="BI61" s="677"/>
      <c r="BJ61" s="677"/>
      <c r="BK61" s="677"/>
      <c r="BL61" s="677"/>
      <c r="BM61" s="677"/>
      <c r="BN61" s="677"/>
      <c r="BO61" s="677"/>
      <c r="BP61" s="677"/>
      <c r="BQ61" s="677"/>
      <c r="BR61" s="677"/>
      <c r="BS61" s="677"/>
      <c r="BT61" s="677"/>
      <c r="BU61" s="677"/>
      <c r="BV61" s="677"/>
      <c r="BW61" s="677"/>
      <c r="BX61" s="677"/>
      <c r="BY61" s="678"/>
    </row>
    <row r="62" spans="1:77" ht="15" customHeight="1" x14ac:dyDescent="0.4">
      <c r="C62" s="175" t="s">
        <v>390</v>
      </c>
      <c r="D62" s="134" t="s">
        <v>1069</v>
      </c>
      <c r="E62" s="8"/>
      <c r="F62" s="8"/>
      <c r="G62" s="8"/>
      <c r="H62" s="8"/>
      <c r="I62" s="8"/>
      <c r="J62" s="57"/>
      <c r="K62" s="701"/>
      <c r="L62" s="631"/>
      <c r="M62" s="631"/>
      <c r="N62" s="631"/>
      <c r="O62" s="631"/>
      <c r="P62" s="631"/>
      <c r="Q62" s="702"/>
      <c r="R62" s="701"/>
      <c r="S62" s="631"/>
      <c r="T62" s="631"/>
      <c r="U62" s="631"/>
      <c r="V62" s="631"/>
      <c r="W62" s="631"/>
      <c r="X62" s="702"/>
      <c r="Y62" s="701"/>
      <c r="Z62" s="631"/>
      <c r="AA62" s="631"/>
      <c r="AB62" s="631"/>
      <c r="AC62" s="631"/>
      <c r="AD62" s="631"/>
      <c r="AE62" s="702"/>
      <c r="AF62" s="701"/>
      <c r="AG62" s="631"/>
      <c r="AH62" s="631"/>
      <c r="AI62" s="631"/>
      <c r="AJ62" s="631"/>
      <c r="AK62" s="631"/>
      <c r="AL62" s="702"/>
      <c r="AN62" s="629" t="str">
        <f>IF(AND($AO$51="該当なし",$AO$52="該当なし"),"",IF(COUNTA(K62:AL62)&gt;0,"","未"))</f>
        <v/>
      </c>
      <c r="AO62" s="629"/>
      <c r="AV62" s="676"/>
      <c r="AW62" s="677"/>
      <c r="AX62" s="677"/>
      <c r="AY62" s="677"/>
      <c r="AZ62" s="677"/>
      <c r="BA62" s="677"/>
      <c r="BB62" s="677"/>
      <c r="BC62" s="677"/>
      <c r="BD62" s="677"/>
      <c r="BE62" s="677"/>
      <c r="BF62" s="677"/>
      <c r="BG62" s="677"/>
      <c r="BH62" s="677"/>
      <c r="BI62" s="677"/>
      <c r="BJ62" s="677"/>
      <c r="BK62" s="677"/>
      <c r="BL62" s="677"/>
      <c r="BM62" s="677"/>
      <c r="BN62" s="677"/>
      <c r="BO62" s="677"/>
      <c r="BP62" s="677"/>
      <c r="BQ62" s="677"/>
      <c r="BR62" s="677"/>
      <c r="BS62" s="677"/>
      <c r="BT62" s="677"/>
      <c r="BU62" s="677"/>
      <c r="BV62" s="677"/>
      <c r="BW62" s="677"/>
      <c r="BX62" s="677"/>
      <c r="BY62" s="678"/>
    </row>
    <row r="63" spans="1:77" ht="15" customHeight="1" x14ac:dyDescent="0.4">
      <c r="AV63" s="676"/>
      <c r="AW63" s="677"/>
      <c r="AX63" s="677"/>
      <c r="AY63" s="677"/>
      <c r="AZ63" s="677"/>
      <c r="BA63" s="677"/>
      <c r="BB63" s="677"/>
      <c r="BC63" s="677"/>
      <c r="BD63" s="677"/>
      <c r="BE63" s="677"/>
      <c r="BF63" s="677"/>
      <c r="BG63" s="677"/>
      <c r="BH63" s="677"/>
      <c r="BI63" s="677"/>
      <c r="BJ63" s="677"/>
      <c r="BK63" s="677"/>
      <c r="BL63" s="677"/>
      <c r="BM63" s="677"/>
      <c r="BN63" s="677"/>
      <c r="BO63" s="677"/>
      <c r="BP63" s="677"/>
      <c r="BQ63" s="677"/>
      <c r="BR63" s="677"/>
      <c r="BS63" s="677"/>
      <c r="BT63" s="677"/>
      <c r="BU63" s="677"/>
      <c r="BV63" s="677"/>
      <c r="BW63" s="677"/>
      <c r="BX63" s="677"/>
      <c r="BY63" s="678"/>
    </row>
    <row r="64" spans="1:77" ht="15" customHeight="1" x14ac:dyDescent="0.4">
      <c r="AV64" s="676"/>
      <c r="AW64" s="677"/>
      <c r="AX64" s="677"/>
      <c r="AY64" s="677"/>
      <c r="AZ64" s="677"/>
      <c r="BA64" s="677"/>
      <c r="BB64" s="677"/>
      <c r="BC64" s="677"/>
      <c r="BD64" s="677"/>
      <c r="BE64" s="677"/>
      <c r="BF64" s="677"/>
      <c r="BG64" s="677"/>
      <c r="BH64" s="677"/>
      <c r="BI64" s="677"/>
      <c r="BJ64" s="677"/>
      <c r="BK64" s="677"/>
      <c r="BL64" s="677"/>
      <c r="BM64" s="677"/>
      <c r="BN64" s="677"/>
      <c r="BO64" s="677"/>
      <c r="BP64" s="677"/>
      <c r="BQ64" s="677"/>
      <c r="BR64" s="677"/>
      <c r="BS64" s="677"/>
      <c r="BT64" s="677"/>
      <c r="BU64" s="677"/>
      <c r="BV64" s="677"/>
      <c r="BW64" s="677"/>
      <c r="BX64" s="677"/>
      <c r="BY64" s="678"/>
    </row>
    <row r="65" spans="48:77" ht="15" customHeight="1" x14ac:dyDescent="0.4">
      <c r="AV65" s="676"/>
      <c r="AW65" s="677"/>
      <c r="AX65" s="677"/>
      <c r="AY65" s="677"/>
      <c r="AZ65" s="677"/>
      <c r="BA65" s="677"/>
      <c r="BB65" s="677"/>
      <c r="BC65" s="677"/>
      <c r="BD65" s="677"/>
      <c r="BE65" s="677"/>
      <c r="BF65" s="677"/>
      <c r="BG65" s="677"/>
      <c r="BH65" s="677"/>
      <c r="BI65" s="677"/>
      <c r="BJ65" s="677"/>
      <c r="BK65" s="677"/>
      <c r="BL65" s="677"/>
      <c r="BM65" s="677"/>
      <c r="BN65" s="677"/>
      <c r="BO65" s="677"/>
      <c r="BP65" s="677"/>
      <c r="BQ65" s="677"/>
      <c r="BR65" s="677"/>
      <c r="BS65" s="677"/>
      <c r="BT65" s="677"/>
      <c r="BU65" s="677"/>
      <c r="BV65" s="677"/>
      <c r="BW65" s="677"/>
      <c r="BX65" s="677"/>
      <c r="BY65" s="678"/>
    </row>
    <row r="66" spans="48:77" ht="15" customHeight="1" x14ac:dyDescent="0.4">
      <c r="AV66" s="676"/>
      <c r="AW66" s="677"/>
      <c r="AX66" s="677"/>
      <c r="AY66" s="677"/>
      <c r="AZ66" s="677"/>
      <c r="BA66" s="677"/>
      <c r="BB66" s="677"/>
      <c r="BC66" s="677"/>
      <c r="BD66" s="677"/>
      <c r="BE66" s="677"/>
      <c r="BF66" s="677"/>
      <c r="BG66" s="677"/>
      <c r="BH66" s="677"/>
      <c r="BI66" s="677"/>
      <c r="BJ66" s="677"/>
      <c r="BK66" s="677"/>
      <c r="BL66" s="677"/>
      <c r="BM66" s="677"/>
      <c r="BN66" s="677"/>
      <c r="BO66" s="677"/>
      <c r="BP66" s="677"/>
      <c r="BQ66" s="677"/>
      <c r="BR66" s="677"/>
      <c r="BS66" s="677"/>
      <c r="BT66" s="677"/>
      <c r="BU66" s="677"/>
      <c r="BV66" s="677"/>
      <c r="BW66" s="677"/>
      <c r="BX66" s="677"/>
      <c r="BY66" s="678"/>
    </row>
    <row r="67" spans="48:77" ht="15" customHeight="1" x14ac:dyDescent="0.4">
      <c r="AV67" s="676"/>
      <c r="AW67" s="677"/>
      <c r="AX67" s="677"/>
      <c r="AY67" s="677"/>
      <c r="AZ67" s="677"/>
      <c r="BA67" s="677"/>
      <c r="BB67" s="677"/>
      <c r="BC67" s="677"/>
      <c r="BD67" s="677"/>
      <c r="BE67" s="677"/>
      <c r="BF67" s="677"/>
      <c r="BG67" s="677"/>
      <c r="BH67" s="677"/>
      <c r="BI67" s="677"/>
      <c r="BJ67" s="677"/>
      <c r="BK67" s="677"/>
      <c r="BL67" s="677"/>
      <c r="BM67" s="677"/>
      <c r="BN67" s="677"/>
      <c r="BO67" s="677"/>
      <c r="BP67" s="677"/>
      <c r="BQ67" s="677"/>
      <c r="BR67" s="677"/>
      <c r="BS67" s="677"/>
      <c r="BT67" s="677"/>
      <c r="BU67" s="677"/>
      <c r="BV67" s="677"/>
      <c r="BW67" s="677"/>
      <c r="BX67" s="677"/>
      <c r="BY67" s="678"/>
    </row>
    <row r="68" spans="48:77" ht="15" customHeight="1" x14ac:dyDescent="0.4">
      <c r="AV68" s="676"/>
      <c r="AW68" s="677"/>
      <c r="AX68" s="677"/>
      <c r="AY68" s="677"/>
      <c r="AZ68" s="677"/>
      <c r="BA68" s="677"/>
      <c r="BB68" s="677"/>
      <c r="BC68" s="677"/>
      <c r="BD68" s="677"/>
      <c r="BE68" s="677"/>
      <c r="BF68" s="677"/>
      <c r="BG68" s="677"/>
      <c r="BH68" s="677"/>
      <c r="BI68" s="677"/>
      <c r="BJ68" s="677"/>
      <c r="BK68" s="677"/>
      <c r="BL68" s="677"/>
      <c r="BM68" s="677"/>
      <c r="BN68" s="677"/>
      <c r="BO68" s="677"/>
      <c r="BP68" s="677"/>
      <c r="BQ68" s="677"/>
      <c r="BR68" s="677"/>
      <c r="BS68" s="677"/>
      <c r="BT68" s="677"/>
      <c r="BU68" s="677"/>
      <c r="BV68" s="677"/>
      <c r="BW68" s="677"/>
      <c r="BX68" s="677"/>
      <c r="BY68" s="678"/>
    </row>
    <row r="69" spans="48:77" ht="15" customHeight="1" x14ac:dyDescent="0.4">
      <c r="AV69" s="676"/>
      <c r="AW69" s="677"/>
      <c r="AX69" s="677"/>
      <c r="AY69" s="677"/>
      <c r="AZ69" s="677"/>
      <c r="BA69" s="677"/>
      <c r="BB69" s="677"/>
      <c r="BC69" s="677"/>
      <c r="BD69" s="677"/>
      <c r="BE69" s="677"/>
      <c r="BF69" s="677"/>
      <c r="BG69" s="677"/>
      <c r="BH69" s="677"/>
      <c r="BI69" s="677"/>
      <c r="BJ69" s="677"/>
      <c r="BK69" s="677"/>
      <c r="BL69" s="677"/>
      <c r="BM69" s="677"/>
      <c r="BN69" s="677"/>
      <c r="BO69" s="677"/>
      <c r="BP69" s="677"/>
      <c r="BQ69" s="677"/>
      <c r="BR69" s="677"/>
      <c r="BS69" s="677"/>
      <c r="BT69" s="677"/>
      <c r="BU69" s="677"/>
      <c r="BV69" s="677"/>
      <c r="BW69" s="677"/>
      <c r="BX69" s="677"/>
      <c r="BY69" s="678"/>
    </row>
    <row r="70" spans="48:77" ht="15" customHeight="1" x14ac:dyDescent="0.4">
      <c r="AV70" s="676"/>
      <c r="AW70" s="677"/>
      <c r="AX70" s="677"/>
      <c r="AY70" s="677"/>
      <c r="AZ70" s="677"/>
      <c r="BA70" s="677"/>
      <c r="BB70" s="677"/>
      <c r="BC70" s="677"/>
      <c r="BD70" s="677"/>
      <c r="BE70" s="677"/>
      <c r="BF70" s="677"/>
      <c r="BG70" s="677"/>
      <c r="BH70" s="677"/>
      <c r="BI70" s="677"/>
      <c r="BJ70" s="677"/>
      <c r="BK70" s="677"/>
      <c r="BL70" s="677"/>
      <c r="BM70" s="677"/>
      <c r="BN70" s="677"/>
      <c r="BO70" s="677"/>
      <c r="BP70" s="677"/>
      <c r="BQ70" s="677"/>
      <c r="BR70" s="677"/>
      <c r="BS70" s="677"/>
      <c r="BT70" s="677"/>
      <c r="BU70" s="677"/>
      <c r="BV70" s="677"/>
      <c r="BW70" s="677"/>
      <c r="BX70" s="677"/>
      <c r="BY70" s="678"/>
    </row>
    <row r="71" spans="48:77" ht="15" customHeight="1" thickBot="1" x14ac:dyDescent="0.45">
      <c r="AV71" s="679"/>
      <c r="AW71" s="680"/>
      <c r="AX71" s="680"/>
      <c r="AY71" s="680"/>
      <c r="AZ71" s="680"/>
      <c r="BA71" s="680"/>
      <c r="BB71" s="680"/>
      <c r="BC71" s="680"/>
      <c r="BD71" s="680"/>
      <c r="BE71" s="680"/>
      <c r="BF71" s="680"/>
      <c r="BG71" s="680"/>
      <c r="BH71" s="680"/>
      <c r="BI71" s="680"/>
      <c r="BJ71" s="680"/>
      <c r="BK71" s="680"/>
      <c r="BL71" s="680"/>
      <c r="BM71" s="680"/>
      <c r="BN71" s="680"/>
      <c r="BO71" s="680"/>
      <c r="BP71" s="680"/>
      <c r="BQ71" s="680"/>
      <c r="BR71" s="680"/>
      <c r="BS71" s="680"/>
      <c r="BT71" s="680"/>
      <c r="BU71" s="680"/>
      <c r="BV71" s="680"/>
      <c r="BW71" s="680"/>
      <c r="BX71" s="680"/>
      <c r="BY71" s="681"/>
    </row>
    <row r="72" spans="48:77" ht="15" customHeight="1" x14ac:dyDescent="0.4">
      <c r="AV72" s="673" t="s">
        <v>1077</v>
      </c>
      <c r="AW72" s="673"/>
      <c r="AX72" s="673"/>
      <c r="AY72" s="673"/>
      <c r="AZ72" s="673"/>
      <c r="BA72" s="673"/>
      <c r="BB72" s="673"/>
      <c r="BC72" s="673"/>
      <c r="BD72" s="673"/>
      <c r="BE72" s="673"/>
      <c r="BF72" s="673"/>
      <c r="BG72" s="673"/>
      <c r="BH72" s="673"/>
      <c r="BI72" s="673"/>
      <c r="BJ72" s="673"/>
      <c r="BK72" s="673"/>
      <c r="BL72" s="673"/>
      <c r="BM72" s="673"/>
      <c r="BN72" s="673"/>
      <c r="BO72" s="673"/>
      <c r="BP72" s="673"/>
      <c r="BQ72" s="673"/>
      <c r="BR72" s="673"/>
      <c r="BS72" s="673"/>
      <c r="BT72" s="673"/>
      <c r="BU72" s="673"/>
      <c r="BV72" s="673"/>
      <c r="BW72" s="673"/>
      <c r="BX72" s="673"/>
      <c r="BY72" s="673"/>
    </row>
    <row r="73" spans="48:77" ht="15" customHeight="1" thickBot="1" x14ac:dyDescent="0.45">
      <c r="AV73" s="73" t="s">
        <v>1078</v>
      </c>
    </row>
    <row r="74" spans="48:77" ht="15" customHeight="1" x14ac:dyDescent="0.4">
      <c r="AV74" s="674" t="s">
        <v>1079</v>
      </c>
      <c r="AW74" s="673"/>
      <c r="AX74" s="673"/>
      <c r="AY74" s="673"/>
      <c r="AZ74" s="673"/>
      <c r="BA74" s="673"/>
      <c r="BB74" s="673"/>
      <c r="BC74" s="673"/>
      <c r="BD74" s="673"/>
      <c r="BE74" s="673"/>
      <c r="BF74" s="673"/>
      <c r="BG74" s="673"/>
      <c r="BH74" s="673"/>
      <c r="BI74" s="673"/>
      <c r="BJ74" s="673"/>
      <c r="BK74" s="673"/>
      <c r="BL74" s="673"/>
      <c r="BM74" s="673"/>
      <c r="BN74" s="673"/>
      <c r="BO74" s="673"/>
      <c r="BP74" s="673"/>
      <c r="BQ74" s="673"/>
      <c r="BR74" s="673"/>
      <c r="BS74" s="673"/>
      <c r="BT74" s="673"/>
      <c r="BU74" s="673"/>
      <c r="BV74" s="673"/>
      <c r="BW74" s="673"/>
      <c r="BX74" s="673"/>
      <c r="BY74" s="675"/>
    </row>
    <row r="75" spans="48:77" ht="15" customHeight="1" x14ac:dyDescent="0.4">
      <c r="AV75" s="676"/>
      <c r="AW75" s="677"/>
      <c r="AX75" s="677"/>
      <c r="AY75" s="677"/>
      <c r="AZ75" s="677"/>
      <c r="BA75" s="677"/>
      <c r="BB75" s="677"/>
      <c r="BC75" s="677"/>
      <c r="BD75" s="677"/>
      <c r="BE75" s="677"/>
      <c r="BF75" s="677"/>
      <c r="BG75" s="677"/>
      <c r="BH75" s="677"/>
      <c r="BI75" s="677"/>
      <c r="BJ75" s="677"/>
      <c r="BK75" s="677"/>
      <c r="BL75" s="677"/>
      <c r="BM75" s="677"/>
      <c r="BN75" s="677"/>
      <c r="BO75" s="677"/>
      <c r="BP75" s="677"/>
      <c r="BQ75" s="677"/>
      <c r="BR75" s="677"/>
      <c r="BS75" s="677"/>
      <c r="BT75" s="677"/>
      <c r="BU75" s="677"/>
      <c r="BV75" s="677"/>
      <c r="BW75" s="677"/>
      <c r="BX75" s="677"/>
      <c r="BY75" s="678"/>
    </row>
    <row r="76" spans="48:77" ht="15" customHeight="1" x14ac:dyDescent="0.4">
      <c r="AV76" s="676"/>
      <c r="AW76" s="677"/>
      <c r="AX76" s="677"/>
      <c r="AY76" s="677"/>
      <c r="AZ76" s="677"/>
      <c r="BA76" s="677"/>
      <c r="BB76" s="677"/>
      <c r="BC76" s="677"/>
      <c r="BD76" s="677"/>
      <c r="BE76" s="677"/>
      <c r="BF76" s="677"/>
      <c r="BG76" s="677"/>
      <c r="BH76" s="677"/>
      <c r="BI76" s="677"/>
      <c r="BJ76" s="677"/>
      <c r="BK76" s="677"/>
      <c r="BL76" s="677"/>
      <c r="BM76" s="677"/>
      <c r="BN76" s="677"/>
      <c r="BO76" s="677"/>
      <c r="BP76" s="677"/>
      <c r="BQ76" s="677"/>
      <c r="BR76" s="677"/>
      <c r="BS76" s="677"/>
      <c r="BT76" s="677"/>
      <c r="BU76" s="677"/>
      <c r="BV76" s="677"/>
      <c r="BW76" s="677"/>
      <c r="BX76" s="677"/>
      <c r="BY76" s="678"/>
    </row>
    <row r="77" spans="48:77" ht="15" customHeight="1" x14ac:dyDescent="0.4">
      <c r="AV77" s="676"/>
      <c r="AW77" s="677"/>
      <c r="AX77" s="677"/>
      <c r="AY77" s="677"/>
      <c r="AZ77" s="677"/>
      <c r="BA77" s="677"/>
      <c r="BB77" s="677"/>
      <c r="BC77" s="677"/>
      <c r="BD77" s="677"/>
      <c r="BE77" s="677"/>
      <c r="BF77" s="677"/>
      <c r="BG77" s="677"/>
      <c r="BH77" s="677"/>
      <c r="BI77" s="677"/>
      <c r="BJ77" s="677"/>
      <c r="BK77" s="677"/>
      <c r="BL77" s="677"/>
      <c r="BM77" s="677"/>
      <c r="BN77" s="677"/>
      <c r="BO77" s="677"/>
      <c r="BP77" s="677"/>
      <c r="BQ77" s="677"/>
      <c r="BR77" s="677"/>
      <c r="BS77" s="677"/>
      <c r="BT77" s="677"/>
      <c r="BU77" s="677"/>
      <c r="BV77" s="677"/>
      <c r="BW77" s="677"/>
      <c r="BX77" s="677"/>
      <c r="BY77" s="678"/>
    </row>
    <row r="78" spans="48:77" ht="15" customHeight="1" x14ac:dyDescent="0.4">
      <c r="AV78" s="676"/>
      <c r="AW78" s="677"/>
      <c r="AX78" s="677"/>
      <c r="AY78" s="677"/>
      <c r="AZ78" s="677"/>
      <c r="BA78" s="677"/>
      <c r="BB78" s="677"/>
      <c r="BC78" s="677"/>
      <c r="BD78" s="677"/>
      <c r="BE78" s="677"/>
      <c r="BF78" s="677"/>
      <c r="BG78" s="677"/>
      <c r="BH78" s="677"/>
      <c r="BI78" s="677"/>
      <c r="BJ78" s="677"/>
      <c r="BK78" s="677"/>
      <c r="BL78" s="677"/>
      <c r="BM78" s="677"/>
      <c r="BN78" s="677"/>
      <c r="BO78" s="677"/>
      <c r="BP78" s="677"/>
      <c r="BQ78" s="677"/>
      <c r="BR78" s="677"/>
      <c r="BS78" s="677"/>
      <c r="BT78" s="677"/>
      <c r="BU78" s="677"/>
      <c r="BV78" s="677"/>
      <c r="BW78" s="677"/>
      <c r="BX78" s="677"/>
      <c r="BY78" s="678"/>
    </row>
    <row r="79" spans="48:77" ht="15" customHeight="1" x14ac:dyDescent="0.4">
      <c r="AV79" s="676"/>
      <c r="AW79" s="677"/>
      <c r="AX79" s="677"/>
      <c r="AY79" s="677"/>
      <c r="AZ79" s="677"/>
      <c r="BA79" s="677"/>
      <c r="BB79" s="677"/>
      <c r="BC79" s="677"/>
      <c r="BD79" s="677"/>
      <c r="BE79" s="677"/>
      <c r="BF79" s="677"/>
      <c r="BG79" s="677"/>
      <c r="BH79" s="677"/>
      <c r="BI79" s="677"/>
      <c r="BJ79" s="677"/>
      <c r="BK79" s="677"/>
      <c r="BL79" s="677"/>
      <c r="BM79" s="677"/>
      <c r="BN79" s="677"/>
      <c r="BO79" s="677"/>
      <c r="BP79" s="677"/>
      <c r="BQ79" s="677"/>
      <c r="BR79" s="677"/>
      <c r="BS79" s="677"/>
      <c r="BT79" s="677"/>
      <c r="BU79" s="677"/>
      <c r="BV79" s="677"/>
      <c r="BW79" s="677"/>
      <c r="BX79" s="677"/>
      <c r="BY79" s="678"/>
    </row>
    <row r="80" spans="48:77" ht="15" customHeight="1" x14ac:dyDescent="0.4">
      <c r="AV80" s="676"/>
      <c r="AW80" s="677"/>
      <c r="AX80" s="677"/>
      <c r="AY80" s="677"/>
      <c r="AZ80" s="677"/>
      <c r="BA80" s="677"/>
      <c r="BB80" s="677"/>
      <c r="BC80" s="677"/>
      <c r="BD80" s="677"/>
      <c r="BE80" s="677"/>
      <c r="BF80" s="677"/>
      <c r="BG80" s="677"/>
      <c r="BH80" s="677"/>
      <c r="BI80" s="677"/>
      <c r="BJ80" s="677"/>
      <c r="BK80" s="677"/>
      <c r="BL80" s="677"/>
      <c r="BM80" s="677"/>
      <c r="BN80" s="677"/>
      <c r="BO80" s="677"/>
      <c r="BP80" s="677"/>
      <c r="BQ80" s="677"/>
      <c r="BR80" s="677"/>
      <c r="BS80" s="677"/>
      <c r="BT80" s="677"/>
      <c r="BU80" s="677"/>
      <c r="BV80" s="677"/>
      <c r="BW80" s="677"/>
      <c r="BX80" s="677"/>
      <c r="BY80" s="678"/>
    </row>
    <row r="81" spans="48:77" ht="15" customHeight="1" x14ac:dyDescent="0.4">
      <c r="AV81" s="676"/>
      <c r="AW81" s="677"/>
      <c r="AX81" s="677"/>
      <c r="AY81" s="677"/>
      <c r="AZ81" s="677"/>
      <c r="BA81" s="677"/>
      <c r="BB81" s="677"/>
      <c r="BC81" s="677"/>
      <c r="BD81" s="677"/>
      <c r="BE81" s="677"/>
      <c r="BF81" s="677"/>
      <c r="BG81" s="677"/>
      <c r="BH81" s="677"/>
      <c r="BI81" s="677"/>
      <c r="BJ81" s="677"/>
      <c r="BK81" s="677"/>
      <c r="BL81" s="677"/>
      <c r="BM81" s="677"/>
      <c r="BN81" s="677"/>
      <c r="BO81" s="677"/>
      <c r="BP81" s="677"/>
      <c r="BQ81" s="677"/>
      <c r="BR81" s="677"/>
      <c r="BS81" s="677"/>
      <c r="BT81" s="677"/>
      <c r="BU81" s="677"/>
      <c r="BV81" s="677"/>
      <c r="BW81" s="677"/>
      <c r="BX81" s="677"/>
      <c r="BY81" s="678"/>
    </row>
    <row r="82" spans="48:77" ht="15" customHeight="1" x14ac:dyDescent="0.4">
      <c r="AV82" s="676"/>
      <c r="AW82" s="677"/>
      <c r="AX82" s="677"/>
      <c r="AY82" s="677"/>
      <c r="AZ82" s="677"/>
      <c r="BA82" s="677"/>
      <c r="BB82" s="677"/>
      <c r="BC82" s="677"/>
      <c r="BD82" s="677"/>
      <c r="BE82" s="677"/>
      <c r="BF82" s="677"/>
      <c r="BG82" s="677"/>
      <c r="BH82" s="677"/>
      <c r="BI82" s="677"/>
      <c r="BJ82" s="677"/>
      <c r="BK82" s="677"/>
      <c r="BL82" s="677"/>
      <c r="BM82" s="677"/>
      <c r="BN82" s="677"/>
      <c r="BO82" s="677"/>
      <c r="BP82" s="677"/>
      <c r="BQ82" s="677"/>
      <c r="BR82" s="677"/>
      <c r="BS82" s="677"/>
      <c r="BT82" s="677"/>
      <c r="BU82" s="677"/>
      <c r="BV82" s="677"/>
      <c r="BW82" s="677"/>
      <c r="BX82" s="677"/>
      <c r="BY82" s="678"/>
    </row>
    <row r="83" spans="48:77" ht="15" customHeight="1" x14ac:dyDescent="0.4">
      <c r="AV83" s="676"/>
      <c r="AW83" s="677"/>
      <c r="AX83" s="677"/>
      <c r="AY83" s="677"/>
      <c r="AZ83" s="677"/>
      <c r="BA83" s="677"/>
      <c r="BB83" s="677"/>
      <c r="BC83" s="677"/>
      <c r="BD83" s="677"/>
      <c r="BE83" s="677"/>
      <c r="BF83" s="677"/>
      <c r="BG83" s="677"/>
      <c r="BH83" s="677"/>
      <c r="BI83" s="677"/>
      <c r="BJ83" s="677"/>
      <c r="BK83" s="677"/>
      <c r="BL83" s="677"/>
      <c r="BM83" s="677"/>
      <c r="BN83" s="677"/>
      <c r="BO83" s="677"/>
      <c r="BP83" s="677"/>
      <c r="BQ83" s="677"/>
      <c r="BR83" s="677"/>
      <c r="BS83" s="677"/>
      <c r="BT83" s="677"/>
      <c r="BU83" s="677"/>
      <c r="BV83" s="677"/>
      <c r="BW83" s="677"/>
      <c r="BX83" s="677"/>
      <c r="BY83" s="678"/>
    </row>
    <row r="84" spans="48:77" ht="15" customHeight="1" x14ac:dyDescent="0.4">
      <c r="AV84" s="676"/>
      <c r="AW84" s="677"/>
      <c r="AX84" s="677"/>
      <c r="AY84" s="677"/>
      <c r="AZ84" s="677"/>
      <c r="BA84" s="677"/>
      <c r="BB84" s="677"/>
      <c r="BC84" s="677"/>
      <c r="BD84" s="677"/>
      <c r="BE84" s="677"/>
      <c r="BF84" s="677"/>
      <c r="BG84" s="677"/>
      <c r="BH84" s="677"/>
      <c r="BI84" s="677"/>
      <c r="BJ84" s="677"/>
      <c r="BK84" s="677"/>
      <c r="BL84" s="677"/>
      <c r="BM84" s="677"/>
      <c r="BN84" s="677"/>
      <c r="BO84" s="677"/>
      <c r="BP84" s="677"/>
      <c r="BQ84" s="677"/>
      <c r="BR84" s="677"/>
      <c r="BS84" s="677"/>
      <c r="BT84" s="677"/>
      <c r="BU84" s="677"/>
      <c r="BV84" s="677"/>
      <c r="BW84" s="677"/>
      <c r="BX84" s="677"/>
      <c r="BY84" s="678"/>
    </row>
    <row r="85" spans="48:77" ht="15" customHeight="1" x14ac:dyDescent="0.4">
      <c r="AV85" s="676"/>
      <c r="AW85" s="677"/>
      <c r="AX85" s="677"/>
      <c r="AY85" s="677"/>
      <c r="AZ85" s="677"/>
      <c r="BA85" s="677"/>
      <c r="BB85" s="677"/>
      <c r="BC85" s="677"/>
      <c r="BD85" s="677"/>
      <c r="BE85" s="677"/>
      <c r="BF85" s="677"/>
      <c r="BG85" s="677"/>
      <c r="BH85" s="677"/>
      <c r="BI85" s="677"/>
      <c r="BJ85" s="677"/>
      <c r="BK85" s="677"/>
      <c r="BL85" s="677"/>
      <c r="BM85" s="677"/>
      <c r="BN85" s="677"/>
      <c r="BO85" s="677"/>
      <c r="BP85" s="677"/>
      <c r="BQ85" s="677"/>
      <c r="BR85" s="677"/>
      <c r="BS85" s="677"/>
      <c r="BT85" s="677"/>
      <c r="BU85" s="677"/>
      <c r="BV85" s="677"/>
      <c r="BW85" s="677"/>
      <c r="BX85" s="677"/>
      <c r="BY85" s="678"/>
    </row>
    <row r="86" spans="48:77" ht="15" customHeight="1" x14ac:dyDescent="0.4">
      <c r="AV86" s="676"/>
      <c r="AW86" s="677"/>
      <c r="AX86" s="677"/>
      <c r="AY86" s="677"/>
      <c r="AZ86" s="677"/>
      <c r="BA86" s="677"/>
      <c r="BB86" s="677"/>
      <c r="BC86" s="677"/>
      <c r="BD86" s="677"/>
      <c r="BE86" s="677"/>
      <c r="BF86" s="677"/>
      <c r="BG86" s="677"/>
      <c r="BH86" s="677"/>
      <c r="BI86" s="677"/>
      <c r="BJ86" s="677"/>
      <c r="BK86" s="677"/>
      <c r="BL86" s="677"/>
      <c r="BM86" s="677"/>
      <c r="BN86" s="677"/>
      <c r="BO86" s="677"/>
      <c r="BP86" s="677"/>
      <c r="BQ86" s="677"/>
      <c r="BR86" s="677"/>
      <c r="BS86" s="677"/>
      <c r="BT86" s="677"/>
      <c r="BU86" s="677"/>
      <c r="BV86" s="677"/>
      <c r="BW86" s="677"/>
      <c r="BX86" s="677"/>
      <c r="BY86" s="678"/>
    </row>
    <row r="87" spans="48:77" ht="15" customHeight="1" x14ac:dyDescent="0.4">
      <c r="AV87" s="676"/>
      <c r="AW87" s="677"/>
      <c r="AX87" s="677"/>
      <c r="AY87" s="677"/>
      <c r="AZ87" s="677"/>
      <c r="BA87" s="677"/>
      <c r="BB87" s="677"/>
      <c r="BC87" s="677"/>
      <c r="BD87" s="677"/>
      <c r="BE87" s="677"/>
      <c r="BF87" s="677"/>
      <c r="BG87" s="677"/>
      <c r="BH87" s="677"/>
      <c r="BI87" s="677"/>
      <c r="BJ87" s="677"/>
      <c r="BK87" s="677"/>
      <c r="BL87" s="677"/>
      <c r="BM87" s="677"/>
      <c r="BN87" s="677"/>
      <c r="BO87" s="677"/>
      <c r="BP87" s="677"/>
      <c r="BQ87" s="677"/>
      <c r="BR87" s="677"/>
      <c r="BS87" s="677"/>
      <c r="BT87" s="677"/>
      <c r="BU87" s="677"/>
      <c r="BV87" s="677"/>
      <c r="BW87" s="677"/>
      <c r="BX87" s="677"/>
      <c r="BY87" s="678"/>
    </row>
    <row r="88" spans="48:77" ht="15" customHeight="1" x14ac:dyDescent="0.4">
      <c r="AV88" s="676"/>
      <c r="AW88" s="677"/>
      <c r="AX88" s="677"/>
      <c r="AY88" s="677"/>
      <c r="AZ88" s="677"/>
      <c r="BA88" s="677"/>
      <c r="BB88" s="677"/>
      <c r="BC88" s="677"/>
      <c r="BD88" s="677"/>
      <c r="BE88" s="677"/>
      <c r="BF88" s="677"/>
      <c r="BG88" s="677"/>
      <c r="BH88" s="677"/>
      <c r="BI88" s="677"/>
      <c r="BJ88" s="677"/>
      <c r="BK88" s="677"/>
      <c r="BL88" s="677"/>
      <c r="BM88" s="677"/>
      <c r="BN88" s="677"/>
      <c r="BO88" s="677"/>
      <c r="BP88" s="677"/>
      <c r="BQ88" s="677"/>
      <c r="BR88" s="677"/>
      <c r="BS88" s="677"/>
      <c r="BT88" s="677"/>
      <c r="BU88" s="677"/>
      <c r="BV88" s="677"/>
      <c r="BW88" s="677"/>
      <c r="BX88" s="677"/>
      <c r="BY88" s="678"/>
    </row>
    <row r="89" spans="48:77" ht="15" customHeight="1" x14ac:dyDescent="0.4">
      <c r="AV89" s="676"/>
      <c r="AW89" s="677"/>
      <c r="AX89" s="677"/>
      <c r="AY89" s="677"/>
      <c r="AZ89" s="677"/>
      <c r="BA89" s="677"/>
      <c r="BB89" s="677"/>
      <c r="BC89" s="677"/>
      <c r="BD89" s="677"/>
      <c r="BE89" s="677"/>
      <c r="BF89" s="677"/>
      <c r="BG89" s="677"/>
      <c r="BH89" s="677"/>
      <c r="BI89" s="677"/>
      <c r="BJ89" s="677"/>
      <c r="BK89" s="677"/>
      <c r="BL89" s="677"/>
      <c r="BM89" s="677"/>
      <c r="BN89" s="677"/>
      <c r="BO89" s="677"/>
      <c r="BP89" s="677"/>
      <c r="BQ89" s="677"/>
      <c r="BR89" s="677"/>
      <c r="BS89" s="677"/>
      <c r="BT89" s="677"/>
      <c r="BU89" s="677"/>
      <c r="BV89" s="677"/>
      <c r="BW89" s="677"/>
      <c r="BX89" s="677"/>
      <c r="BY89" s="678"/>
    </row>
    <row r="90" spans="48:77" ht="15" customHeight="1" x14ac:dyDescent="0.4">
      <c r="AV90" s="676"/>
      <c r="AW90" s="677"/>
      <c r="AX90" s="677"/>
      <c r="AY90" s="677"/>
      <c r="AZ90" s="677"/>
      <c r="BA90" s="677"/>
      <c r="BB90" s="677"/>
      <c r="BC90" s="677"/>
      <c r="BD90" s="677"/>
      <c r="BE90" s="677"/>
      <c r="BF90" s="677"/>
      <c r="BG90" s="677"/>
      <c r="BH90" s="677"/>
      <c r="BI90" s="677"/>
      <c r="BJ90" s="677"/>
      <c r="BK90" s="677"/>
      <c r="BL90" s="677"/>
      <c r="BM90" s="677"/>
      <c r="BN90" s="677"/>
      <c r="BO90" s="677"/>
      <c r="BP90" s="677"/>
      <c r="BQ90" s="677"/>
      <c r="BR90" s="677"/>
      <c r="BS90" s="677"/>
      <c r="BT90" s="677"/>
      <c r="BU90" s="677"/>
      <c r="BV90" s="677"/>
      <c r="BW90" s="677"/>
      <c r="BX90" s="677"/>
      <c r="BY90" s="678"/>
    </row>
    <row r="91" spans="48:77" ht="15" customHeight="1" x14ac:dyDescent="0.4">
      <c r="AV91" s="676"/>
      <c r="AW91" s="677"/>
      <c r="AX91" s="677"/>
      <c r="AY91" s="677"/>
      <c r="AZ91" s="677"/>
      <c r="BA91" s="677"/>
      <c r="BB91" s="677"/>
      <c r="BC91" s="677"/>
      <c r="BD91" s="677"/>
      <c r="BE91" s="677"/>
      <c r="BF91" s="677"/>
      <c r="BG91" s="677"/>
      <c r="BH91" s="677"/>
      <c r="BI91" s="677"/>
      <c r="BJ91" s="677"/>
      <c r="BK91" s="677"/>
      <c r="BL91" s="677"/>
      <c r="BM91" s="677"/>
      <c r="BN91" s="677"/>
      <c r="BO91" s="677"/>
      <c r="BP91" s="677"/>
      <c r="BQ91" s="677"/>
      <c r="BR91" s="677"/>
      <c r="BS91" s="677"/>
      <c r="BT91" s="677"/>
      <c r="BU91" s="677"/>
      <c r="BV91" s="677"/>
      <c r="BW91" s="677"/>
      <c r="BX91" s="677"/>
      <c r="BY91" s="678"/>
    </row>
    <row r="92" spans="48:77" ht="15" customHeight="1" x14ac:dyDescent="0.4">
      <c r="AV92" s="676"/>
      <c r="AW92" s="677"/>
      <c r="AX92" s="677"/>
      <c r="AY92" s="677"/>
      <c r="AZ92" s="677"/>
      <c r="BA92" s="677"/>
      <c r="BB92" s="677"/>
      <c r="BC92" s="677"/>
      <c r="BD92" s="677"/>
      <c r="BE92" s="677"/>
      <c r="BF92" s="677"/>
      <c r="BG92" s="677"/>
      <c r="BH92" s="677"/>
      <c r="BI92" s="677"/>
      <c r="BJ92" s="677"/>
      <c r="BK92" s="677"/>
      <c r="BL92" s="677"/>
      <c r="BM92" s="677"/>
      <c r="BN92" s="677"/>
      <c r="BO92" s="677"/>
      <c r="BP92" s="677"/>
      <c r="BQ92" s="677"/>
      <c r="BR92" s="677"/>
      <c r="BS92" s="677"/>
      <c r="BT92" s="677"/>
      <c r="BU92" s="677"/>
      <c r="BV92" s="677"/>
      <c r="BW92" s="677"/>
      <c r="BX92" s="677"/>
      <c r="BY92" s="678"/>
    </row>
    <row r="93" spans="48:77" ht="15" customHeight="1" x14ac:dyDescent="0.4">
      <c r="AV93" s="676"/>
      <c r="AW93" s="677"/>
      <c r="AX93" s="677"/>
      <c r="AY93" s="677"/>
      <c r="AZ93" s="677"/>
      <c r="BA93" s="677"/>
      <c r="BB93" s="677"/>
      <c r="BC93" s="677"/>
      <c r="BD93" s="677"/>
      <c r="BE93" s="677"/>
      <c r="BF93" s="677"/>
      <c r="BG93" s="677"/>
      <c r="BH93" s="677"/>
      <c r="BI93" s="677"/>
      <c r="BJ93" s="677"/>
      <c r="BK93" s="677"/>
      <c r="BL93" s="677"/>
      <c r="BM93" s="677"/>
      <c r="BN93" s="677"/>
      <c r="BO93" s="677"/>
      <c r="BP93" s="677"/>
      <c r="BQ93" s="677"/>
      <c r="BR93" s="677"/>
      <c r="BS93" s="677"/>
      <c r="BT93" s="677"/>
      <c r="BU93" s="677"/>
      <c r="BV93" s="677"/>
      <c r="BW93" s="677"/>
      <c r="BX93" s="677"/>
      <c r="BY93" s="678"/>
    </row>
    <row r="94" spans="48:77" ht="15" customHeight="1" x14ac:dyDescent="0.4">
      <c r="AV94" s="676"/>
      <c r="AW94" s="677"/>
      <c r="AX94" s="677"/>
      <c r="AY94" s="677"/>
      <c r="AZ94" s="677"/>
      <c r="BA94" s="677"/>
      <c r="BB94" s="677"/>
      <c r="BC94" s="677"/>
      <c r="BD94" s="677"/>
      <c r="BE94" s="677"/>
      <c r="BF94" s="677"/>
      <c r="BG94" s="677"/>
      <c r="BH94" s="677"/>
      <c r="BI94" s="677"/>
      <c r="BJ94" s="677"/>
      <c r="BK94" s="677"/>
      <c r="BL94" s="677"/>
      <c r="BM94" s="677"/>
      <c r="BN94" s="677"/>
      <c r="BO94" s="677"/>
      <c r="BP94" s="677"/>
      <c r="BQ94" s="677"/>
      <c r="BR94" s="677"/>
      <c r="BS94" s="677"/>
      <c r="BT94" s="677"/>
      <c r="BU94" s="677"/>
      <c r="BV94" s="677"/>
      <c r="BW94" s="677"/>
      <c r="BX94" s="677"/>
      <c r="BY94" s="678"/>
    </row>
    <row r="95" spans="48:77" ht="15" customHeight="1" x14ac:dyDescent="0.4">
      <c r="AV95" s="676"/>
      <c r="AW95" s="677"/>
      <c r="AX95" s="677"/>
      <c r="AY95" s="677"/>
      <c r="AZ95" s="677"/>
      <c r="BA95" s="677"/>
      <c r="BB95" s="677"/>
      <c r="BC95" s="677"/>
      <c r="BD95" s="677"/>
      <c r="BE95" s="677"/>
      <c r="BF95" s="677"/>
      <c r="BG95" s="677"/>
      <c r="BH95" s="677"/>
      <c r="BI95" s="677"/>
      <c r="BJ95" s="677"/>
      <c r="BK95" s="677"/>
      <c r="BL95" s="677"/>
      <c r="BM95" s="677"/>
      <c r="BN95" s="677"/>
      <c r="BO95" s="677"/>
      <c r="BP95" s="677"/>
      <c r="BQ95" s="677"/>
      <c r="BR95" s="677"/>
      <c r="BS95" s="677"/>
      <c r="BT95" s="677"/>
      <c r="BU95" s="677"/>
      <c r="BV95" s="677"/>
      <c r="BW95" s="677"/>
      <c r="BX95" s="677"/>
      <c r="BY95" s="678"/>
    </row>
    <row r="96" spans="48:77" ht="15" customHeight="1" x14ac:dyDescent="0.4">
      <c r="AV96" s="676"/>
      <c r="AW96" s="677"/>
      <c r="AX96" s="677"/>
      <c r="AY96" s="677"/>
      <c r="AZ96" s="677"/>
      <c r="BA96" s="677"/>
      <c r="BB96" s="677"/>
      <c r="BC96" s="677"/>
      <c r="BD96" s="677"/>
      <c r="BE96" s="677"/>
      <c r="BF96" s="677"/>
      <c r="BG96" s="677"/>
      <c r="BH96" s="677"/>
      <c r="BI96" s="677"/>
      <c r="BJ96" s="677"/>
      <c r="BK96" s="677"/>
      <c r="BL96" s="677"/>
      <c r="BM96" s="677"/>
      <c r="BN96" s="677"/>
      <c r="BO96" s="677"/>
      <c r="BP96" s="677"/>
      <c r="BQ96" s="677"/>
      <c r="BR96" s="677"/>
      <c r="BS96" s="677"/>
      <c r="BT96" s="677"/>
      <c r="BU96" s="677"/>
      <c r="BV96" s="677"/>
      <c r="BW96" s="677"/>
      <c r="BX96" s="677"/>
      <c r="BY96" s="678"/>
    </row>
    <row r="97" spans="31:77" ht="15" customHeight="1" thickBot="1" x14ac:dyDescent="0.45">
      <c r="AV97" s="679"/>
      <c r="AW97" s="680"/>
      <c r="AX97" s="680"/>
      <c r="AY97" s="680"/>
      <c r="AZ97" s="680"/>
      <c r="BA97" s="680"/>
      <c r="BB97" s="680"/>
      <c r="BC97" s="680"/>
      <c r="BD97" s="680"/>
      <c r="BE97" s="680"/>
      <c r="BF97" s="680"/>
      <c r="BG97" s="680"/>
      <c r="BH97" s="680"/>
      <c r="BI97" s="680"/>
      <c r="BJ97" s="680"/>
      <c r="BK97" s="680"/>
      <c r="BL97" s="680"/>
      <c r="BM97" s="680"/>
      <c r="BN97" s="680"/>
      <c r="BO97" s="680"/>
      <c r="BP97" s="680"/>
      <c r="BQ97" s="680"/>
      <c r="BR97" s="680"/>
      <c r="BS97" s="680"/>
      <c r="BT97" s="680"/>
      <c r="BU97" s="680"/>
      <c r="BV97" s="680"/>
      <c r="BW97" s="680"/>
      <c r="BX97" s="680"/>
      <c r="BY97" s="681"/>
    </row>
    <row r="98" spans="31:77" ht="15" customHeight="1" x14ac:dyDescent="0.4">
      <c r="AV98" s="673" t="s">
        <v>1081</v>
      </c>
      <c r="AW98" s="673"/>
      <c r="AX98" s="673"/>
      <c r="AY98" s="673"/>
      <c r="AZ98" s="673"/>
      <c r="BA98" s="673"/>
      <c r="BB98" s="673"/>
      <c r="BC98" s="673"/>
      <c r="BD98" s="673"/>
      <c r="BE98" s="673"/>
      <c r="BF98" s="673"/>
      <c r="BG98" s="673"/>
      <c r="BH98" s="673"/>
      <c r="BI98" s="673"/>
      <c r="BJ98" s="673"/>
      <c r="BK98" s="673"/>
      <c r="BL98" s="673"/>
      <c r="BM98" s="673"/>
      <c r="BN98" s="673"/>
      <c r="BO98" s="673"/>
      <c r="BP98" s="673"/>
      <c r="BQ98" s="673"/>
      <c r="BR98" s="673"/>
      <c r="BS98" s="673"/>
      <c r="BT98" s="673"/>
      <c r="BU98" s="673"/>
      <c r="BV98" s="673"/>
      <c r="BW98" s="673"/>
      <c r="BX98" s="673"/>
      <c r="BY98" s="673"/>
    </row>
    <row r="99" spans="31:77" ht="15" customHeight="1" thickBot="1" x14ac:dyDescent="0.45">
      <c r="AV99" s="73" t="s">
        <v>1082</v>
      </c>
    </row>
    <row r="100" spans="31:77" ht="15" customHeight="1" x14ac:dyDescent="0.4">
      <c r="AE100" s="104"/>
      <c r="AV100" s="674" t="s">
        <v>1083</v>
      </c>
      <c r="AW100" s="673"/>
      <c r="AX100" s="673"/>
      <c r="AY100" s="673"/>
      <c r="AZ100" s="673"/>
      <c r="BA100" s="673"/>
      <c r="BB100" s="673"/>
      <c r="BC100" s="673"/>
      <c r="BD100" s="673"/>
      <c r="BE100" s="673"/>
      <c r="BF100" s="673"/>
      <c r="BG100" s="673"/>
      <c r="BH100" s="673"/>
      <c r="BI100" s="673"/>
      <c r="BJ100" s="673"/>
      <c r="BK100" s="673"/>
      <c r="BL100" s="673"/>
      <c r="BM100" s="673"/>
      <c r="BN100" s="673"/>
      <c r="BO100" s="673"/>
      <c r="BP100" s="673"/>
      <c r="BQ100" s="673"/>
      <c r="BR100" s="673"/>
      <c r="BS100" s="673"/>
      <c r="BT100" s="673"/>
      <c r="BU100" s="673"/>
      <c r="BV100" s="673"/>
      <c r="BW100" s="673"/>
      <c r="BX100" s="673"/>
      <c r="BY100" s="675"/>
    </row>
    <row r="101" spans="31:77" ht="15" customHeight="1" x14ac:dyDescent="0.4">
      <c r="AV101" s="676"/>
      <c r="AW101" s="677"/>
      <c r="AX101" s="677"/>
      <c r="AY101" s="677"/>
      <c r="AZ101" s="677"/>
      <c r="BA101" s="677"/>
      <c r="BB101" s="677"/>
      <c r="BC101" s="677"/>
      <c r="BD101" s="677"/>
      <c r="BE101" s="677"/>
      <c r="BF101" s="677"/>
      <c r="BG101" s="677"/>
      <c r="BH101" s="677"/>
      <c r="BI101" s="677"/>
      <c r="BJ101" s="677"/>
      <c r="BK101" s="677"/>
      <c r="BL101" s="677"/>
      <c r="BM101" s="677"/>
      <c r="BN101" s="677"/>
      <c r="BO101" s="677"/>
      <c r="BP101" s="677"/>
      <c r="BQ101" s="677"/>
      <c r="BR101" s="677"/>
      <c r="BS101" s="677"/>
      <c r="BT101" s="677"/>
      <c r="BU101" s="677"/>
      <c r="BV101" s="677"/>
      <c r="BW101" s="677"/>
      <c r="BX101" s="677"/>
      <c r="BY101" s="678"/>
    </row>
    <row r="102" spans="31:77" ht="15" customHeight="1" x14ac:dyDescent="0.4">
      <c r="AV102" s="676"/>
      <c r="AW102" s="677"/>
      <c r="AX102" s="677"/>
      <c r="AY102" s="677"/>
      <c r="AZ102" s="677"/>
      <c r="BA102" s="677"/>
      <c r="BB102" s="677"/>
      <c r="BC102" s="677"/>
      <c r="BD102" s="677"/>
      <c r="BE102" s="677"/>
      <c r="BF102" s="677"/>
      <c r="BG102" s="677"/>
      <c r="BH102" s="677"/>
      <c r="BI102" s="677"/>
      <c r="BJ102" s="677"/>
      <c r="BK102" s="677"/>
      <c r="BL102" s="677"/>
      <c r="BM102" s="677"/>
      <c r="BN102" s="677"/>
      <c r="BO102" s="677"/>
      <c r="BP102" s="677"/>
      <c r="BQ102" s="677"/>
      <c r="BR102" s="677"/>
      <c r="BS102" s="677"/>
      <c r="BT102" s="677"/>
      <c r="BU102" s="677"/>
      <c r="BV102" s="677"/>
      <c r="BW102" s="677"/>
      <c r="BX102" s="677"/>
      <c r="BY102" s="678"/>
    </row>
    <row r="103" spans="31:77" ht="15" customHeight="1" x14ac:dyDescent="0.4">
      <c r="AV103" s="676"/>
      <c r="AW103" s="677"/>
      <c r="AX103" s="677"/>
      <c r="AY103" s="677"/>
      <c r="AZ103" s="677"/>
      <c r="BA103" s="677"/>
      <c r="BB103" s="677"/>
      <c r="BC103" s="677"/>
      <c r="BD103" s="677"/>
      <c r="BE103" s="677"/>
      <c r="BF103" s="677"/>
      <c r="BG103" s="677"/>
      <c r="BH103" s="677"/>
      <c r="BI103" s="677"/>
      <c r="BJ103" s="677"/>
      <c r="BK103" s="677"/>
      <c r="BL103" s="677"/>
      <c r="BM103" s="677"/>
      <c r="BN103" s="677"/>
      <c r="BO103" s="677"/>
      <c r="BP103" s="677"/>
      <c r="BQ103" s="677"/>
      <c r="BR103" s="677"/>
      <c r="BS103" s="677"/>
      <c r="BT103" s="677"/>
      <c r="BU103" s="677"/>
      <c r="BV103" s="677"/>
      <c r="BW103" s="677"/>
      <c r="BX103" s="677"/>
      <c r="BY103" s="678"/>
    </row>
    <row r="104" spans="31:77" ht="15" customHeight="1" x14ac:dyDescent="0.4">
      <c r="AV104" s="676"/>
      <c r="AW104" s="677"/>
      <c r="AX104" s="677"/>
      <c r="AY104" s="677"/>
      <c r="AZ104" s="677"/>
      <c r="BA104" s="677"/>
      <c r="BB104" s="677"/>
      <c r="BC104" s="677"/>
      <c r="BD104" s="677"/>
      <c r="BE104" s="677"/>
      <c r="BF104" s="677"/>
      <c r="BG104" s="677"/>
      <c r="BH104" s="677"/>
      <c r="BI104" s="677"/>
      <c r="BJ104" s="677"/>
      <c r="BK104" s="677"/>
      <c r="BL104" s="677"/>
      <c r="BM104" s="677"/>
      <c r="BN104" s="677"/>
      <c r="BO104" s="677"/>
      <c r="BP104" s="677"/>
      <c r="BQ104" s="677"/>
      <c r="BR104" s="677"/>
      <c r="BS104" s="677"/>
      <c r="BT104" s="677"/>
      <c r="BU104" s="677"/>
      <c r="BV104" s="677"/>
      <c r="BW104" s="677"/>
      <c r="BX104" s="677"/>
      <c r="BY104" s="678"/>
    </row>
    <row r="105" spans="31:77" ht="15" customHeight="1" x14ac:dyDescent="0.4">
      <c r="AV105" s="676"/>
      <c r="AW105" s="677"/>
      <c r="AX105" s="677"/>
      <c r="AY105" s="677"/>
      <c r="AZ105" s="677"/>
      <c r="BA105" s="677"/>
      <c r="BB105" s="677"/>
      <c r="BC105" s="677"/>
      <c r="BD105" s="677"/>
      <c r="BE105" s="677"/>
      <c r="BF105" s="677"/>
      <c r="BG105" s="677"/>
      <c r="BH105" s="677"/>
      <c r="BI105" s="677"/>
      <c r="BJ105" s="677"/>
      <c r="BK105" s="677"/>
      <c r="BL105" s="677"/>
      <c r="BM105" s="677"/>
      <c r="BN105" s="677"/>
      <c r="BO105" s="677"/>
      <c r="BP105" s="677"/>
      <c r="BQ105" s="677"/>
      <c r="BR105" s="677"/>
      <c r="BS105" s="677"/>
      <c r="BT105" s="677"/>
      <c r="BU105" s="677"/>
      <c r="BV105" s="677"/>
      <c r="BW105" s="677"/>
      <c r="BX105" s="677"/>
      <c r="BY105" s="678"/>
    </row>
    <row r="106" spans="31:77" ht="15" customHeight="1" x14ac:dyDescent="0.4">
      <c r="AV106" s="676"/>
      <c r="AW106" s="677"/>
      <c r="AX106" s="677"/>
      <c r="AY106" s="677"/>
      <c r="AZ106" s="677"/>
      <c r="BA106" s="677"/>
      <c r="BB106" s="677"/>
      <c r="BC106" s="677"/>
      <c r="BD106" s="677"/>
      <c r="BE106" s="677"/>
      <c r="BF106" s="677"/>
      <c r="BG106" s="677"/>
      <c r="BH106" s="677"/>
      <c r="BI106" s="677"/>
      <c r="BJ106" s="677"/>
      <c r="BK106" s="677"/>
      <c r="BL106" s="677"/>
      <c r="BM106" s="677"/>
      <c r="BN106" s="677"/>
      <c r="BO106" s="677"/>
      <c r="BP106" s="677"/>
      <c r="BQ106" s="677"/>
      <c r="BR106" s="677"/>
      <c r="BS106" s="677"/>
      <c r="BT106" s="677"/>
      <c r="BU106" s="677"/>
      <c r="BV106" s="677"/>
      <c r="BW106" s="677"/>
      <c r="BX106" s="677"/>
      <c r="BY106" s="678"/>
    </row>
    <row r="107" spans="31:77" ht="15" customHeight="1" x14ac:dyDescent="0.4">
      <c r="AV107" s="676"/>
      <c r="AW107" s="677"/>
      <c r="AX107" s="677"/>
      <c r="AY107" s="677"/>
      <c r="AZ107" s="677"/>
      <c r="BA107" s="677"/>
      <c r="BB107" s="677"/>
      <c r="BC107" s="677"/>
      <c r="BD107" s="677"/>
      <c r="BE107" s="677"/>
      <c r="BF107" s="677"/>
      <c r="BG107" s="677"/>
      <c r="BH107" s="677"/>
      <c r="BI107" s="677"/>
      <c r="BJ107" s="677"/>
      <c r="BK107" s="677"/>
      <c r="BL107" s="677"/>
      <c r="BM107" s="677"/>
      <c r="BN107" s="677"/>
      <c r="BO107" s="677"/>
      <c r="BP107" s="677"/>
      <c r="BQ107" s="677"/>
      <c r="BR107" s="677"/>
      <c r="BS107" s="677"/>
      <c r="BT107" s="677"/>
      <c r="BU107" s="677"/>
      <c r="BV107" s="677"/>
      <c r="BW107" s="677"/>
      <c r="BX107" s="677"/>
      <c r="BY107" s="678"/>
    </row>
    <row r="108" spans="31:77" ht="15" customHeight="1" x14ac:dyDescent="0.4">
      <c r="AV108" s="676"/>
      <c r="AW108" s="677"/>
      <c r="AX108" s="677"/>
      <c r="AY108" s="677"/>
      <c r="AZ108" s="677"/>
      <c r="BA108" s="677"/>
      <c r="BB108" s="677"/>
      <c r="BC108" s="677"/>
      <c r="BD108" s="677"/>
      <c r="BE108" s="677"/>
      <c r="BF108" s="677"/>
      <c r="BG108" s="677"/>
      <c r="BH108" s="677"/>
      <c r="BI108" s="677"/>
      <c r="BJ108" s="677"/>
      <c r="BK108" s="677"/>
      <c r="BL108" s="677"/>
      <c r="BM108" s="677"/>
      <c r="BN108" s="677"/>
      <c r="BO108" s="677"/>
      <c r="BP108" s="677"/>
      <c r="BQ108" s="677"/>
      <c r="BR108" s="677"/>
      <c r="BS108" s="677"/>
      <c r="BT108" s="677"/>
      <c r="BU108" s="677"/>
      <c r="BV108" s="677"/>
      <c r="BW108" s="677"/>
      <c r="BX108" s="677"/>
      <c r="BY108" s="678"/>
    </row>
    <row r="109" spans="31:77" ht="15" customHeight="1" x14ac:dyDescent="0.4">
      <c r="AV109" s="676"/>
      <c r="AW109" s="677"/>
      <c r="AX109" s="677"/>
      <c r="AY109" s="677"/>
      <c r="AZ109" s="677"/>
      <c r="BA109" s="677"/>
      <c r="BB109" s="677"/>
      <c r="BC109" s="677"/>
      <c r="BD109" s="677"/>
      <c r="BE109" s="677"/>
      <c r="BF109" s="677"/>
      <c r="BG109" s="677"/>
      <c r="BH109" s="677"/>
      <c r="BI109" s="677"/>
      <c r="BJ109" s="677"/>
      <c r="BK109" s="677"/>
      <c r="BL109" s="677"/>
      <c r="BM109" s="677"/>
      <c r="BN109" s="677"/>
      <c r="BO109" s="677"/>
      <c r="BP109" s="677"/>
      <c r="BQ109" s="677"/>
      <c r="BR109" s="677"/>
      <c r="BS109" s="677"/>
      <c r="BT109" s="677"/>
      <c r="BU109" s="677"/>
      <c r="BV109" s="677"/>
      <c r="BW109" s="677"/>
      <c r="BX109" s="677"/>
      <c r="BY109" s="678"/>
    </row>
    <row r="110" spans="31:77" ht="15" customHeight="1" x14ac:dyDescent="0.4">
      <c r="AV110" s="676"/>
      <c r="AW110" s="677"/>
      <c r="AX110" s="677"/>
      <c r="AY110" s="677"/>
      <c r="AZ110" s="677"/>
      <c r="BA110" s="677"/>
      <c r="BB110" s="677"/>
      <c r="BC110" s="677"/>
      <c r="BD110" s="677"/>
      <c r="BE110" s="677"/>
      <c r="BF110" s="677"/>
      <c r="BG110" s="677"/>
      <c r="BH110" s="677"/>
      <c r="BI110" s="677"/>
      <c r="BJ110" s="677"/>
      <c r="BK110" s="677"/>
      <c r="BL110" s="677"/>
      <c r="BM110" s="677"/>
      <c r="BN110" s="677"/>
      <c r="BO110" s="677"/>
      <c r="BP110" s="677"/>
      <c r="BQ110" s="677"/>
      <c r="BR110" s="677"/>
      <c r="BS110" s="677"/>
      <c r="BT110" s="677"/>
      <c r="BU110" s="677"/>
      <c r="BV110" s="677"/>
      <c r="BW110" s="677"/>
      <c r="BX110" s="677"/>
      <c r="BY110" s="678"/>
    </row>
    <row r="111" spans="31:77" ht="15" customHeight="1" x14ac:dyDescent="0.4">
      <c r="AV111" s="676"/>
      <c r="AW111" s="677"/>
      <c r="AX111" s="677"/>
      <c r="AY111" s="677"/>
      <c r="AZ111" s="677"/>
      <c r="BA111" s="677"/>
      <c r="BB111" s="677"/>
      <c r="BC111" s="677"/>
      <c r="BD111" s="677"/>
      <c r="BE111" s="677"/>
      <c r="BF111" s="677"/>
      <c r="BG111" s="677"/>
      <c r="BH111" s="677"/>
      <c r="BI111" s="677"/>
      <c r="BJ111" s="677"/>
      <c r="BK111" s="677"/>
      <c r="BL111" s="677"/>
      <c r="BM111" s="677"/>
      <c r="BN111" s="677"/>
      <c r="BO111" s="677"/>
      <c r="BP111" s="677"/>
      <c r="BQ111" s="677"/>
      <c r="BR111" s="677"/>
      <c r="BS111" s="677"/>
      <c r="BT111" s="677"/>
      <c r="BU111" s="677"/>
      <c r="BV111" s="677"/>
      <c r="BW111" s="677"/>
      <c r="BX111" s="677"/>
      <c r="BY111" s="678"/>
    </row>
    <row r="112" spans="31:77" ht="15" customHeight="1" x14ac:dyDescent="0.4">
      <c r="AV112" s="676"/>
      <c r="AW112" s="677"/>
      <c r="AX112" s="677"/>
      <c r="AY112" s="677"/>
      <c r="AZ112" s="677"/>
      <c r="BA112" s="677"/>
      <c r="BB112" s="677"/>
      <c r="BC112" s="677"/>
      <c r="BD112" s="677"/>
      <c r="BE112" s="677"/>
      <c r="BF112" s="677"/>
      <c r="BG112" s="677"/>
      <c r="BH112" s="677"/>
      <c r="BI112" s="677"/>
      <c r="BJ112" s="677"/>
      <c r="BK112" s="677"/>
      <c r="BL112" s="677"/>
      <c r="BM112" s="677"/>
      <c r="BN112" s="677"/>
      <c r="BO112" s="677"/>
      <c r="BP112" s="677"/>
      <c r="BQ112" s="677"/>
      <c r="BR112" s="677"/>
      <c r="BS112" s="677"/>
      <c r="BT112" s="677"/>
      <c r="BU112" s="677"/>
      <c r="BV112" s="677"/>
      <c r="BW112" s="677"/>
      <c r="BX112" s="677"/>
      <c r="BY112" s="678"/>
    </row>
    <row r="113" spans="48:77" ht="15" customHeight="1" x14ac:dyDescent="0.4">
      <c r="AV113" s="676"/>
      <c r="AW113" s="677"/>
      <c r="AX113" s="677"/>
      <c r="AY113" s="677"/>
      <c r="AZ113" s="677"/>
      <c r="BA113" s="677"/>
      <c r="BB113" s="677"/>
      <c r="BC113" s="677"/>
      <c r="BD113" s="677"/>
      <c r="BE113" s="677"/>
      <c r="BF113" s="677"/>
      <c r="BG113" s="677"/>
      <c r="BH113" s="677"/>
      <c r="BI113" s="677"/>
      <c r="BJ113" s="677"/>
      <c r="BK113" s="677"/>
      <c r="BL113" s="677"/>
      <c r="BM113" s="677"/>
      <c r="BN113" s="677"/>
      <c r="BO113" s="677"/>
      <c r="BP113" s="677"/>
      <c r="BQ113" s="677"/>
      <c r="BR113" s="677"/>
      <c r="BS113" s="677"/>
      <c r="BT113" s="677"/>
      <c r="BU113" s="677"/>
      <c r="BV113" s="677"/>
      <c r="BW113" s="677"/>
      <c r="BX113" s="677"/>
      <c r="BY113" s="678"/>
    </row>
    <row r="114" spans="48:77" ht="15" customHeight="1" x14ac:dyDescent="0.4">
      <c r="AV114" s="676"/>
      <c r="AW114" s="677"/>
      <c r="AX114" s="677"/>
      <c r="AY114" s="677"/>
      <c r="AZ114" s="677"/>
      <c r="BA114" s="677"/>
      <c r="BB114" s="677"/>
      <c r="BC114" s="677"/>
      <c r="BD114" s="677"/>
      <c r="BE114" s="677"/>
      <c r="BF114" s="677"/>
      <c r="BG114" s="677"/>
      <c r="BH114" s="677"/>
      <c r="BI114" s="677"/>
      <c r="BJ114" s="677"/>
      <c r="BK114" s="677"/>
      <c r="BL114" s="677"/>
      <c r="BM114" s="677"/>
      <c r="BN114" s="677"/>
      <c r="BO114" s="677"/>
      <c r="BP114" s="677"/>
      <c r="BQ114" s="677"/>
      <c r="BR114" s="677"/>
      <c r="BS114" s="677"/>
      <c r="BT114" s="677"/>
      <c r="BU114" s="677"/>
      <c r="BV114" s="677"/>
      <c r="BW114" s="677"/>
      <c r="BX114" s="677"/>
      <c r="BY114" s="678"/>
    </row>
    <row r="115" spans="48:77" ht="15" customHeight="1" x14ac:dyDescent="0.4">
      <c r="AV115" s="676"/>
      <c r="AW115" s="677"/>
      <c r="AX115" s="677"/>
      <c r="AY115" s="677"/>
      <c r="AZ115" s="677"/>
      <c r="BA115" s="677"/>
      <c r="BB115" s="677"/>
      <c r="BC115" s="677"/>
      <c r="BD115" s="677"/>
      <c r="BE115" s="677"/>
      <c r="BF115" s="677"/>
      <c r="BG115" s="677"/>
      <c r="BH115" s="677"/>
      <c r="BI115" s="677"/>
      <c r="BJ115" s="677"/>
      <c r="BK115" s="677"/>
      <c r="BL115" s="677"/>
      <c r="BM115" s="677"/>
      <c r="BN115" s="677"/>
      <c r="BO115" s="677"/>
      <c r="BP115" s="677"/>
      <c r="BQ115" s="677"/>
      <c r="BR115" s="677"/>
      <c r="BS115" s="677"/>
      <c r="BT115" s="677"/>
      <c r="BU115" s="677"/>
      <c r="BV115" s="677"/>
      <c r="BW115" s="677"/>
      <c r="BX115" s="677"/>
      <c r="BY115" s="678"/>
    </row>
    <row r="116" spans="48:77" ht="15" customHeight="1" x14ac:dyDescent="0.4">
      <c r="AV116" s="676"/>
      <c r="AW116" s="677"/>
      <c r="AX116" s="677"/>
      <c r="AY116" s="677"/>
      <c r="AZ116" s="677"/>
      <c r="BA116" s="677"/>
      <c r="BB116" s="677"/>
      <c r="BC116" s="677"/>
      <c r="BD116" s="677"/>
      <c r="BE116" s="677"/>
      <c r="BF116" s="677"/>
      <c r="BG116" s="677"/>
      <c r="BH116" s="677"/>
      <c r="BI116" s="677"/>
      <c r="BJ116" s="677"/>
      <c r="BK116" s="677"/>
      <c r="BL116" s="677"/>
      <c r="BM116" s="677"/>
      <c r="BN116" s="677"/>
      <c r="BO116" s="677"/>
      <c r="BP116" s="677"/>
      <c r="BQ116" s="677"/>
      <c r="BR116" s="677"/>
      <c r="BS116" s="677"/>
      <c r="BT116" s="677"/>
      <c r="BU116" s="677"/>
      <c r="BV116" s="677"/>
      <c r="BW116" s="677"/>
      <c r="BX116" s="677"/>
      <c r="BY116" s="678"/>
    </row>
    <row r="117" spans="48:77" ht="15" customHeight="1" x14ac:dyDescent="0.4">
      <c r="AV117" s="676"/>
      <c r="AW117" s="677"/>
      <c r="AX117" s="677"/>
      <c r="AY117" s="677"/>
      <c r="AZ117" s="677"/>
      <c r="BA117" s="677"/>
      <c r="BB117" s="677"/>
      <c r="BC117" s="677"/>
      <c r="BD117" s="677"/>
      <c r="BE117" s="677"/>
      <c r="BF117" s="677"/>
      <c r="BG117" s="677"/>
      <c r="BH117" s="677"/>
      <c r="BI117" s="677"/>
      <c r="BJ117" s="677"/>
      <c r="BK117" s="677"/>
      <c r="BL117" s="677"/>
      <c r="BM117" s="677"/>
      <c r="BN117" s="677"/>
      <c r="BO117" s="677"/>
      <c r="BP117" s="677"/>
      <c r="BQ117" s="677"/>
      <c r="BR117" s="677"/>
      <c r="BS117" s="677"/>
      <c r="BT117" s="677"/>
      <c r="BU117" s="677"/>
      <c r="BV117" s="677"/>
      <c r="BW117" s="677"/>
      <c r="BX117" s="677"/>
      <c r="BY117" s="678"/>
    </row>
    <row r="118" spans="48:77" ht="15" customHeight="1" x14ac:dyDescent="0.4">
      <c r="AV118" s="676"/>
      <c r="AW118" s="677"/>
      <c r="AX118" s="677"/>
      <c r="AY118" s="677"/>
      <c r="AZ118" s="677"/>
      <c r="BA118" s="677"/>
      <c r="BB118" s="677"/>
      <c r="BC118" s="677"/>
      <c r="BD118" s="677"/>
      <c r="BE118" s="677"/>
      <c r="BF118" s="677"/>
      <c r="BG118" s="677"/>
      <c r="BH118" s="677"/>
      <c r="BI118" s="677"/>
      <c r="BJ118" s="677"/>
      <c r="BK118" s="677"/>
      <c r="BL118" s="677"/>
      <c r="BM118" s="677"/>
      <c r="BN118" s="677"/>
      <c r="BO118" s="677"/>
      <c r="BP118" s="677"/>
      <c r="BQ118" s="677"/>
      <c r="BR118" s="677"/>
      <c r="BS118" s="677"/>
      <c r="BT118" s="677"/>
      <c r="BU118" s="677"/>
      <c r="BV118" s="677"/>
      <c r="BW118" s="677"/>
      <c r="BX118" s="677"/>
      <c r="BY118" s="678"/>
    </row>
    <row r="119" spans="48:77" ht="15" customHeight="1" x14ac:dyDescent="0.4">
      <c r="AV119" s="676"/>
      <c r="AW119" s="677"/>
      <c r="AX119" s="677"/>
      <c r="AY119" s="677"/>
      <c r="AZ119" s="677"/>
      <c r="BA119" s="677"/>
      <c r="BB119" s="677"/>
      <c r="BC119" s="677"/>
      <c r="BD119" s="677"/>
      <c r="BE119" s="677"/>
      <c r="BF119" s="677"/>
      <c r="BG119" s="677"/>
      <c r="BH119" s="677"/>
      <c r="BI119" s="677"/>
      <c r="BJ119" s="677"/>
      <c r="BK119" s="677"/>
      <c r="BL119" s="677"/>
      <c r="BM119" s="677"/>
      <c r="BN119" s="677"/>
      <c r="BO119" s="677"/>
      <c r="BP119" s="677"/>
      <c r="BQ119" s="677"/>
      <c r="BR119" s="677"/>
      <c r="BS119" s="677"/>
      <c r="BT119" s="677"/>
      <c r="BU119" s="677"/>
      <c r="BV119" s="677"/>
      <c r="BW119" s="677"/>
      <c r="BX119" s="677"/>
      <c r="BY119" s="678"/>
    </row>
    <row r="120" spans="48:77" ht="15" customHeight="1" x14ac:dyDescent="0.4">
      <c r="AV120" s="676"/>
      <c r="AW120" s="677"/>
      <c r="AX120" s="677"/>
      <c r="AY120" s="677"/>
      <c r="AZ120" s="677"/>
      <c r="BA120" s="677"/>
      <c r="BB120" s="677"/>
      <c r="BC120" s="677"/>
      <c r="BD120" s="677"/>
      <c r="BE120" s="677"/>
      <c r="BF120" s="677"/>
      <c r="BG120" s="677"/>
      <c r="BH120" s="677"/>
      <c r="BI120" s="677"/>
      <c r="BJ120" s="677"/>
      <c r="BK120" s="677"/>
      <c r="BL120" s="677"/>
      <c r="BM120" s="677"/>
      <c r="BN120" s="677"/>
      <c r="BO120" s="677"/>
      <c r="BP120" s="677"/>
      <c r="BQ120" s="677"/>
      <c r="BR120" s="677"/>
      <c r="BS120" s="677"/>
      <c r="BT120" s="677"/>
      <c r="BU120" s="677"/>
      <c r="BV120" s="677"/>
      <c r="BW120" s="677"/>
      <c r="BX120" s="677"/>
      <c r="BY120" s="678"/>
    </row>
    <row r="121" spans="48:77" ht="15" customHeight="1" x14ac:dyDescent="0.4">
      <c r="AV121" s="676"/>
      <c r="AW121" s="677"/>
      <c r="AX121" s="677"/>
      <c r="AY121" s="677"/>
      <c r="AZ121" s="677"/>
      <c r="BA121" s="677"/>
      <c r="BB121" s="677"/>
      <c r="BC121" s="677"/>
      <c r="BD121" s="677"/>
      <c r="BE121" s="677"/>
      <c r="BF121" s="677"/>
      <c r="BG121" s="677"/>
      <c r="BH121" s="677"/>
      <c r="BI121" s="677"/>
      <c r="BJ121" s="677"/>
      <c r="BK121" s="677"/>
      <c r="BL121" s="677"/>
      <c r="BM121" s="677"/>
      <c r="BN121" s="677"/>
      <c r="BO121" s="677"/>
      <c r="BP121" s="677"/>
      <c r="BQ121" s="677"/>
      <c r="BR121" s="677"/>
      <c r="BS121" s="677"/>
      <c r="BT121" s="677"/>
      <c r="BU121" s="677"/>
      <c r="BV121" s="677"/>
      <c r="BW121" s="677"/>
      <c r="BX121" s="677"/>
      <c r="BY121" s="678"/>
    </row>
    <row r="122" spans="48:77" ht="15" customHeight="1" x14ac:dyDescent="0.4">
      <c r="AV122" s="676"/>
      <c r="AW122" s="677"/>
      <c r="AX122" s="677"/>
      <c r="AY122" s="677"/>
      <c r="AZ122" s="677"/>
      <c r="BA122" s="677"/>
      <c r="BB122" s="677"/>
      <c r="BC122" s="677"/>
      <c r="BD122" s="677"/>
      <c r="BE122" s="677"/>
      <c r="BF122" s="677"/>
      <c r="BG122" s="677"/>
      <c r="BH122" s="677"/>
      <c r="BI122" s="677"/>
      <c r="BJ122" s="677"/>
      <c r="BK122" s="677"/>
      <c r="BL122" s="677"/>
      <c r="BM122" s="677"/>
      <c r="BN122" s="677"/>
      <c r="BO122" s="677"/>
      <c r="BP122" s="677"/>
      <c r="BQ122" s="677"/>
      <c r="BR122" s="677"/>
      <c r="BS122" s="677"/>
      <c r="BT122" s="677"/>
      <c r="BU122" s="677"/>
      <c r="BV122" s="677"/>
      <c r="BW122" s="677"/>
      <c r="BX122" s="677"/>
      <c r="BY122" s="678"/>
    </row>
    <row r="123" spans="48:77" ht="15" customHeight="1" x14ac:dyDescent="0.4">
      <c r="AV123" s="676"/>
      <c r="AW123" s="677"/>
      <c r="AX123" s="677"/>
      <c r="AY123" s="677"/>
      <c r="AZ123" s="677"/>
      <c r="BA123" s="677"/>
      <c r="BB123" s="677"/>
      <c r="BC123" s="677"/>
      <c r="BD123" s="677"/>
      <c r="BE123" s="677"/>
      <c r="BF123" s="677"/>
      <c r="BG123" s="677"/>
      <c r="BH123" s="677"/>
      <c r="BI123" s="677"/>
      <c r="BJ123" s="677"/>
      <c r="BK123" s="677"/>
      <c r="BL123" s="677"/>
      <c r="BM123" s="677"/>
      <c r="BN123" s="677"/>
      <c r="BO123" s="677"/>
      <c r="BP123" s="677"/>
      <c r="BQ123" s="677"/>
      <c r="BR123" s="677"/>
      <c r="BS123" s="677"/>
      <c r="BT123" s="677"/>
      <c r="BU123" s="677"/>
      <c r="BV123" s="677"/>
      <c r="BW123" s="677"/>
      <c r="BX123" s="677"/>
      <c r="BY123" s="678"/>
    </row>
    <row r="124" spans="48:77" ht="15" customHeight="1" x14ac:dyDescent="0.4">
      <c r="AV124" s="676"/>
      <c r="AW124" s="677"/>
      <c r="AX124" s="677"/>
      <c r="AY124" s="677"/>
      <c r="AZ124" s="677"/>
      <c r="BA124" s="677"/>
      <c r="BB124" s="677"/>
      <c r="BC124" s="677"/>
      <c r="BD124" s="677"/>
      <c r="BE124" s="677"/>
      <c r="BF124" s="677"/>
      <c r="BG124" s="677"/>
      <c r="BH124" s="677"/>
      <c r="BI124" s="677"/>
      <c r="BJ124" s="677"/>
      <c r="BK124" s="677"/>
      <c r="BL124" s="677"/>
      <c r="BM124" s="677"/>
      <c r="BN124" s="677"/>
      <c r="BO124" s="677"/>
      <c r="BP124" s="677"/>
      <c r="BQ124" s="677"/>
      <c r="BR124" s="677"/>
      <c r="BS124" s="677"/>
      <c r="BT124" s="677"/>
      <c r="BU124" s="677"/>
      <c r="BV124" s="677"/>
      <c r="BW124" s="677"/>
      <c r="BX124" s="677"/>
      <c r="BY124" s="678"/>
    </row>
    <row r="125" spans="48:77" ht="15" customHeight="1" x14ac:dyDescent="0.4">
      <c r="AV125" s="676"/>
      <c r="AW125" s="677"/>
      <c r="AX125" s="677"/>
      <c r="AY125" s="677"/>
      <c r="AZ125" s="677"/>
      <c r="BA125" s="677"/>
      <c r="BB125" s="677"/>
      <c r="BC125" s="677"/>
      <c r="BD125" s="677"/>
      <c r="BE125" s="677"/>
      <c r="BF125" s="677"/>
      <c r="BG125" s="677"/>
      <c r="BH125" s="677"/>
      <c r="BI125" s="677"/>
      <c r="BJ125" s="677"/>
      <c r="BK125" s="677"/>
      <c r="BL125" s="677"/>
      <c r="BM125" s="677"/>
      <c r="BN125" s="677"/>
      <c r="BO125" s="677"/>
      <c r="BP125" s="677"/>
      <c r="BQ125" s="677"/>
      <c r="BR125" s="677"/>
      <c r="BS125" s="677"/>
      <c r="BT125" s="677"/>
      <c r="BU125" s="677"/>
      <c r="BV125" s="677"/>
      <c r="BW125" s="677"/>
      <c r="BX125" s="677"/>
      <c r="BY125" s="678"/>
    </row>
    <row r="126" spans="48:77" ht="15" customHeight="1" thickBot="1" x14ac:dyDescent="0.45">
      <c r="AV126" s="679"/>
      <c r="AW126" s="680"/>
      <c r="AX126" s="680"/>
      <c r="AY126" s="680"/>
      <c r="AZ126" s="680"/>
      <c r="BA126" s="680"/>
      <c r="BB126" s="680"/>
      <c r="BC126" s="680"/>
      <c r="BD126" s="680"/>
      <c r="BE126" s="680"/>
      <c r="BF126" s="680"/>
      <c r="BG126" s="680"/>
      <c r="BH126" s="680"/>
      <c r="BI126" s="680"/>
      <c r="BJ126" s="680"/>
      <c r="BK126" s="680"/>
      <c r="BL126" s="680"/>
      <c r="BM126" s="680"/>
      <c r="BN126" s="680"/>
      <c r="BO126" s="680"/>
      <c r="BP126" s="680"/>
      <c r="BQ126" s="680"/>
      <c r="BR126" s="680"/>
      <c r="BS126" s="680"/>
      <c r="BT126" s="680"/>
      <c r="BU126" s="680"/>
      <c r="BV126" s="680"/>
      <c r="BW126" s="680"/>
      <c r="BX126" s="680"/>
      <c r="BY126" s="681"/>
    </row>
    <row r="127" spans="48:77" ht="15" customHeight="1" x14ac:dyDescent="0.4">
      <c r="AV127" s="673" t="s">
        <v>1084</v>
      </c>
      <c r="AW127" s="673"/>
      <c r="AX127" s="673"/>
      <c r="AY127" s="673"/>
      <c r="AZ127" s="673"/>
      <c r="BA127" s="673"/>
      <c r="BB127" s="673"/>
      <c r="BC127" s="673"/>
      <c r="BD127" s="673"/>
      <c r="BE127" s="673"/>
      <c r="BF127" s="673"/>
      <c r="BG127" s="673"/>
      <c r="BH127" s="673"/>
      <c r="BI127" s="673"/>
      <c r="BJ127" s="673"/>
      <c r="BK127" s="673"/>
      <c r="BL127" s="673"/>
      <c r="BM127" s="673"/>
      <c r="BN127" s="673"/>
      <c r="BO127" s="673"/>
      <c r="BP127" s="673"/>
      <c r="BQ127" s="673"/>
      <c r="BR127" s="673"/>
      <c r="BS127" s="673"/>
      <c r="BT127" s="673"/>
      <c r="BU127" s="673"/>
      <c r="BV127" s="673"/>
      <c r="BW127" s="673"/>
      <c r="BX127" s="673"/>
      <c r="BY127" s="673"/>
    </row>
    <row r="128" spans="48:77" ht="15" customHeight="1" thickBot="1" x14ac:dyDescent="0.45">
      <c r="AV128" s="73" t="s">
        <v>1075</v>
      </c>
    </row>
    <row r="129" spans="48:77" ht="15" customHeight="1" x14ac:dyDescent="0.4">
      <c r="AV129" s="674" t="s">
        <v>1086</v>
      </c>
      <c r="AW129" s="673"/>
      <c r="AX129" s="673"/>
      <c r="AY129" s="673"/>
      <c r="AZ129" s="673"/>
      <c r="BA129" s="673"/>
      <c r="BB129" s="673"/>
      <c r="BC129" s="673"/>
      <c r="BD129" s="673"/>
      <c r="BE129" s="673"/>
      <c r="BF129" s="673"/>
      <c r="BG129" s="673"/>
      <c r="BH129" s="673"/>
      <c r="BI129" s="673"/>
      <c r="BJ129" s="673"/>
      <c r="BK129" s="673"/>
      <c r="BL129" s="673"/>
      <c r="BM129" s="673"/>
      <c r="BN129" s="673"/>
      <c r="BO129" s="673"/>
      <c r="BP129" s="673"/>
      <c r="BQ129" s="673"/>
      <c r="BR129" s="673"/>
      <c r="BS129" s="673"/>
      <c r="BT129" s="673"/>
      <c r="BU129" s="673"/>
      <c r="BV129" s="673"/>
      <c r="BW129" s="673"/>
      <c r="BX129" s="673"/>
      <c r="BY129" s="675"/>
    </row>
    <row r="130" spans="48:77" ht="15" customHeight="1" x14ac:dyDescent="0.4">
      <c r="AV130" s="676"/>
      <c r="AW130" s="677"/>
      <c r="AX130" s="677"/>
      <c r="AY130" s="677"/>
      <c r="AZ130" s="677"/>
      <c r="BA130" s="677"/>
      <c r="BB130" s="677"/>
      <c r="BC130" s="677"/>
      <c r="BD130" s="677"/>
      <c r="BE130" s="677"/>
      <c r="BF130" s="677"/>
      <c r="BG130" s="677"/>
      <c r="BH130" s="677"/>
      <c r="BI130" s="677"/>
      <c r="BJ130" s="677"/>
      <c r="BK130" s="677"/>
      <c r="BL130" s="677"/>
      <c r="BM130" s="677"/>
      <c r="BN130" s="677"/>
      <c r="BO130" s="677"/>
      <c r="BP130" s="677"/>
      <c r="BQ130" s="677"/>
      <c r="BR130" s="677"/>
      <c r="BS130" s="677"/>
      <c r="BT130" s="677"/>
      <c r="BU130" s="677"/>
      <c r="BV130" s="677"/>
      <c r="BW130" s="677"/>
      <c r="BX130" s="677"/>
      <c r="BY130" s="678"/>
    </row>
    <row r="131" spans="48:77" ht="15" customHeight="1" x14ac:dyDescent="0.4">
      <c r="AV131" s="676"/>
      <c r="AW131" s="677"/>
      <c r="AX131" s="677"/>
      <c r="AY131" s="677"/>
      <c r="AZ131" s="677"/>
      <c r="BA131" s="677"/>
      <c r="BB131" s="677"/>
      <c r="BC131" s="677"/>
      <c r="BD131" s="677"/>
      <c r="BE131" s="677"/>
      <c r="BF131" s="677"/>
      <c r="BG131" s="677"/>
      <c r="BH131" s="677"/>
      <c r="BI131" s="677"/>
      <c r="BJ131" s="677"/>
      <c r="BK131" s="677"/>
      <c r="BL131" s="677"/>
      <c r="BM131" s="677"/>
      <c r="BN131" s="677"/>
      <c r="BO131" s="677"/>
      <c r="BP131" s="677"/>
      <c r="BQ131" s="677"/>
      <c r="BR131" s="677"/>
      <c r="BS131" s="677"/>
      <c r="BT131" s="677"/>
      <c r="BU131" s="677"/>
      <c r="BV131" s="677"/>
      <c r="BW131" s="677"/>
      <c r="BX131" s="677"/>
      <c r="BY131" s="678"/>
    </row>
    <row r="132" spans="48:77" ht="15" customHeight="1" x14ac:dyDescent="0.4">
      <c r="AV132" s="676"/>
      <c r="AW132" s="677"/>
      <c r="AX132" s="677"/>
      <c r="AY132" s="677"/>
      <c r="AZ132" s="677"/>
      <c r="BA132" s="677"/>
      <c r="BB132" s="677"/>
      <c r="BC132" s="677"/>
      <c r="BD132" s="677"/>
      <c r="BE132" s="677"/>
      <c r="BF132" s="677"/>
      <c r="BG132" s="677"/>
      <c r="BH132" s="677"/>
      <c r="BI132" s="677"/>
      <c r="BJ132" s="677"/>
      <c r="BK132" s="677"/>
      <c r="BL132" s="677"/>
      <c r="BM132" s="677"/>
      <c r="BN132" s="677"/>
      <c r="BO132" s="677"/>
      <c r="BP132" s="677"/>
      <c r="BQ132" s="677"/>
      <c r="BR132" s="677"/>
      <c r="BS132" s="677"/>
      <c r="BT132" s="677"/>
      <c r="BU132" s="677"/>
      <c r="BV132" s="677"/>
      <c r="BW132" s="677"/>
      <c r="BX132" s="677"/>
      <c r="BY132" s="678"/>
    </row>
    <row r="133" spans="48:77" ht="15" customHeight="1" x14ac:dyDescent="0.4">
      <c r="AV133" s="676"/>
      <c r="AW133" s="677"/>
      <c r="AX133" s="677"/>
      <c r="AY133" s="677"/>
      <c r="AZ133" s="677"/>
      <c r="BA133" s="677"/>
      <c r="BB133" s="677"/>
      <c r="BC133" s="677"/>
      <c r="BD133" s="677"/>
      <c r="BE133" s="677"/>
      <c r="BF133" s="677"/>
      <c r="BG133" s="677"/>
      <c r="BH133" s="677"/>
      <c r="BI133" s="677"/>
      <c r="BJ133" s="677"/>
      <c r="BK133" s="677"/>
      <c r="BL133" s="677"/>
      <c r="BM133" s="677"/>
      <c r="BN133" s="677"/>
      <c r="BO133" s="677"/>
      <c r="BP133" s="677"/>
      <c r="BQ133" s="677"/>
      <c r="BR133" s="677"/>
      <c r="BS133" s="677"/>
      <c r="BT133" s="677"/>
      <c r="BU133" s="677"/>
      <c r="BV133" s="677"/>
      <c r="BW133" s="677"/>
      <c r="BX133" s="677"/>
      <c r="BY133" s="678"/>
    </row>
    <row r="134" spans="48:77" ht="15" customHeight="1" x14ac:dyDescent="0.4">
      <c r="AV134" s="676"/>
      <c r="AW134" s="677"/>
      <c r="AX134" s="677"/>
      <c r="AY134" s="677"/>
      <c r="AZ134" s="677"/>
      <c r="BA134" s="677"/>
      <c r="BB134" s="677"/>
      <c r="BC134" s="677"/>
      <c r="BD134" s="677"/>
      <c r="BE134" s="677"/>
      <c r="BF134" s="677"/>
      <c r="BG134" s="677"/>
      <c r="BH134" s="677"/>
      <c r="BI134" s="677"/>
      <c r="BJ134" s="677"/>
      <c r="BK134" s="677"/>
      <c r="BL134" s="677"/>
      <c r="BM134" s="677"/>
      <c r="BN134" s="677"/>
      <c r="BO134" s="677"/>
      <c r="BP134" s="677"/>
      <c r="BQ134" s="677"/>
      <c r="BR134" s="677"/>
      <c r="BS134" s="677"/>
      <c r="BT134" s="677"/>
      <c r="BU134" s="677"/>
      <c r="BV134" s="677"/>
      <c r="BW134" s="677"/>
      <c r="BX134" s="677"/>
      <c r="BY134" s="678"/>
    </row>
    <row r="135" spans="48:77" ht="15" customHeight="1" x14ac:dyDescent="0.4">
      <c r="AV135" s="676"/>
      <c r="AW135" s="677"/>
      <c r="AX135" s="677"/>
      <c r="AY135" s="677"/>
      <c r="AZ135" s="677"/>
      <c r="BA135" s="677"/>
      <c r="BB135" s="677"/>
      <c r="BC135" s="677"/>
      <c r="BD135" s="677"/>
      <c r="BE135" s="677"/>
      <c r="BF135" s="677"/>
      <c r="BG135" s="677"/>
      <c r="BH135" s="677"/>
      <c r="BI135" s="677"/>
      <c r="BJ135" s="677"/>
      <c r="BK135" s="677"/>
      <c r="BL135" s="677"/>
      <c r="BM135" s="677"/>
      <c r="BN135" s="677"/>
      <c r="BO135" s="677"/>
      <c r="BP135" s="677"/>
      <c r="BQ135" s="677"/>
      <c r="BR135" s="677"/>
      <c r="BS135" s="677"/>
      <c r="BT135" s="677"/>
      <c r="BU135" s="677"/>
      <c r="BV135" s="677"/>
      <c r="BW135" s="677"/>
      <c r="BX135" s="677"/>
      <c r="BY135" s="678"/>
    </row>
    <row r="136" spans="48:77" ht="15" customHeight="1" x14ac:dyDescent="0.4">
      <c r="AV136" s="676"/>
      <c r="AW136" s="677"/>
      <c r="AX136" s="677"/>
      <c r="AY136" s="677"/>
      <c r="AZ136" s="677"/>
      <c r="BA136" s="677"/>
      <c r="BB136" s="677"/>
      <c r="BC136" s="677"/>
      <c r="BD136" s="677"/>
      <c r="BE136" s="677"/>
      <c r="BF136" s="677"/>
      <c r="BG136" s="677"/>
      <c r="BH136" s="677"/>
      <c r="BI136" s="677"/>
      <c r="BJ136" s="677"/>
      <c r="BK136" s="677"/>
      <c r="BL136" s="677"/>
      <c r="BM136" s="677"/>
      <c r="BN136" s="677"/>
      <c r="BO136" s="677"/>
      <c r="BP136" s="677"/>
      <c r="BQ136" s="677"/>
      <c r="BR136" s="677"/>
      <c r="BS136" s="677"/>
      <c r="BT136" s="677"/>
      <c r="BU136" s="677"/>
      <c r="BV136" s="677"/>
      <c r="BW136" s="677"/>
      <c r="BX136" s="677"/>
      <c r="BY136" s="678"/>
    </row>
    <row r="137" spans="48:77" ht="15" customHeight="1" x14ac:dyDescent="0.4">
      <c r="AV137" s="676"/>
      <c r="AW137" s="677"/>
      <c r="AX137" s="677"/>
      <c r="AY137" s="677"/>
      <c r="AZ137" s="677"/>
      <c r="BA137" s="677"/>
      <c r="BB137" s="677"/>
      <c r="BC137" s="677"/>
      <c r="BD137" s="677"/>
      <c r="BE137" s="677"/>
      <c r="BF137" s="677"/>
      <c r="BG137" s="677"/>
      <c r="BH137" s="677"/>
      <c r="BI137" s="677"/>
      <c r="BJ137" s="677"/>
      <c r="BK137" s="677"/>
      <c r="BL137" s="677"/>
      <c r="BM137" s="677"/>
      <c r="BN137" s="677"/>
      <c r="BO137" s="677"/>
      <c r="BP137" s="677"/>
      <c r="BQ137" s="677"/>
      <c r="BR137" s="677"/>
      <c r="BS137" s="677"/>
      <c r="BT137" s="677"/>
      <c r="BU137" s="677"/>
      <c r="BV137" s="677"/>
      <c r="BW137" s="677"/>
      <c r="BX137" s="677"/>
      <c r="BY137" s="678"/>
    </row>
    <row r="138" spans="48:77" ht="15" customHeight="1" x14ac:dyDescent="0.4">
      <c r="AV138" s="676"/>
      <c r="AW138" s="677"/>
      <c r="AX138" s="677"/>
      <c r="AY138" s="677"/>
      <c r="AZ138" s="677"/>
      <c r="BA138" s="677"/>
      <c r="BB138" s="677"/>
      <c r="BC138" s="677"/>
      <c r="BD138" s="677"/>
      <c r="BE138" s="677"/>
      <c r="BF138" s="677"/>
      <c r="BG138" s="677"/>
      <c r="BH138" s="677"/>
      <c r="BI138" s="677"/>
      <c r="BJ138" s="677"/>
      <c r="BK138" s="677"/>
      <c r="BL138" s="677"/>
      <c r="BM138" s="677"/>
      <c r="BN138" s="677"/>
      <c r="BO138" s="677"/>
      <c r="BP138" s="677"/>
      <c r="BQ138" s="677"/>
      <c r="BR138" s="677"/>
      <c r="BS138" s="677"/>
      <c r="BT138" s="677"/>
      <c r="BU138" s="677"/>
      <c r="BV138" s="677"/>
      <c r="BW138" s="677"/>
      <c r="BX138" s="677"/>
      <c r="BY138" s="678"/>
    </row>
    <row r="139" spans="48:77" ht="15" customHeight="1" x14ac:dyDescent="0.4">
      <c r="AV139" s="676"/>
      <c r="AW139" s="677"/>
      <c r="AX139" s="677"/>
      <c r="AY139" s="677"/>
      <c r="AZ139" s="677"/>
      <c r="BA139" s="677"/>
      <c r="BB139" s="677"/>
      <c r="BC139" s="677"/>
      <c r="BD139" s="677"/>
      <c r="BE139" s="677"/>
      <c r="BF139" s="677"/>
      <c r="BG139" s="677"/>
      <c r="BH139" s="677"/>
      <c r="BI139" s="677"/>
      <c r="BJ139" s="677"/>
      <c r="BK139" s="677"/>
      <c r="BL139" s="677"/>
      <c r="BM139" s="677"/>
      <c r="BN139" s="677"/>
      <c r="BO139" s="677"/>
      <c r="BP139" s="677"/>
      <c r="BQ139" s="677"/>
      <c r="BR139" s="677"/>
      <c r="BS139" s="677"/>
      <c r="BT139" s="677"/>
      <c r="BU139" s="677"/>
      <c r="BV139" s="677"/>
      <c r="BW139" s="677"/>
      <c r="BX139" s="677"/>
      <c r="BY139" s="678"/>
    </row>
    <row r="140" spans="48:77" ht="15" customHeight="1" x14ac:dyDescent="0.4">
      <c r="AV140" s="676"/>
      <c r="AW140" s="677"/>
      <c r="AX140" s="677"/>
      <c r="AY140" s="677"/>
      <c r="AZ140" s="677"/>
      <c r="BA140" s="677"/>
      <c r="BB140" s="677"/>
      <c r="BC140" s="677"/>
      <c r="BD140" s="677"/>
      <c r="BE140" s="677"/>
      <c r="BF140" s="677"/>
      <c r="BG140" s="677"/>
      <c r="BH140" s="677"/>
      <c r="BI140" s="677"/>
      <c r="BJ140" s="677"/>
      <c r="BK140" s="677"/>
      <c r="BL140" s="677"/>
      <c r="BM140" s="677"/>
      <c r="BN140" s="677"/>
      <c r="BO140" s="677"/>
      <c r="BP140" s="677"/>
      <c r="BQ140" s="677"/>
      <c r="BR140" s="677"/>
      <c r="BS140" s="677"/>
      <c r="BT140" s="677"/>
      <c r="BU140" s="677"/>
      <c r="BV140" s="677"/>
      <c r="BW140" s="677"/>
      <c r="BX140" s="677"/>
      <c r="BY140" s="678"/>
    </row>
    <row r="141" spans="48:77" ht="15" customHeight="1" x14ac:dyDescent="0.4">
      <c r="AV141" s="676"/>
      <c r="AW141" s="677"/>
      <c r="AX141" s="677"/>
      <c r="AY141" s="677"/>
      <c r="AZ141" s="677"/>
      <c r="BA141" s="677"/>
      <c r="BB141" s="677"/>
      <c r="BC141" s="677"/>
      <c r="BD141" s="677"/>
      <c r="BE141" s="677"/>
      <c r="BF141" s="677"/>
      <c r="BG141" s="677"/>
      <c r="BH141" s="677"/>
      <c r="BI141" s="677"/>
      <c r="BJ141" s="677"/>
      <c r="BK141" s="677"/>
      <c r="BL141" s="677"/>
      <c r="BM141" s="677"/>
      <c r="BN141" s="677"/>
      <c r="BO141" s="677"/>
      <c r="BP141" s="677"/>
      <c r="BQ141" s="677"/>
      <c r="BR141" s="677"/>
      <c r="BS141" s="677"/>
      <c r="BT141" s="677"/>
      <c r="BU141" s="677"/>
      <c r="BV141" s="677"/>
      <c r="BW141" s="677"/>
      <c r="BX141" s="677"/>
      <c r="BY141" s="678"/>
    </row>
    <row r="142" spans="48:77" ht="15" customHeight="1" x14ac:dyDescent="0.4">
      <c r="AV142" s="676"/>
      <c r="AW142" s="677"/>
      <c r="AX142" s="677"/>
      <c r="AY142" s="677"/>
      <c r="AZ142" s="677"/>
      <c r="BA142" s="677"/>
      <c r="BB142" s="677"/>
      <c r="BC142" s="677"/>
      <c r="BD142" s="677"/>
      <c r="BE142" s="677"/>
      <c r="BF142" s="677"/>
      <c r="BG142" s="677"/>
      <c r="BH142" s="677"/>
      <c r="BI142" s="677"/>
      <c r="BJ142" s="677"/>
      <c r="BK142" s="677"/>
      <c r="BL142" s="677"/>
      <c r="BM142" s="677"/>
      <c r="BN142" s="677"/>
      <c r="BO142" s="677"/>
      <c r="BP142" s="677"/>
      <c r="BQ142" s="677"/>
      <c r="BR142" s="677"/>
      <c r="BS142" s="677"/>
      <c r="BT142" s="677"/>
      <c r="BU142" s="677"/>
      <c r="BV142" s="677"/>
      <c r="BW142" s="677"/>
      <c r="BX142" s="677"/>
      <c r="BY142" s="678"/>
    </row>
    <row r="143" spans="48:77" ht="15" customHeight="1" x14ac:dyDescent="0.4">
      <c r="AV143" s="676"/>
      <c r="AW143" s="677"/>
      <c r="AX143" s="677"/>
      <c r="AY143" s="677"/>
      <c r="AZ143" s="677"/>
      <c r="BA143" s="677"/>
      <c r="BB143" s="677"/>
      <c r="BC143" s="677"/>
      <c r="BD143" s="677"/>
      <c r="BE143" s="677"/>
      <c r="BF143" s="677"/>
      <c r="BG143" s="677"/>
      <c r="BH143" s="677"/>
      <c r="BI143" s="677"/>
      <c r="BJ143" s="677"/>
      <c r="BK143" s="677"/>
      <c r="BL143" s="677"/>
      <c r="BM143" s="677"/>
      <c r="BN143" s="677"/>
      <c r="BO143" s="677"/>
      <c r="BP143" s="677"/>
      <c r="BQ143" s="677"/>
      <c r="BR143" s="677"/>
      <c r="BS143" s="677"/>
      <c r="BT143" s="677"/>
      <c r="BU143" s="677"/>
      <c r="BV143" s="677"/>
      <c r="BW143" s="677"/>
      <c r="BX143" s="677"/>
      <c r="BY143" s="678"/>
    </row>
    <row r="144" spans="48:77" ht="15" customHeight="1" x14ac:dyDescent="0.4">
      <c r="AV144" s="676"/>
      <c r="AW144" s="677"/>
      <c r="AX144" s="677"/>
      <c r="AY144" s="677"/>
      <c r="AZ144" s="677"/>
      <c r="BA144" s="677"/>
      <c r="BB144" s="677"/>
      <c r="BC144" s="677"/>
      <c r="BD144" s="677"/>
      <c r="BE144" s="677"/>
      <c r="BF144" s="677"/>
      <c r="BG144" s="677"/>
      <c r="BH144" s="677"/>
      <c r="BI144" s="677"/>
      <c r="BJ144" s="677"/>
      <c r="BK144" s="677"/>
      <c r="BL144" s="677"/>
      <c r="BM144" s="677"/>
      <c r="BN144" s="677"/>
      <c r="BO144" s="677"/>
      <c r="BP144" s="677"/>
      <c r="BQ144" s="677"/>
      <c r="BR144" s="677"/>
      <c r="BS144" s="677"/>
      <c r="BT144" s="677"/>
      <c r="BU144" s="677"/>
      <c r="BV144" s="677"/>
      <c r="BW144" s="677"/>
      <c r="BX144" s="677"/>
      <c r="BY144" s="678"/>
    </row>
    <row r="145" spans="48:77" ht="15" customHeight="1" x14ac:dyDescent="0.4">
      <c r="AV145" s="676"/>
      <c r="AW145" s="677"/>
      <c r="AX145" s="677"/>
      <c r="AY145" s="677"/>
      <c r="AZ145" s="677"/>
      <c r="BA145" s="677"/>
      <c r="BB145" s="677"/>
      <c r="BC145" s="677"/>
      <c r="BD145" s="677"/>
      <c r="BE145" s="677"/>
      <c r="BF145" s="677"/>
      <c r="BG145" s="677"/>
      <c r="BH145" s="677"/>
      <c r="BI145" s="677"/>
      <c r="BJ145" s="677"/>
      <c r="BK145" s="677"/>
      <c r="BL145" s="677"/>
      <c r="BM145" s="677"/>
      <c r="BN145" s="677"/>
      <c r="BO145" s="677"/>
      <c r="BP145" s="677"/>
      <c r="BQ145" s="677"/>
      <c r="BR145" s="677"/>
      <c r="BS145" s="677"/>
      <c r="BT145" s="677"/>
      <c r="BU145" s="677"/>
      <c r="BV145" s="677"/>
      <c r="BW145" s="677"/>
      <c r="BX145" s="677"/>
      <c r="BY145" s="678"/>
    </row>
    <row r="146" spans="48:77" ht="15" customHeight="1" x14ac:dyDescent="0.4">
      <c r="AV146" s="676"/>
      <c r="AW146" s="677"/>
      <c r="AX146" s="677"/>
      <c r="AY146" s="677"/>
      <c r="AZ146" s="677"/>
      <c r="BA146" s="677"/>
      <c r="BB146" s="677"/>
      <c r="BC146" s="677"/>
      <c r="BD146" s="677"/>
      <c r="BE146" s="677"/>
      <c r="BF146" s="677"/>
      <c r="BG146" s="677"/>
      <c r="BH146" s="677"/>
      <c r="BI146" s="677"/>
      <c r="BJ146" s="677"/>
      <c r="BK146" s="677"/>
      <c r="BL146" s="677"/>
      <c r="BM146" s="677"/>
      <c r="BN146" s="677"/>
      <c r="BO146" s="677"/>
      <c r="BP146" s="677"/>
      <c r="BQ146" s="677"/>
      <c r="BR146" s="677"/>
      <c r="BS146" s="677"/>
      <c r="BT146" s="677"/>
      <c r="BU146" s="677"/>
      <c r="BV146" s="677"/>
      <c r="BW146" s="677"/>
      <c r="BX146" s="677"/>
      <c r="BY146" s="678"/>
    </row>
    <row r="147" spans="48:77" ht="15" customHeight="1" x14ac:dyDescent="0.4">
      <c r="AV147" s="676"/>
      <c r="AW147" s="677"/>
      <c r="AX147" s="677"/>
      <c r="AY147" s="677"/>
      <c r="AZ147" s="677"/>
      <c r="BA147" s="677"/>
      <c r="BB147" s="677"/>
      <c r="BC147" s="677"/>
      <c r="BD147" s="677"/>
      <c r="BE147" s="677"/>
      <c r="BF147" s="677"/>
      <c r="BG147" s="677"/>
      <c r="BH147" s="677"/>
      <c r="BI147" s="677"/>
      <c r="BJ147" s="677"/>
      <c r="BK147" s="677"/>
      <c r="BL147" s="677"/>
      <c r="BM147" s="677"/>
      <c r="BN147" s="677"/>
      <c r="BO147" s="677"/>
      <c r="BP147" s="677"/>
      <c r="BQ147" s="677"/>
      <c r="BR147" s="677"/>
      <c r="BS147" s="677"/>
      <c r="BT147" s="677"/>
      <c r="BU147" s="677"/>
      <c r="BV147" s="677"/>
      <c r="BW147" s="677"/>
      <c r="BX147" s="677"/>
      <c r="BY147" s="678"/>
    </row>
    <row r="148" spans="48:77" ht="15" customHeight="1" x14ac:dyDescent="0.4">
      <c r="AV148" s="676"/>
      <c r="AW148" s="677"/>
      <c r="AX148" s="677"/>
      <c r="AY148" s="677"/>
      <c r="AZ148" s="677"/>
      <c r="BA148" s="677"/>
      <c r="BB148" s="677"/>
      <c r="BC148" s="677"/>
      <c r="BD148" s="677"/>
      <c r="BE148" s="677"/>
      <c r="BF148" s="677"/>
      <c r="BG148" s="677"/>
      <c r="BH148" s="677"/>
      <c r="BI148" s="677"/>
      <c r="BJ148" s="677"/>
      <c r="BK148" s="677"/>
      <c r="BL148" s="677"/>
      <c r="BM148" s="677"/>
      <c r="BN148" s="677"/>
      <c r="BO148" s="677"/>
      <c r="BP148" s="677"/>
      <c r="BQ148" s="677"/>
      <c r="BR148" s="677"/>
      <c r="BS148" s="677"/>
      <c r="BT148" s="677"/>
      <c r="BU148" s="677"/>
      <c r="BV148" s="677"/>
      <c r="BW148" s="677"/>
      <c r="BX148" s="677"/>
      <c r="BY148" s="678"/>
    </row>
    <row r="149" spans="48:77" ht="15" customHeight="1" x14ac:dyDescent="0.4">
      <c r="AV149" s="676"/>
      <c r="AW149" s="677"/>
      <c r="AX149" s="677"/>
      <c r="AY149" s="677"/>
      <c r="AZ149" s="677"/>
      <c r="BA149" s="677"/>
      <c r="BB149" s="677"/>
      <c r="BC149" s="677"/>
      <c r="BD149" s="677"/>
      <c r="BE149" s="677"/>
      <c r="BF149" s="677"/>
      <c r="BG149" s="677"/>
      <c r="BH149" s="677"/>
      <c r="BI149" s="677"/>
      <c r="BJ149" s="677"/>
      <c r="BK149" s="677"/>
      <c r="BL149" s="677"/>
      <c r="BM149" s="677"/>
      <c r="BN149" s="677"/>
      <c r="BO149" s="677"/>
      <c r="BP149" s="677"/>
      <c r="BQ149" s="677"/>
      <c r="BR149" s="677"/>
      <c r="BS149" s="677"/>
      <c r="BT149" s="677"/>
      <c r="BU149" s="677"/>
      <c r="BV149" s="677"/>
      <c r="BW149" s="677"/>
      <c r="BX149" s="677"/>
      <c r="BY149" s="678"/>
    </row>
    <row r="150" spans="48:77" ht="15" customHeight="1" x14ac:dyDescent="0.4">
      <c r="AV150" s="676"/>
      <c r="AW150" s="677"/>
      <c r="AX150" s="677"/>
      <c r="AY150" s="677"/>
      <c r="AZ150" s="677"/>
      <c r="BA150" s="677"/>
      <c r="BB150" s="677"/>
      <c r="BC150" s="677"/>
      <c r="BD150" s="677"/>
      <c r="BE150" s="677"/>
      <c r="BF150" s="677"/>
      <c r="BG150" s="677"/>
      <c r="BH150" s="677"/>
      <c r="BI150" s="677"/>
      <c r="BJ150" s="677"/>
      <c r="BK150" s="677"/>
      <c r="BL150" s="677"/>
      <c r="BM150" s="677"/>
      <c r="BN150" s="677"/>
      <c r="BO150" s="677"/>
      <c r="BP150" s="677"/>
      <c r="BQ150" s="677"/>
      <c r="BR150" s="677"/>
      <c r="BS150" s="677"/>
      <c r="BT150" s="677"/>
      <c r="BU150" s="677"/>
      <c r="BV150" s="677"/>
      <c r="BW150" s="677"/>
      <c r="BX150" s="677"/>
      <c r="BY150" s="678"/>
    </row>
    <row r="151" spans="48:77" ht="15" customHeight="1" x14ac:dyDescent="0.4">
      <c r="AV151" s="676"/>
      <c r="AW151" s="677"/>
      <c r="AX151" s="677"/>
      <c r="AY151" s="677"/>
      <c r="AZ151" s="677"/>
      <c r="BA151" s="677"/>
      <c r="BB151" s="677"/>
      <c r="BC151" s="677"/>
      <c r="BD151" s="677"/>
      <c r="BE151" s="677"/>
      <c r="BF151" s="677"/>
      <c r="BG151" s="677"/>
      <c r="BH151" s="677"/>
      <c r="BI151" s="677"/>
      <c r="BJ151" s="677"/>
      <c r="BK151" s="677"/>
      <c r="BL151" s="677"/>
      <c r="BM151" s="677"/>
      <c r="BN151" s="677"/>
      <c r="BO151" s="677"/>
      <c r="BP151" s="677"/>
      <c r="BQ151" s="677"/>
      <c r="BR151" s="677"/>
      <c r="BS151" s="677"/>
      <c r="BT151" s="677"/>
      <c r="BU151" s="677"/>
      <c r="BV151" s="677"/>
      <c r="BW151" s="677"/>
      <c r="BX151" s="677"/>
      <c r="BY151" s="678"/>
    </row>
    <row r="152" spans="48:77" ht="15" customHeight="1" x14ac:dyDescent="0.4">
      <c r="AV152" s="676"/>
      <c r="AW152" s="677"/>
      <c r="AX152" s="677"/>
      <c r="AY152" s="677"/>
      <c r="AZ152" s="677"/>
      <c r="BA152" s="677"/>
      <c r="BB152" s="677"/>
      <c r="BC152" s="677"/>
      <c r="BD152" s="677"/>
      <c r="BE152" s="677"/>
      <c r="BF152" s="677"/>
      <c r="BG152" s="677"/>
      <c r="BH152" s="677"/>
      <c r="BI152" s="677"/>
      <c r="BJ152" s="677"/>
      <c r="BK152" s="677"/>
      <c r="BL152" s="677"/>
      <c r="BM152" s="677"/>
      <c r="BN152" s="677"/>
      <c r="BO152" s="677"/>
      <c r="BP152" s="677"/>
      <c r="BQ152" s="677"/>
      <c r="BR152" s="677"/>
      <c r="BS152" s="677"/>
      <c r="BT152" s="677"/>
      <c r="BU152" s="677"/>
      <c r="BV152" s="677"/>
      <c r="BW152" s="677"/>
      <c r="BX152" s="677"/>
      <c r="BY152" s="678"/>
    </row>
    <row r="153" spans="48:77" ht="15" customHeight="1" x14ac:dyDescent="0.4">
      <c r="AV153" s="676"/>
      <c r="AW153" s="677"/>
      <c r="AX153" s="677"/>
      <c r="AY153" s="677"/>
      <c r="AZ153" s="677"/>
      <c r="BA153" s="677"/>
      <c r="BB153" s="677"/>
      <c r="BC153" s="677"/>
      <c r="BD153" s="677"/>
      <c r="BE153" s="677"/>
      <c r="BF153" s="677"/>
      <c r="BG153" s="677"/>
      <c r="BH153" s="677"/>
      <c r="BI153" s="677"/>
      <c r="BJ153" s="677"/>
      <c r="BK153" s="677"/>
      <c r="BL153" s="677"/>
      <c r="BM153" s="677"/>
      <c r="BN153" s="677"/>
      <c r="BO153" s="677"/>
      <c r="BP153" s="677"/>
      <c r="BQ153" s="677"/>
      <c r="BR153" s="677"/>
      <c r="BS153" s="677"/>
      <c r="BT153" s="677"/>
      <c r="BU153" s="677"/>
      <c r="BV153" s="677"/>
      <c r="BW153" s="677"/>
      <c r="BX153" s="677"/>
      <c r="BY153" s="678"/>
    </row>
    <row r="154" spans="48:77" ht="15" customHeight="1" x14ac:dyDescent="0.4">
      <c r="AV154" s="676"/>
      <c r="AW154" s="677"/>
      <c r="AX154" s="677"/>
      <c r="AY154" s="677"/>
      <c r="AZ154" s="677"/>
      <c r="BA154" s="677"/>
      <c r="BB154" s="677"/>
      <c r="BC154" s="677"/>
      <c r="BD154" s="677"/>
      <c r="BE154" s="677"/>
      <c r="BF154" s="677"/>
      <c r="BG154" s="677"/>
      <c r="BH154" s="677"/>
      <c r="BI154" s="677"/>
      <c r="BJ154" s="677"/>
      <c r="BK154" s="677"/>
      <c r="BL154" s="677"/>
      <c r="BM154" s="677"/>
      <c r="BN154" s="677"/>
      <c r="BO154" s="677"/>
      <c r="BP154" s="677"/>
      <c r="BQ154" s="677"/>
      <c r="BR154" s="677"/>
      <c r="BS154" s="677"/>
      <c r="BT154" s="677"/>
      <c r="BU154" s="677"/>
      <c r="BV154" s="677"/>
      <c r="BW154" s="677"/>
      <c r="BX154" s="677"/>
      <c r="BY154" s="678"/>
    </row>
    <row r="155" spans="48:77" ht="15" customHeight="1" x14ac:dyDescent="0.4">
      <c r="AV155" s="676"/>
      <c r="AW155" s="677"/>
      <c r="AX155" s="677"/>
      <c r="AY155" s="677"/>
      <c r="AZ155" s="677"/>
      <c r="BA155" s="677"/>
      <c r="BB155" s="677"/>
      <c r="BC155" s="677"/>
      <c r="BD155" s="677"/>
      <c r="BE155" s="677"/>
      <c r="BF155" s="677"/>
      <c r="BG155" s="677"/>
      <c r="BH155" s="677"/>
      <c r="BI155" s="677"/>
      <c r="BJ155" s="677"/>
      <c r="BK155" s="677"/>
      <c r="BL155" s="677"/>
      <c r="BM155" s="677"/>
      <c r="BN155" s="677"/>
      <c r="BO155" s="677"/>
      <c r="BP155" s="677"/>
      <c r="BQ155" s="677"/>
      <c r="BR155" s="677"/>
      <c r="BS155" s="677"/>
      <c r="BT155" s="677"/>
      <c r="BU155" s="677"/>
      <c r="BV155" s="677"/>
      <c r="BW155" s="677"/>
      <c r="BX155" s="677"/>
      <c r="BY155" s="678"/>
    </row>
    <row r="156" spans="48:77" ht="15" customHeight="1" x14ac:dyDescent="0.4">
      <c r="AV156" s="676"/>
      <c r="AW156" s="677"/>
      <c r="AX156" s="677"/>
      <c r="AY156" s="677"/>
      <c r="AZ156" s="677"/>
      <c r="BA156" s="677"/>
      <c r="BB156" s="677"/>
      <c r="BC156" s="677"/>
      <c r="BD156" s="677"/>
      <c r="BE156" s="677"/>
      <c r="BF156" s="677"/>
      <c r="BG156" s="677"/>
      <c r="BH156" s="677"/>
      <c r="BI156" s="677"/>
      <c r="BJ156" s="677"/>
      <c r="BK156" s="677"/>
      <c r="BL156" s="677"/>
      <c r="BM156" s="677"/>
      <c r="BN156" s="677"/>
      <c r="BO156" s="677"/>
      <c r="BP156" s="677"/>
      <c r="BQ156" s="677"/>
      <c r="BR156" s="677"/>
      <c r="BS156" s="677"/>
      <c r="BT156" s="677"/>
      <c r="BU156" s="677"/>
      <c r="BV156" s="677"/>
      <c r="BW156" s="677"/>
      <c r="BX156" s="677"/>
      <c r="BY156" s="678"/>
    </row>
    <row r="157" spans="48:77" ht="15" customHeight="1" x14ac:dyDescent="0.4">
      <c r="AV157" s="676"/>
      <c r="AW157" s="677"/>
      <c r="AX157" s="677"/>
      <c r="AY157" s="677"/>
      <c r="AZ157" s="677"/>
      <c r="BA157" s="677"/>
      <c r="BB157" s="677"/>
      <c r="BC157" s="677"/>
      <c r="BD157" s="677"/>
      <c r="BE157" s="677"/>
      <c r="BF157" s="677"/>
      <c r="BG157" s="677"/>
      <c r="BH157" s="677"/>
      <c r="BI157" s="677"/>
      <c r="BJ157" s="677"/>
      <c r="BK157" s="677"/>
      <c r="BL157" s="677"/>
      <c r="BM157" s="677"/>
      <c r="BN157" s="677"/>
      <c r="BO157" s="677"/>
      <c r="BP157" s="677"/>
      <c r="BQ157" s="677"/>
      <c r="BR157" s="677"/>
      <c r="BS157" s="677"/>
      <c r="BT157" s="677"/>
      <c r="BU157" s="677"/>
      <c r="BV157" s="677"/>
      <c r="BW157" s="677"/>
      <c r="BX157" s="677"/>
      <c r="BY157" s="678"/>
    </row>
    <row r="158" spans="48:77" ht="15" customHeight="1" x14ac:dyDescent="0.4">
      <c r="AV158" s="676"/>
      <c r="AW158" s="677"/>
      <c r="AX158" s="677"/>
      <c r="AY158" s="677"/>
      <c r="AZ158" s="677"/>
      <c r="BA158" s="677"/>
      <c r="BB158" s="677"/>
      <c r="BC158" s="677"/>
      <c r="BD158" s="677"/>
      <c r="BE158" s="677"/>
      <c r="BF158" s="677"/>
      <c r="BG158" s="677"/>
      <c r="BH158" s="677"/>
      <c r="BI158" s="677"/>
      <c r="BJ158" s="677"/>
      <c r="BK158" s="677"/>
      <c r="BL158" s="677"/>
      <c r="BM158" s="677"/>
      <c r="BN158" s="677"/>
      <c r="BO158" s="677"/>
      <c r="BP158" s="677"/>
      <c r="BQ158" s="677"/>
      <c r="BR158" s="677"/>
      <c r="BS158" s="677"/>
      <c r="BT158" s="677"/>
      <c r="BU158" s="677"/>
      <c r="BV158" s="677"/>
      <c r="BW158" s="677"/>
      <c r="BX158" s="677"/>
      <c r="BY158" s="678"/>
    </row>
    <row r="159" spans="48:77" ht="15" customHeight="1" x14ac:dyDescent="0.4">
      <c r="AV159" s="676"/>
      <c r="AW159" s="677"/>
      <c r="AX159" s="677"/>
      <c r="AY159" s="677"/>
      <c r="AZ159" s="677"/>
      <c r="BA159" s="677"/>
      <c r="BB159" s="677"/>
      <c r="BC159" s="677"/>
      <c r="BD159" s="677"/>
      <c r="BE159" s="677"/>
      <c r="BF159" s="677"/>
      <c r="BG159" s="677"/>
      <c r="BH159" s="677"/>
      <c r="BI159" s="677"/>
      <c r="BJ159" s="677"/>
      <c r="BK159" s="677"/>
      <c r="BL159" s="677"/>
      <c r="BM159" s="677"/>
      <c r="BN159" s="677"/>
      <c r="BO159" s="677"/>
      <c r="BP159" s="677"/>
      <c r="BQ159" s="677"/>
      <c r="BR159" s="677"/>
      <c r="BS159" s="677"/>
      <c r="BT159" s="677"/>
      <c r="BU159" s="677"/>
      <c r="BV159" s="677"/>
      <c r="BW159" s="677"/>
      <c r="BX159" s="677"/>
      <c r="BY159" s="678"/>
    </row>
    <row r="160" spans="48:77" ht="15" customHeight="1" x14ac:dyDescent="0.4">
      <c r="AV160" s="676"/>
      <c r="AW160" s="677"/>
      <c r="AX160" s="677"/>
      <c r="AY160" s="677"/>
      <c r="AZ160" s="677"/>
      <c r="BA160" s="677"/>
      <c r="BB160" s="677"/>
      <c r="BC160" s="677"/>
      <c r="BD160" s="677"/>
      <c r="BE160" s="677"/>
      <c r="BF160" s="677"/>
      <c r="BG160" s="677"/>
      <c r="BH160" s="677"/>
      <c r="BI160" s="677"/>
      <c r="BJ160" s="677"/>
      <c r="BK160" s="677"/>
      <c r="BL160" s="677"/>
      <c r="BM160" s="677"/>
      <c r="BN160" s="677"/>
      <c r="BO160" s="677"/>
      <c r="BP160" s="677"/>
      <c r="BQ160" s="677"/>
      <c r="BR160" s="677"/>
      <c r="BS160" s="677"/>
      <c r="BT160" s="677"/>
      <c r="BU160" s="677"/>
      <c r="BV160" s="677"/>
      <c r="BW160" s="677"/>
      <c r="BX160" s="677"/>
      <c r="BY160" s="678"/>
    </row>
    <row r="161" spans="48:77" ht="15" customHeight="1" x14ac:dyDescent="0.4">
      <c r="AV161" s="676"/>
      <c r="AW161" s="677"/>
      <c r="AX161" s="677"/>
      <c r="AY161" s="677"/>
      <c r="AZ161" s="677"/>
      <c r="BA161" s="677"/>
      <c r="BB161" s="677"/>
      <c r="BC161" s="677"/>
      <c r="BD161" s="677"/>
      <c r="BE161" s="677"/>
      <c r="BF161" s="677"/>
      <c r="BG161" s="677"/>
      <c r="BH161" s="677"/>
      <c r="BI161" s="677"/>
      <c r="BJ161" s="677"/>
      <c r="BK161" s="677"/>
      <c r="BL161" s="677"/>
      <c r="BM161" s="677"/>
      <c r="BN161" s="677"/>
      <c r="BO161" s="677"/>
      <c r="BP161" s="677"/>
      <c r="BQ161" s="677"/>
      <c r="BR161" s="677"/>
      <c r="BS161" s="677"/>
      <c r="BT161" s="677"/>
      <c r="BU161" s="677"/>
      <c r="BV161" s="677"/>
      <c r="BW161" s="677"/>
      <c r="BX161" s="677"/>
      <c r="BY161" s="678"/>
    </row>
    <row r="162" spans="48:77" ht="15" customHeight="1" x14ac:dyDescent="0.4">
      <c r="AV162" s="676"/>
      <c r="AW162" s="677"/>
      <c r="AX162" s="677"/>
      <c r="AY162" s="677"/>
      <c r="AZ162" s="677"/>
      <c r="BA162" s="677"/>
      <c r="BB162" s="677"/>
      <c r="BC162" s="677"/>
      <c r="BD162" s="677"/>
      <c r="BE162" s="677"/>
      <c r="BF162" s="677"/>
      <c r="BG162" s="677"/>
      <c r="BH162" s="677"/>
      <c r="BI162" s="677"/>
      <c r="BJ162" s="677"/>
      <c r="BK162" s="677"/>
      <c r="BL162" s="677"/>
      <c r="BM162" s="677"/>
      <c r="BN162" s="677"/>
      <c r="BO162" s="677"/>
      <c r="BP162" s="677"/>
      <c r="BQ162" s="677"/>
      <c r="BR162" s="677"/>
      <c r="BS162" s="677"/>
      <c r="BT162" s="677"/>
      <c r="BU162" s="677"/>
      <c r="BV162" s="677"/>
      <c r="BW162" s="677"/>
      <c r="BX162" s="677"/>
      <c r="BY162" s="678"/>
    </row>
    <row r="163" spans="48:77" ht="15" customHeight="1" x14ac:dyDescent="0.4">
      <c r="AV163" s="676"/>
      <c r="AW163" s="677"/>
      <c r="AX163" s="677"/>
      <c r="AY163" s="677"/>
      <c r="AZ163" s="677"/>
      <c r="BA163" s="677"/>
      <c r="BB163" s="677"/>
      <c r="BC163" s="677"/>
      <c r="BD163" s="677"/>
      <c r="BE163" s="677"/>
      <c r="BF163" s="677"/>
      <c r="BG163" s="677"/>
      <c r="BH163" s="677"/>
      <c r="BI163" s="677"/>
      <c r="BJ163" s="677"/>
      <c r="BK163" s="677"/>
      <c r="BL163" s="677"/>
      <c r="BM163" s="677"/>
      <c r="BN163" s="677"/>
      <c r="BO163" s="677"/>
      <c r="BP163" s="677"/>
      <c r="BQ163" s="677"/>
      <c r="BR163" s="677"/>
      <c r="BS163" s="677"/>
      <c r="BT163" s="677"/>
      <c r="BU163" s="677"/>
      <c r="BV163" s="677"/>
      <c r="BW163" s="677"/>
      <c r="BX163" s="677"/>
      <c r="BY163" s="678"/>
    </row>
    <row r="164" spans="48:77" ht="15" customHeight="1" x14ac:dyDescent="0.4">
      <c r="AV164" s="676"/>
      <c r="AW164" s="677"/>
      <c r="AX164" s="677"/>
      <c r="AY164" s="677"/>
      <c r="AZ164" s="677"/>
      <c r="BA164" s="677"/>
      <c r="BB164" s="677"/>
      <c r="BC164" s="677"/>
      <c r="BD164" s="677"/>
      <c r="BE164" s="677"/>
      <c r="BF164" s="677"/>
      <c r="BG164" s="677"/>
      <c r="BH164" s="677"/>
      <c r="BI164" s="677"/>
      <c r="BJ164" s="677"/>
      <c r="BK164" s="677"/>
      <c r="BL164" s="677"/>
      <c r="BM164" s="677"/>
      <c r="BN164" s="677"/>
      <c r="BO164" s="677"/>
      <c r="BP164" s="677"/>
      <c r="BQ164" s="677"/>
      <c r="BR164" s="677"/>
      <c r="BS164" s="677"/>
      <c r="BT164" s="677"/>
      <c r="BU164" s="677"/>
      <c r="BV164" s="677"/>
      <c r="BW164" s="677"/>
      <c r="BX164" s="677"/>
      <c r="BY164" s="678"/>
    </row>
    <row r="165" spans="48:77" ht="15" customHeight="1" x14ac:dyDescent="0.4">
      <c r="AV165" s="676"/>
      <c r="AW165" s="677"/>
      <c r="AX165" s="677"/>
      <c r="AY165" s="677"/>
      <c r="AZ165" s="677"/>
      <c r="BA165" s="677"/>
      <c r="BB165" s="677"/>
      <c r="BC165" s="677"/>
      <c r="BD165" s="677"/>
      <c r="BE165" s="677"/>
      <c r="BF165" s="677"/>
      <c r="BG165" s="677"/>
      <c r="BH165" s="677"/>
      <c r="BI165" s="677"/>
      <c r="BJ165" s="677"/>
      <c r="BK165" s="677"/>
      <c r="BL165" s="677"/>
      <c r="BM165" s="677"/>
      <c r="BN165" s="677"/>
      <c r="BO165" s="677"/>
      <c r="BP165" s="677"/>
      <c r="BQ165" s="677"/>
      <c r="BR165" s="677"/>
      <c r="BS165" s="677"/>
      <c r="BT165" s="677"/>
      <c r="BU165" s="677"/>
      <c r="BV165" s="677"/>
      <c r="BW165" s="677"/>
      <c r="BX165" s="677"/>
      <c r="BY165" s="678"/>
    </row>
    <row r="166" spans="48:77" ht="15" customHeight="1" x14ac:dyDescent="0.4">
      <c r="AV166" s="676"/>
      <c r="AW166" s="677"/>
      <c r="AX166" s="677"/>
      <c r="AY166" s="677"/>
      <c r="AZ166" s="677"/>
      <c r="BA166" s="677"/>
      <c r="BB166" s="677"/>
      <c r="BC166" s="677"/>
      <c r="BD166" s="677"/>
      <c r="BE166" s="677"/>
      <c r="BF166" s="677"/>
      <c r="BG166" s="677"/>
      <c r="BH166" s="677"/>
      <c r="BI166" s="677"/>
      <c r="BJ166" s="677"/>
      <c r="BK166" s="677"/>
      <c r="BL166" s="677"/>
      <c r="BM166" s="677"/>
      <c r="BN166" s="677"/>
      <c r="BO166" s="677"/>
      <c r="BP166" s="677"/>
      <c r="BQ166" s="677"/>
      <c r="BR166" s="677"/>
      <c r="BS166" s="677"/>
      <c r="BT166" s="677"/>
      <c r="BU166" s="677"/>
      <c r="BV166" s="677"/>
      <c r="BW166" s="677"/>
      <c r="BX166" s="677"/>
      <c r="BY166" s="678"/>
    </row>
    <row r="167" spans="48:77" ht="15" customHeight="1" x14ac:dyDescent="0.4">
      <c r="AV167" s="676"/>
      <c r="AW167" s="677"/>
      <c r="AX167" s="677"/>
      <c r="AY167" s="677"/>
      <c r="AZ167" s="677"/>
      <c r="BA167" s="677"/>
      <c r="BB167" s="677"/>
      <c r="BC167" s="677"/>
      <c r="BD167" s="677"/>
      <c r="BE167" s="677"/>
      <c r="BF167" s="677"/>
      <c r="BG167" s="677"/>
      <c r="BH167" s="677"/>
      <c r="BI167" s="677"/>
      <c r="BJ167" s="677"/>
      <c r="BK167" s="677"/>
      <c r="BL167" s="677"/>
      <c r="BM167" s="677"/>
      <c r="BN167" s="677"/>
      <c r="BO167" s="677"/>
      <c r="BP167" s="677"/>
      <c r="BQ167" s="677"/>
      <c r="BR167" s="677"/>
      <c r="BS167" s="677"/>
      <c r="BT167" s="677"/>
      <c r="BU167" s="677"/>
      <c r="BV167" s="677"/>
      <c r="BW167" s="677"/>
      <c r="BX167" s="677"/>
      <c r="BY167" s="678"/>
    </row>
    <row r="168" spans="48:77" ht="15" customHeight="1" x14ac:dyDescent="0.4">
      <c r="AV168" s="676"/>
      <c r="AW168" s="677"/>
      <c r="AX168" s="677"/>
      <c r="AY168" s="677"/>
      <c r="AZ168" s="677"/>
      <c r="BA168" s="677"/>
      <c r="BB168" s="677"/>
      <c r="BC168" s="677"/>
      <c r="BD168" s="677"/>
      <c r="BE168" s="677"/>
      <c r="BF168" s="677"/>
      <c r="BG168" s="677"/>
      <c r="BH168" s="677"/>
      <c r="BI168" s="677"/>
      <c r="BJ168" s="677"/>
      <c r="BK168" s="677"/>
      <c r="BL168" s="677"/>
      <c r="BM168" s="677"/>
      <c r="BN168" s="677"/>
      <c r="BO168" s="677"/>
      <c r="BP168" s="677"/>
      <c r="BQ168" s="677"/>
      <c r="BR168" s="677"/>
      <c r="BS168" s="677"/>
      <c r="BT168" s="677"/>
      <c r="BU168" s="677"/>
      <c r="BV168" s="677"/>
      <c r="BW168" s="677"/>
      <c r="BX168" s="677"/>
      <c r="BY168" s="678"/>
    </row>
    <row r="169" spans="48:77" ht="15" customHeight="1" x14ac:dyDescent="0.4">
      <c r="AV169" s="676"/>
      <c r="AW169" s="677"/>
      <c r="AX169" s="677"/>
      <c r="AY169" s="677"/>
      <c r="AZ169" s="677"/>
      <c r="BA169" s="677"/>
      <c r="BB169" s="677"/>
      <c r="BC169" s="677"/>
      <c r="BD169" s="677"/>
      <c r="BE169" s="677"/>
      <c r="BF169" s="677"/>
      <c r="BG169" s="677"/>
      <c r="BH169" s="677"/>
      <c r="BI169" s="677"/>
      <c r="BJ169" s="677"/>
      <c r="BK169" s="677"/>
      <c r="BL169" s="677"/>
      <c r="BM169" s="677"/>
      <c r="BN169" s="677"/>
      <c r="BO169" s="677"/>
      <c r="BP169" s="677"/>
      <c r="BQ169" s="677"/>
      <c r="BR169" s="677"/>
      <c r="BS169" s="677"/>
      <c r="BT169" s="677"/>
      <c r="BU169" s="677"/>
      <c r="BV169" s="677"/>
      <c r="BW169" s="677"/>
      <c r="BX169" s="677"/>
      <c r="BY169" s="678"/>
    </row>
    <row r="170" spans="48:77" ht="15" customHeight="1" x14ac:dyDescent="0.4">
      <c r="AV170" s="676"/>
      <c r="AW170" s="677"/>
      <c r="AX170" s="677"/>
      <c r="AY170" s="677"/>
      <c r="AZ170" s="677"/>
      <c r="BA170" s="677"/>
      <c r="BB170" s="677"/>
      <c r="BC170" s="677"/>
      <c r="BD170" s="677"/>
      <c r="BE170" s="677"/>
      <c r="BF170" s="677"/>
      <c r="BG170" s="677"/>
      <c r="BH170" s="677"/>
      <c r="BI170" s="677"/>
      <c r="BJ170" s="677"/>
      <c r="BK170" s="677"/>
      <c r="BL170" s="677"/>
      <c r="BM170" s="677"/>
      <c r="BN170" s="677"/>
      <c r="BO170" s="677"/>
      <c r="BP170" s="677"/>
      <c r="BQ170" s="677"/>
      <c r="BR170" s="677"/>
      <c r="BS170" s="677"/>
      <c r="BT170" s="677"/>
      <c r="BU170" s="677"/>
      <c r="BV170" s="677"/>
      <c r="BW170" s="677"/>
      <c r="BX170" s="677"/>
      <c r="BY170" s="678"/>
    </row>
    <row r="171" spans="48:77" ht="15" customHeight="1" x14ac:dyDescent="0.4">
      <c r="AV171" s="676"/>
      <c r="AW171" s="677"/>
      <c r="AX171" s="677"/>
      <c r="AY171" s="677"/>
      <c r="AZ171" s="677"/>
      <c r="BA171" s="677"/>
      <c r="BB171" s="677"/>
      <c r="BC171" s="677"/>
      <c r="BD171" s="677"/>
      <c r="BE171" s="677"/>
      <c r="BF171" s="677"/>
      <c r="BG171" s="677"/>
      <c r="BH171" s="677"/>
      <c r="BI171" s="677"/>
      <c r="BJ171" s="677"/>
      <c r="BK171" s="677"/>
      <c r="BL171" s="677"/>
      <c r="BM171" s="677"/>
      <c r="BN171" s="677"/>
      <c r="BO171" s="677"/>
      <c r="BP171" s="677"/>
      <c r="BQ171" s="677"/>
      <c r="BR171" s="677"/>
      <c r="BS171" s="677"/>
      <c r="BT171" s="677"/>
      <c r="BU171" s="677"/>
      <c r="BV171" s="677"/>
      <c r="BW171" s="677"/>
      <c r="BX171" s="677"/>
      <c r="BY171" s="678"/>
    </row>
    <row r="172" spans="48:77" ht="15" customHeight="1" x14ac:dyDescent="0.4">
      <c r="AV172" s="676"/>
      <c r="AW172" s="677"/>
      <c r="AX172" s="677"/>
      <c r="AY172" s="677"/>
      <c r="AZ172" s="677"/>
      <c r="BA172" s="677"/>
      <c r="BB172" s="677"/>
      <c r="BC172" s="677"/>
      <c r="BD172" s="677"/>
      <c r="BE172" s="677"/>
      <c r="BF172" s="677"/>
      <c r="BG172" s="677"/>
      <c r="BH172" s="677"/>
      <c r="BI172" s="677"/>
      <c r="BJ172" s="677"/>
      <c r="BK172" s="677"/>
      <c r="BL172" s="677"/>
      <c r="BM172" s="677"/>
      <c r="BN172" s="677"/>
      <c r="BO172" s="677"/>
      <c r="BP172" s="677"/>
      <c r="BQ172" s="677"/>
      <c r="BR172" s="677"/>
      <c r="BS172" s="677"/>
      <c r="BT172" s="677"/>
      <c r="BU172" s="677"/>
      <c r="BV172" s="677"/>
      <c r="BW172" s="677"/>
      <c r="BX172" s="677"/>
      <c r="BY172" s="678"/>
    </row>
    <row r="173" spans="48:77" ht="15" customHeight="1" x14ac:dyDescent="0.4">
      <c r="AV173" s="676"/>
      <c r="AW173" s="677"/>
      <c r="AX173" s="677"/>
      <c r="AY173" s="677"/>
      <c r="AZ173" s="677"/>
      <c r="BA173" s="677"/>
      <c r="BB173" s="677"/>
      <c r="BC173" s="677"/>
      <c r="BD173" s="677"/>
      <c r="BE173" s="677"/>
      <c r="BF173" s="677"/>
      <c r="BG173" s="677"/>
      <c r="BH173" s="677"/>
      <c r="BI173" s="677"/>
      <c r="BJ173" s="677"/>
      <c r="BK173" s="677"/>
      <c r="BL173" s="677"/>
      <c r="BM173" s="677"/>
      <c r="BN173" s="677"/>
      <c r="BO173" s="677"/>
      <c r="BP173" s="677"/>
      <c r="BQ173" s="677"/>
      <c r="BR173" s="677"/>
      <c r="BS173" s="677"/>
      <c r="BT173" s="677"/>
      <c r="BU173" s="677"/>
      <c r="BV173" s="677"/>
      <c r="BW173" s="677"/>
      <c r="BX173" s="677"/>
      <c r="BY173" s="678"/>
    </row>
    <row r="174" spans="48:77" ht="15" customHeight="1" x14ac:dyDescent="0.4">
      <c r="AV174" s="676"/>
      <c r="AW174" s="677"/>
      <c r="AX174" s="677"/>
      <c r="AY174" s="677"/>
      <c r="AZ174" s="677"/>
      <c r="BA174" s="677"/>
      <c r="BB174" s="677"/>
      <c r="BC174" s="677"/>
      <c r="BD174" s="677"/>
      <c r="BE174" s="677"/>
      <c r="BF174" s="677"/>
      <c r="BG174" s="677"/>
      <c r="BH174" s="677"/>
      <c r="BI174" s="677"/>
      <c r="BJ174" s="677"/>
      <c r="BK174" s="677"/>
      <c r="BL174" s="677"/>
      <c r="BM174" s="677"/>
      <c r="BN174" s="677"/>
      <c r="BO174" s="677"/>
      <c r="BP174" s="677"/>
      <c r="BQ174" s="677"/>
      <c r="BR174" s="677"/>
      <c r="BS174" s="677"/>
      <c r="BT174" s="677"/>
      <c r="BU174" s="677"/>
      <c r="BV174" s="677"/>
      <c r="BW174" s="677"/>
      <c r="BX174" s="677"/>
      <c r="BY174" s="678"/>
    </row>
    <row r="175" spans="48:77" ht="15" customHeight="1" x14ac:dyDescent="0.4">
      <c r="AV175" s="676"/>
      <c r="AW175" s="677"/>
      <c r="AX175" s="677"/>
      <c r="AY175" s="677"/>
      <c r="AZ175" s="677"/>
      <c r="BA175" s="677"/>
      <c r="BB175" s="677"/>
      <c r="BC175" s="677"/>
      <c r="BD175" s="677"/>
      <c r="BE175" s="677"/>
      <c r="BF175" s="677"/>
      <c r="BG175" s="677"/>
      <c r="BH175" s="677"/>
      <c r="BI175" s="677"/>
      <c r="BJ175" s="677"/>
      <c r="BK175" s="677"/>
      <c r="BL175" s="677"/>
      <c r="BM175" s="677"/>
      <c r="BN175" s="677"/>
      <c r="BO175" s="677"/>
      <c r="BP175" s="677"/>
      <c r="BQ175" s="677"/>
      <c r="BR175" s="677"/>
      <c r="BS175" s="677"/>
      <c r="BT175" s="677"/>
      <c r="BU175" s="677"/>
      <c r="BV175" s="677"/>
      <c r="BW175" s="677"/>
      <c r="BX175" s="677"/>
      <c r="BY175" s="678"/>
    </row>
    <row r="176" spans="48:77" ht="15" customHeight="1" x14ac:dyDescent="0.4">
      <c r="AV176" s="676"/>
      <c r="AW176" s="677"/>
      <c r="AX176" s="677"/>
      <c r="AY176" s="677"/>
      <c r="AZ176" s="677"/>
      <c r="BA176" s="677"/>
      <c r="BB176" s="677"/>
      <c r="BC176" s="677"/>
      <c r="BD176" s="677"/>
      <c r="BE176" s="677"/>
      <c r="BF176" s="677"/>
      <c r="BG176" s="677"/>
      <c r="BH176" s="677"/>
      <c r="BI176" s="677"/>
      <c r="BJ176" s="677"/>
      <c r="BK176" s="677"/>
      <c r="BL176" s="677"/>
      <c r="BM176" s="677"/>
      <c r="BN176" s="677"/>
      <c r="BO176" s="677"/>
      <c r="BP176" s="677"/>
      <c r="BQ176" s="677"/>
      <c r="BR176" s="677"/>
      <c r="BS176" s="677"/>
      <c r="BT176" s="677"/>
      <c r="BU176" s="677"/>
      <c r="BV176" s="677"/>
      <c r="BW176" s="677"/>
      <c r="BX176" s="677"/>
      <c r="BY176" s="678"/>
    </row>
    <row r="177" spans="48:77" ht="15" customHeight="1" x14ac:dyDescent="0.4">
      <c r="AV177" s="676"/>
      <c r="AW177" s="677"/>
      <c r="AX177" s="677"/>
      <c r="AY177" s="677"/>
      <c r="AZ177" s="677"/>
      <c r="BA177" s="677"/>
      <c r="BB177" s="677"/>
      <c r="BC177" s="677"/>
      <c r="BD177" s="677"/>
      <c r="BE177" s="677"/>
      <c r="BF177" s="677"/>
      <c r="BG177" s="677"/>
      <c r="BH177" s="677"/>
      <c r="BI177" s="677"/>
      <c r="BJ177" s="677"/>
      <c r="BK177" s="677"/>
      <c r="BL177" s="677"/>
      <c r="BM177" s="677"/>
      <c r="BN177" s="677"/>
      <c r="BO177" s="677"/>
      <c r="BP177" s="677"/>
      <c r="BQ177" s="677"/>
      <c r="BR177" s="677"/>
      <c r="BS177" s="677"/>
      <c r="BT177" s="677"/>
      <c r="BU177" s="677"/>
      <c r="BV177" s="677"/>
      <c r="BW177" s="677"/>
      <c r="BX177" s="677"/>
      <c r="BY177" s="678"/>
    </row>
    <row r="178" spans="48:77" ht="15" customHeight="1" thickBot="1" x14ac:dyDescent="0.45">
      <c r="AV178" s="679"/>
      <c r="AW178" s="680"/>
      <c r="AX178" s="680"/>
      <c r="AY178" s="680"/>
      <c r="AZ178" s="680"/>
      <c r="BA178" s="680"/>
      <c r="BB178" s="680"/>
      <c r="BC178" s="680"/>
      <c r="BD178" s="680"/>
      <c r="BE178" s="680"/>
      <c r="BF178" s="680"/>
      <c r="BG178" s="680"/>
      <c r="BH178" s="680"/>
      <c r="BI178" s="680"/>
      <c r="BJ178" s="680"/>
      <c r="BK178" s="680"/>
      <c r="BL178" s="680"/>
      <c r="BM178" s="680"/>
      <c r="BN178" s="680"/>
      <c r="BO178" s="680"/>
      <c r="BP178" s="680"/>
      <c r="BQ178" s="680"/>
      <c r="BR178" s="680"/>
      <c r="BS178" s="680"/>
      <c r="BT178" s="680"/>
      <c r="BU178" s="680"/>
      <c r="BV178" s="680"/>
      <c r="BW178" s="680"/>
      <c r="BX178" s="680"/>
      <c r="BY178" s="681"/>
    </row>
    <row r="179" spans="48:77" ht="15" customHeight="1" x14ac:dyDescent="0.4">
      <c r="AV179" s="673" t="s">
        <v>1085</v>
      </c>
      <c r="AW179" s="673"/>
      <c r="AX179" s="673"/>
      <c r="AY179" s="673"/>
      <c r="AZ179" s="673"/>
      <c r="BA179" s="673"/>
      <c r="BB179" s="673"/>
      <c r="BC179" s="673"/>
      <c r="BD179" s="673"/>
      <c r="BE179" s="673"/>
      <c r="BF179" s="673"/>
      <c r="BG179" s="673"/>
      <c r="BH179" s="673"/>
      <c r="BI179" s="673"/>
      <c r="BJ179" s="673"/>
      <c r="BK179" s="673"/>
      <c r="BL179" s="673"/>
      <c r="BM179" s="673"/>
      <c r="BN179" s="673"/>
      <c r="BO179" s="673"/>
      <c r="BP179" s="673"/>
      <c r="BQ179" s="673"/>
      <c r="BR179" s="673"/>
      <c r="BS179" s="673"/>
      <c r="BT179" s="673"/>
      <c r="BU179" s="673"/>
      <c r="BV179" s="673"/>
      <c r="BW179" s="673"/>
      <c r="BX179" s="673"/>
      <c r="BY179" s="673"/>
    </row>
  </sheetData>
  <mergeCells count="132">
    <mergeCell ref="AV129:BY178"/>
    <mergeCell ref="AV179:BY179"/>
    <mergeCell ref="AV74:BY97"/>
    <mergeCell ref="AV98:BY98"/>
    <mergeCell ref="AV100:BY126"/>
    <mergeCell ref="AV127:BY127"/>
    <mergeCell ref="AV3:BY10"/>
    <mergeCell ref="AV12:BY71"/>
    <mergeCell ref="AV72:BY72"/>
    <mergeCell ref="AN56:AO56"/>
    <mergeCell ref="AN58:AO58"/>
    <mergeCell ref="AN59:AO59"/>
    <mergeCell ref="AN60:AO60"/>
    <mergeCell ref="AN61:AO61"/>
    <mergeCell ref="AN62:AO62"/>
    <mergeCell ref="AN57:AO57"/>
    <mergeCell ref="K57:P57"/>
    <mergeCell ref="R57:W57"/>
    <mergeCell ref="Y57:AD57"/>
    <mergeCell ref="AF57:AK57"/>
    <mergeCell ref="K62:Q62"/>
    <mergeCell ref="R62:X62"/>
    <mergeCell ref="Y62:AE62"/>
    <mergeCell ref="AF62:AL62"/>
    <mergeCell ref="K60:Q60"/>
    <mergeCell ref="R60:X60"/>
    <mergeCell ref="Y60:AE60"/>
    <mergeCell ref="AF60:AL60"/>
    <mergeCell ref="K61:Q61"/>
    <mergeCell ref="R61:X61"/>
    <mergeCell ref="Y61:AE61"/>
    <mergeCell ref="AF61:AL61"/>
    <mergeCell ref="K58:Q58"/>
    <mergeCell ref="R58:X58"/>
    <mergeCell ref="Y58:AE58"/>
    <mergeCell ref="AF58:AL58"/>
    <mergeCell ref="K59:Q59"/>
    <mergeCell ref="R59:X59"/>
    <mergeCell ref="Y59:AE59"/>
    <mergeCell ref="AF59:AL59"/>
    <mergeCell ref="K56:Q56"/>
    <mergeCell ref="R56:X56"/>
    <mergeCell ref="Y56:AE56"/>
    <mergeCell ref="AF56:AL56"/>
    <mergeCell ref="D52:AN53"/>
    <mergeCell ref="C52:C53"/>
    <mergeCell ref="AO52:AR53"/>
    <mergeCell ref="C55:J55"/>
    <mergeCell ref="K55:Q55"/>
    <mergeCell ref="R55:X55"/>
    <mergeCell ref="Y55:AE55"/>
    <mergeCell ref="AF55:AL55"/>
    <mergeCell ref="AN55:AO55"/>
    <mergeCell ref="AN43:AO43"/>
    <mergeCell ref="AN44:AO44"/>
    <mergeCell ref="AN45:AO45"/>
    <mergeCell ref="AN46:AO46"/>
    <mergeCell ref="AN47:AO47"/>
    <mergeCell ref="AO51:AR51"/>
    <mergeCell ref="AF39:AL39"/>
    <mergeCell ref="AF42:AK42"/>
    <mergeCell ref="AN35:AO35"/>
    <mergeCell ref="AN36:AO36"/>
    <mergeCell ref="AN37:AO37"/>
    <mergeCell ref="AN38:AO38"/>
    <mergeCell ref="AN39:AO39"/>
    <mergeCell ref="AN40:AO40"/>
    <mergeCell ref="AN41:AO41"/>
    <mergeCell ref="AN42:AO42"/>
    <mergeCell ref="AF44:AK44"/>
    <mergeCell ref="R42:W42"/>
    <mergeCell ref="Y39:AE39"/>
    <mergeCell ref="Y42:AD42"/>
    <mergeCell ref="K42:P42"/>
    <mergeCell ref="K47:Q47"/>
    <mergeCell ref="R47:X47"/>
    <mergeCell ref="Y47:AE47"/>
    <mergeCell ref="AF47:AL47"/>
    <mergeCell ref="K45:Q45"/>
    <mergeCell ref="R45:X45"/>
    <mergeCell ref="Y45:AE45"/>
    <mergeCell ref="AF45:AL45"/>
    <mergeCell ref="K46:Q46"/>
    <mergeCell ref="R46:X46"/>
    <mergeCell ref="Y46:AE46"/>
    <mergeCell ref="AF46:AL46"/>
    <mergeCell ref="K43:P43"/>
    <mergeCell ref="R43:W43"/>
    <mergeCell ref="Y43:AD43"/>
    <mergeCell ref="AF43:AK43"/>
    <mergeCell ref="K44:P44"/>
    <mergeCell ref="R44:W44"/>
    <mergeCell ref="Y44:AD44"/>
    <mergeCell ref="K40:P40"/>
    <mergeCell ref="R40:W40"/>
    <mergeCell ref="Y40:AD40"/>
    <mergeCell ref="AF40:AK40"/>
    <mergeCell ref="K41:Q41"/>
    <mergeCell ref="R41:X41"/>
    <mergeCell ref="Y41:AE41"/>
    <mergeCell ref="AF41:AL41"/>
    <mergeCell ref="K38:P38"/>
    <mergeCell ref="R38:W38"/>
    <mergeCell ref="Y38:AD38"/>
    <mergeCell ref="AF38:AK38"/>
    <mergeCell ref="K39:Q39"/>
    <mergeCell ref="R39:X39"/>
    <mergeCell ref="K36:Q36"/>
    <mergeCell ref="R36:X36"/>
    <mergeCell ref="Y36:AE36"/>
    <mergeCell ref="AF36:AL36"/>
    <mergeCell ref="K37:Q37"/>
    <mergeCell ref="R37:X37"/>
    <mergeCell ref="Y37:AE37"/>
    <mergeCell ref="AF37:AL37"/>
    <mergeCell ref="AO25:AR25"/>
    <mergeCell ref="A1:AT2"/>
    <mergeCell ref="AO8:AR8"/>
    <mergeCell ref="D6:AN7"/>
    <mergeCell ref="C6:C7"/>
    <mergeCell ref="AO6:AR7"/>
    <mergeCell ref="C35:J35"/>
    <mergeCell ref="K35:Q35"/>
    <mergeCell ref="R35:X35"/>
    <mergeCell ref="Y35:AE35"/>
    <mergeCell ref="AF35:AL35"/>
    <mergeCell ref="AO19:AR19"/>
    <mergeCell ref="AO20:AR20"/>
    <mergeCell ref="D9:AN10"/>
    <mergeCell ref="C9:C10"/>
    <mergeCell ref="AO9:AR10"/>
    <mergeCell ref="AO24:AR24"/>
  </mergeCells>
  <phoneticPr fontId="2"/>
  <conditionalFormatting sqref="K36:AL47">
    <cfRule type="expression" dxfId="39" priority="23">
      <formula>$AO$25="該当なし"</formula>
    </cfRule>
  </conditionalFormatting>
  <conditionalFormatting sqref="K56:AL62">
    <cfRule type="expression" dxfId="38" priority="2">
      <formula>AND($AO$51="該当なし",$AO$52="該当なし")</formula>
    </cfRule>
  </conditionalFormatting>
  <dataValidations count="6">
    <dataValidation type="list" allowBlank="1" showInputMessage="1" showErrorMessage="1" sqref="AO19:AR20 AO6 AO8:AO9 AP8:AR8" xr:uid="{1DE65144-4BE5-46EB-81B3-1D7BE7F86EB7}">
      <formula1>"ＯＫ,ＮＯ"</formula1>
    </dataValidation>
    <dataValidation type="list" allowBlank="1" showInputMessage="1" showErrorMessage="1" sqref="AO52" xr:uid="{8B3AFC6C-DBD7-4EAE-AFC5-E8F82B8785E9}">
      <formula1>"該当なし,ＯＫ,ＮＯ"</formula1>
    </dataValidation>
    <dataValidation type="list" allowBlank="1" showInputMessage="1" showErrorMessage="1" sqref="K56:AL56" xr:uid="{0E329E43-DA2A-4249-A775-0836F7E0C84A}">
      <formula1>"土地,建物"</formula1>
    </dataValidation>
    <dataValidation type="list" allowBlank="1" showInputMessage="1" showErrorMessage="1" sqref="K58:AL58" xr:uid="{68983003-4AC0-4DEB-8A3D-B9EF466A3F44}">
      <formula1>"国,県,佐倉市,佐倉市以外の市町村,企業,個人"</formula1>
    </dataValidation>
    <dataValidation type="list" allowBlank="1" showInputMessage="1" showErrorMessage="1" sqref="AO25:AR25" xr:uid="{FBCD815B-3588-428F-B178-3F798290D177}">
      <formula1>"ＯＫ,ＮＯ,該当なし"</formula1>
    </dataValidation>
    <dataValidation type="list" allowBlank="1" showInputMessage="1" showErrorMessage="1" sqref="AO51:AR51 AO24:AR24" xr:uid="{38650EBA-95BD-4CF3-BD7D-E310887095DD}">
      <formula1>"ＯＫ,ＮＯ,該当なし"</formula1>
    </dataValidation>
  </dataValidations>
  <pageMargins left="0.70866141732283472" right="0.70866141732283472" top="0.59055118110236227" bottom="0.59055118110236227" header="0.31496062992125984" footer="0.31496062992125984"/>
  <pageSetup paperSize="9" scale="99"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96902-5943-453D-A38A-0A9199CD4A75}">
  <sheetPr>
    <pageSetUpPr fitToPage="1"/>
  </sheetPr>
  <dimension ref="A1:BZ581"/>
  <sheetViews>
    <sheetView view="pageBreakPreview" topLeftCell="A176" zoomScale="115" zoomScaleNormal="115" zoomScaleSheetLayoutView="115" workbookViewId="0">
      <selection activeCell="AQ151" sqref="AQ151:AS151"/>
    </sheetView>
  </sheetViews>
  <sheetFormatPr defaultColWidth="2.625" defaultRowHeight="15" customHeight="1" x14ac:dyDescent="0.4"/>
  <cols>
    <col min="1" max="16384" width="2.625" style="2"/>
  </cols>
  <sheetData>
    <row r="1" spans="1:77" ht="15" customHeight="1" x14ac:dyDescent="0.4">
      <c r="A1" s="633" t="s">
        <v>1087</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5"/>
      <c r="AV1" s="15" t="s">
        <v>300</v>
      </c>
    </row>
    <row r="2" spans="1:77" ht="15" customHeight="1" thickBot="1" x14ac:dyDescent="0.45">
      <c r="A2" s="636"/>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637"/>
      <c r="AQ2" s="637"/>
      <c r="AR2" s="637"/>
      <c r="AS2" s="637"/>
      <c r="AT2" s="638"/>
      <c r="AV2" s="73" t="s">
        <v>1508</v>
      </c>
    </row>
    <row r="3" spans="1:77" ht="15" customHeight="1" x14ac:dyDescent="0.4">
      <c r="AV3" s="729" t="s">
        <v>1510</v>
      </c>
      <c r="AW3" s="730"/>
      <c r="AX3" s="730"/>
      <c r="AY3" s="730"/>
      <c r="AZ3" s="730"/>
      <c r="BA3" s="730"/>
      <c r="BB3" s="730"/>
      <c r="BC3" s="730"/>
      <c r="BD3" s="730"/>
      <c r="BE3" s="730"/>
      <c r="BF3" s="730"/>
      <c r="BG3" s="730"/>
      <c r="BH3" s="730"/>
      <c r="BI3" s="730"/>
      <c r="BJ3" s="730"/>
      <c r="BK3" s="730"/>
      <c r="BL3" s="730"/>
      <c r="BM3" s="730"/>
      <c r="BN3" s="730"/>
      <c r="BO3" s="730"/>
      <c r="BP3" s="730"/>
      <c r="BQ3" s="730"/>
      <c r="BR3" s="730"/>
      <c r="BS3" s="730"/>
      <c r="BT3" s="730"/>
      <c r="BU3" s="730"/>
      <c r="BV3" s="730"/>
      <c r="BW3" s="730"/>
      <c r="BX3" s="730"/>
      <c r="BY3" s="731"/>
    </row>
    <row r="4" spans="1:77" ht="15" customHeight="1" thickBot="1" x14ac:dyDescent="0.45">
      <c r="A4" s="74" t="s">
        <v>86</v>
      </c>
      <c r="C4" s="2" t="s">
        <v>176</v>
      </c>
      <c r="AV4" s="732"/>
      <c r="AW4" s="733"/>
      <c r="AX4" s="733"/>
      <c r="AY4" s="733"/>
      <c r="AZ4" s="733"/>
      <c r="BA4" s="733"/>
      <c r="BB4" s="733"/>
      <c r="BC4" s="733"/>
      <c r="BD4" s="733"/>
      <c r="BE4" s="733"/>
      <c r="BF4" s="733"/>
      <c r="BG4" s="733"/>
      <c r="BH4" s="733"/>
      <c r="BI4" s="733"/>
      <c r="BJ4" s="733"/>
      <c r="BK4" s="733"/>
      <c r="BL4" s="733"/>
      <c r="BM4" s="733"/>
      <c r="BN4" s="733"/>
      <c r="BO4" s="733"/>
      <c r="BP4" s="733"/>
      <c r="BQ4" s="733"/>
      <c r="BR4" s="733"/>
      <c r="BS4" s="733"/>
      <c r="BT4" s="733"/>
      <c r="BU4" s="733"/>
      <c r="BV4" s="733"/>
      <c r="BW4" s="733"/>
      <c r="BX4" s="733"/>
      <c r="BY4" s="734"/>
    </row>
    <row r="5" spans="1:77" ht="15" customHeight="1" thickBot="1" x14ac:dyDescent="0.45">
      <c r="B5" s="56" t="s">
        <v>79</v>
      </c>
      <c r="C5" s="134" t="s">
        <v>1611</v>
      </c>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639"/>
      <c r="AP5" s="640"/>
      <c r="AQ5" s="640"/>
      <c r="AR5" s="641"/>
      <c r="AV5" s="732"/>
      <c r="AW5" s="733"/>
      <c r="AX5" s="733"/>
      <c r="AY5" s="733"/>
      <c r="AZ5" s="733"/>
      <c r="BA5" s="733"/>
      <c r="BB5" s="733"/>
      <c r="BC5" s="733"/>
      <c r="BD5" s="733"/>
      <c r="BE5" s="733"/>
      <c r="BF5" s="733"/>
      <c r="BG5" s="733"/>
      <c r="BH5" s="733"/>
      <c r="BI5" s="733"/>
      <c r="BJ5" s="733"/>
      <c r="BK5" s="733"/>
      <c r="BL5" s="733"/>
      <c r="BM5" s="733"/>
      <c r="BN5" s="733"/>
      <c r="BO5" s="733"/>
      <c r="BP5" s="733"/>
      <c r="BQ5" s="733"/>
      <c r="BR5" s="733"/>
      <c r="BS5" s="733"/>
      <c r="BT5" s="733"/>
      <c r="BU5" s="733"/>
      <c r="BV5" s="733"/>
      <c r="BW5" s="733"/>
      <c r="BX5" s="733"/>
      <c r="BY5" s="734"/>
    </row>
    <row r="6" spans="1:77" ht="15" customHeight="1" thickBot="1" x14ac:dyDescent="0.45">
      <c r="B6" s="56"/>
      <c r="AO6" s="160"/>
      <c r="AP6" s="160"/>
      <c r="AQ6" s="160"/>
      <c r="AR6" s="160"/>
      <c r="AV6" s="735"/>
      <c r="AW6" s="736"/>
      <c r="AX6" s="736"/>
      <c r="AY6" s="736"/>
      <c r="AZ6" s="736"/>
      <c r="BA6" s="736"/>
      <c r="BB6" s="736"/>
      <c r="BC6" s="736"/>
      <c r="BD6" s="736"/>
      <c r="BE6" s="736"/>
      <c r="BF6" s="736"/>
      <c r="BG6" s="736"/>
      <c r="BH6" s="736"/>
      <c r="BI6" s="736"/>
      <c r="BJ6" s="736"/>
      <c r="BK6" s="736"/>
      <c r="BL6" s="736"/>
      <c r="BM6" s="736"/>
      <c r="BN6" s="736"/>
      <c r="BO6" s="736"/>
      <c r="BP6" s="736"/>
      <c r="BQ6" s="736"/>
      <c r="BR6" s="736"/>
      <c r="BS6" s="736"/>
      <c r="BT6" s="736"/>
      <c r="BU6" s="736"/>
      <c r="BV6" s="736"/>
      <c r="BW6" s="736"/>
      <c r="BX6" s="736"/>
      <c r="BY6" s="737"/>
    </row>
    <row r="7" spans="1:77" ht="15" customHeight="1" thickBot="1" x14ac:dyDescent="0.45">
      <c r="B7" s="2" t="s">
        <v>370</v>
      </c>
      <c r="E7" s="15" t="s">
        <v>1088</v>
      </c>
      <c r="AV7" s="73" t="s">
        <v>1511</v>
      </c>
    </row>
    <row r="8" spans="1:77" ht="15" customHeight="1" x14ac:dyDescent="0.4">
      <c r="C8" s="54" t="s">
        <v>1509</v>
      </c>
      <c r="D8" s="15"/>
      <c r="AV8" s="674" t="s">
        <v>1512</v>
      </c>
      <c r="AW8" s="673"/>
      <c r="AX8" s="673"/>
      <c r="AY8" s="673"/>
      <c r="AZ8" s="673"/>
      <c r="BA8" s="673"/>
      <c r="BB8" s="673"/>
      <c r="BC8" s="673"/>
      <c r="BD8" s="673"/>
      <c r="BE8" s="673"/>
      <c r="BF8" s="673"/>
      <c r="BG8" s="673"/>
      <c r="BH8" s="673"/>
      <c r="BI8" s="673"/>
      <c r="BJ8" s="673"/>
      <c r="BK8" s="673"/>
      <c r="BL8" s="673"/>
      <c r="BM8" s="673"/>
      <c r="BN8" s="673"/>
      <c r="BO8" s="673"/>
      <c r="BP8" s="673"/>
      <c r="BQ8" s="673"/>
      <c r="BR8" s="673"/>
      <c r="BS8" s="673"/>
      <c r="BT8" s="673"/>
      <c r="BU8" s="673"/>
      <c r="BV8" s="673"/>
      <c r="BW8" s="673"/>
      <c r="BX8" s="673"/>
      <c r="BY8" s="675"/>
    </row>
    <row r="9" spans="1:77" ht="15" customHeight="1" x14ac:dyDescent="0.4">
      <c r="C9" s="54"/>
      <c r="D9" s="54"/>
      <c r="E9" s="228" t="s">
        <v>1106</v>
      </c>
      <c r="G9" s="2" t="s">
        <v>1089</v>
      </c>
      <c r="AV9" s="676"/>
      <c r="AW9" s="677"/>
      <c r="AX9" s="677"/>
      <c r="AY9" s="677"/>
      <c r="AZ9" s="677"/>
      <c r="BA9" s="677"/>
      <c r="BB9" s="677"/>
      <c r="BC9" s="677"/>
      <c r="BD9" s="677"/>
      <c r="BE9" s="677"/>
      <c r="BF9" s="677"/>
      <c r="BG9" s="677"/>
      <c r="BH9" s="677"/>
      <c r="BI9" s="677"/>
      <c r="BJ9" s="677"/>
      <c r="BK9" s="677"/>
      <c r="BL9" s="677"/>
      <c r="BM9" s="677"/>
      <c r="BN9" s="677"/>
      <c r="BO9" s="677"/>
      <c r="BP9" s="677"/>
      <c r="BQ9" s="677"/>
      <c r="BR9" s="677"/>
      <c r="BS9" s="677"/>
      <c r="BT9" s="677"/>
      <c r="BU9" s="677"/>
      <c r="BV9" s="677"/>
      <c r="BW9" s="677"/>
      <c r="BX9" s="677"/>
      <c r="BY9" s="678"/>
    </row>
    <row r="10" spans="1:77" ht="15" customHeight="1" x14ac:dyDescent="0.4">
      <c r="G10" s="2" t="s">
        <v>1090</v>
      </c>
      <c r="AV10" s="676"/>
      <c r="AW10" s="677"/>
      <c r="AX10" s="677"/>
      <c r="AY10" s="677"/>
      <c r="AZ10" s="677"/>
      <c r="BA10" s="677"/>
      <c r="BB10" s="677"/>
      <c r="BC10" s="677"/>
      <c r="BD10" s="677"/>
      <c r="BE10" s="677"/>
      <c r="BF10" s="677"/>
      <c r="BG10" s="677"/>
      <c r="BH10" s="677"/>
      <c r="BI10" s="677"/>
      <c r="BJ10" s="677"/>
      <c r="BK10" s="677"/>
      <c r="BL10" s="677"/>
      <c r="BM10" s="677"/>
      <c r="BN10" s="677"/>
      <c r="BO10" s="677"/>
      <c r="BP10" s="677"/>
      <c r="BQ10" s="677"/>
      <c r="BR10" s="677"/>
      <c r="BS10" s="677"/>
      <c r="BT10" s="677"/>
      <c r="BU10" s="677"/>
      <c r="BV10" s="677"/>
      <c r="BW10" s="677"/>
      <c r="BX10" s="677"/>
      <c r="BY10" s="678"/>
    </row>
    <row r="11" spans="1:77" ht="15" customHeight="1" x14ac:dyDescent="0.4">
      <c r="E11" s="56" t="s">
        <v>285</v>
      </c>
      <c r="G11" s="2" t="s">
        <v>1091</v>
      </c>
      <c r="AV11" s="676"/>
      <c r="AW11" s="677"/>
      <c r="AX11" s="677"/>
      <c r="AY11" s="677"/>
      <c r="AZ11" s="677"/>
      <c r="BA11" s="677"/>
      <c r="BB11" s="677"/>
      <c r="BC11" s="677"/>
      <c r="BD11" s="677"/>
      <c r="BE11" s="677"/>
      <c r="BF11" s="677"/>
      <c r="BG11" s="677"/>
      <c r="BH11" s="677"/>
      <c r="BI11" s="677"/>
      <c r="BJ11" s="677"/>
      <c r="BK11" s="677"/>
      <c r="BL11" s="677"/>
      <c r="BM11" s="677"/>
      <c r="BN11" s="677"/>
      <c r="BO11" s="677"/>
      <c r="BP11" s="677"/>
      <c r="BQ11" s="677"/>
      <c r="BR11" s="677"/>
      <c r="BS11" s="677"/>
      <c r="BT11" s="677"/>
      <c r="BU11" s="677"/>
      <c r="BV11" s="677"/>
      <c r="BW11" s="677"/>
      <c r="BX11" s="677"/>
      <c r="BY11" s="678"/>
    </row>
    <row r="12" spans="1:77" ht="15" customHeight="1" x14ac:dyDescent="0.4">
      <c r="E12" s="56" t="s">
        <v>81</v>
      </c>
      <c r="G12" s="2" t="s">
        <v>1092</v>
      </c>
      <c r="AV12" s="676"/>
      <c r="AW12" s="677"/>
      <c r="AX12" s="677"/>
      <c r="AY12" s="677"/>
      <c r="AZ12" s="677"/>
      <c r="BA12" s="677"/>
      <c r="BB12" s="677"/>
      <c r="BC12" s="677"/>
      <c r="BD12" s="677"/>
      <c r="BE12" s="677"/>
      <c r="BF12" s="677"/>
      <c r="BG12" s="677"/>
      <c r="BH12" s="677"/>
      <c r="BI12" s="677"/>
      <c r="BJ12" s="677"/>
      <c r="BK12" s="677"/>
      <c r="BL12" s="677"/>
      <c r="BM12" s="677"/>
      <c r="BN12" s="677"/>
      <c r="BO12" s="677"/>
      <c r="BP12" s="677"/>
      <c r="BQ12" s="677"/>
      <c r="BR12" s="677"/>
      <c r="BS12" s="677"/>
      <c r="BT12" s="677"/>
      <c r="BU12" s="677"/>
      <c r="BV12" s="677"/>
      <c r="BW12" s="677"/>
      <c r="BX12" s="677"/>
      <c r="BY12" s="678"/>
    </row>
    <row r="13" spans="1:77" ht="15" customHeight="1" x14ac:dyDescent="0.4">
      <c r="C13" s="54" t="s">
        <v>1093</v>
      </c>
      <c r="D13" s="15"/>
      <c r="AV13" s="676"/>
      <c r="AW13" s="677"/>
      <c r="AX13" s="677"/>
      <c r="AY13" s="677"/>
      <c r="AZ13" s="677"/>
      <c r="BA13" s="677"/>
      <c r="BB13" s="677"/>
      <c r="BC13" s="677"/>
      <c r="BD13" s="677"/>
      <c r="BE13" s="677"/>
      <c r="BF13" s="677"/>
      <c r="BG13" s="677"/>
      <c r="BH13" s="677"/>
      <c r="BI13" s="677"/>
      <c r="BJ13" s="677"/>
      <c r="BK13" s="677"/>
      <c r="BL13" s="677"/>
      <c r="BM13" s="677"/>
      <c r="BN13" s="677"/>
      <c r="BO13" s="677"/>
      <c r="BP13" s="677"/>
      <c r="BQ13" s="677"/>
      <c r="BR13" s="677"/>
      <c r="BS13" s="677"/>
      <c r="BT13" s="677"/>
      <c r="BU13" s="677"/>
      <c r="BV13" s="677"/>
      <c r="BW13" s="677"/>
      <c r="BX13" s="677"/>
      <c r="BY13" s="678"/>
    </row>
    <row r="14" spans="1:77" ht="15" customHeight="1" x14ac:dyDescent="0.4">
      <c r="C14" s="54"/>
      <c r="D14" s="54"/>
      <c r="E14" s="228" t="s">
        <v>1094</v>
      </c>
      <c r="G14" s="2" t="s">
        <v>1095</v>
      </c>
      <c r="AV14" s="676"/>
      <c r="AW14" s="677"/>
      <c r="AX14" s="677"/>
      <c r="AY14" s="677"/>
      <c r="AZ14" s="677"/>
      <c r="BA14" s="677"/>
      <c r="BB14" s="677"/>
      <c r="BC14" s="677"/>
      <c r="BD14" s="677"/>
      <c r="BE14" s="677"/>
      <c r="BF14" s="677"/>
      <c r="BG14" s="677"/>
      <c r="BH14" s="677"/>
      <c r="BI14" s="677"/>
      <c r="BJ14" s="677"/>
      <c r="BK14" s="677"/>
      <c r="BL14" s="677"/>
      <c r="BM14" s="677"/>
      <c r="BN14" s="677"/>
      <c r="BO14" s="677"/>
      <c r="BP14" s="677"/>
      <c r="BQ14" s="677"/>
      <c r="BR14" s="677"/>
      <c r="BS14" s="677"/>
      <c r="BT14" s="677"/>
      <c r="BU14" s="677"/>
      <c r="BV14" s="677"/>
      <c r="BW14" s="677"/>
      <c r="BX14" s="677"/>
      <c r="BY14" s="678"/>
    </row>
    <row r="15" spans="1:77" ht="15" customHeight="1" x14ac:dyDescent="0.4">
      <c r="G15" s="2" t="s">
        <v>1096</v>
      </c>
      <c r="AV15" s="676"/>
      <c r="AW15" s="677"/>
      <c r="AX15" s="677"/>
      <c r="AY15" s="677"/>
      <c r="AZ15" s="677"/>
      <c r="BA15" s="677"/>
      <c r="BB15" s="677"/>
      <c r="BC15" s="677"/>
      <c r="BD15" s="677"/>
      <c r="BE15" s="677"/>
      <c r="BF15" s="677"/>
      <c r="BG15" s="677"/>
      <c r="BH15" s="677"/>
      <c r="BI15" s="677"/>
      <c r="BJ15" s="677"/>
      <c r="BK15" s="677"/>
      <c r="BL15" s="677"/>
      <c r="BM15" s="677"/>
      <c r="BN15" s="677"/>
      <c r="BO15" s="677"/>
      <c r="BP15" s="677"/>
      <c r="BQ15" s="677"/>
      <c r="BR15" s="677"/>
      <c r="BS15" s="677"/>
      <c r="BT15" s="677"/>
      <c r="BU15" s="677"/>
      <c r="BV15" s="677"/>
      <c r="BW15" s="677"/>
      <c r="BX15" s="677"/>
      <c r="BY15" s="678"/>
    </row>
    <row r="16" spans="1:77" ht="15" customHeight="1" x14ac:dyDescent="0.4">
      <c r="E16" s="167" t="s">
        <v>1097</v>
      </c>
      <c r="G16" s="2" t="s">
        <v>1098</v>
      </c>
      <c r="AV16" s="676"/>
      <c r="AW16" s="677"/>
      <c r="AX16" s="677"/>
      <c r="AY16" s="677"/>
      <c r="AZ16" s="677"/>
      <c r="BA16" s="677"/>
      <c r="BB16" s="677"/>
      <c r="BC16" s="677"/>
      <c r="BD16" s="677"/>
      <c r="BE16" s="677"/>
      <c r="BF16" s="677"/>
      <c r="BG16" s="677"/>
      <c r="BH16" s="677"/>
      <c r="BI16" s="677"/>
      <c r="BJ16" s="677"/>
      <c r="BK16" s="677"/>
      <c r="BL16" s="677"/>
      <c r="BM16" s="677"/>
      <c r="BN16" s="677"/>
      <c r="BO16" s="677"/>
      <c r="BP16" s="677"/>
      <c r="BQ16" s="677"/>
      <c r="BR16" s="677"/>
      <c r="BS16" s="677"/>
      <c r="BT16" s="677"/>
      <c r="BU16" s="677"/>
      <c r="BV16" s="677"/>
      <c r="BW16" s="677"/>
      <c r="BX16" s="677"/>
      <c r="BY16" s="678"/>
    </row>
    <row r="17" spans="1:77" ht="15" customHeight="1" x14ac:dyDescent="0.4">
      <c r="E17" s="167" t="s">
        <v>1099</v>
      </c>
      <c r="G17" s="2" t="s">
        <v>1100</v>
      </c>
      <c r="AV17" s="676"/>
      <c r="AW17" s="677"/>
      <c r="AX17" s="677"/>
      <c r="AY17" s="677"/>
      <c r="AZ17" s="677"/>
      <c r="BA17" s="677"/>
      <c r="BB17" s="677"/>
      <c r="BC17" s="677"/>
      <c r="BD17" s="677"/>
      <c r="BE17" s="677"/>
      <c r="BF17" s="677"/>
      <c r="BG17" s="677"/>
      <c r="BH17" s="677"/>
      <c r="BI17" s="677"/>
      <c r="BJ17" s="677"/>
      <c r="BK17" s="677"/>
      <c r="BL17" s="677"/>
      <c r="BM17" s="677"/>
      <c r="BN17" s="677"/>
      <c r="BO17" s="677"/>
      <c r="BP17" s="677"/>
      <c r="BQ17" s="677"/>
      <c r="BR17" s="677"/>
      <c r="BS17" s="677"/>
      <c r="BT17" s="677"/>
      <c r="BU17" s="677"/>
      <c r="BV17" s="677"/>
      <c r="BW17" s="677"/>
      <c r="BX17" s="677"/>
      <c r="BY17" s="678"/>
    </row>
    <row r="18" spans="1:77" ht="15" customHeight="1" x14ac:dyDescent="0.4">
      <c r="E18" s="167" t="s">
        <v>1101</v>
      </c>
      <c r="G18" s="2" t="s">
        <v>1102</v>
      </c>
      <c r="AV18" s="676"/>
      <c r="AW18" s="677"/>
      <c r="AX18" s="677"/>
      <c r="AY18" s="677"/>
      <c r="AZ18" s="677"/>
      <c r="BA18" s="677"/>
      <c r="BB18" s="677"/>
      <c r="BC18" s="677"/>
      <c r="BD18" s="677"/>
      <c r="BE18" s="677"/>
      <c r="BF18" s="677"/>
      <c r="BG18" s="677"/>
      <c r="BH18" s="677"/>
      <c r="BI18" s="677"/>
      <c r="BJ18" s="677"/>
      <c r="BK18" s="677"/>
      <c r="BL18" s="677"/>
      <c r="BM18" s="677"/>
      <c r="BN18" s="677"/>
      <c r="BO18" s="677"/>
      <c r="BP18" s="677"/>
      <c r="BQ18" s="677"/>
      <c r="BR18" s="677"/>
      <c r="BS18" s="677"/>
      <c r="BT18" s="677"/>
      <c r="BU18" s="677"/>
      <c r="BV18" s="677"/>
      <c r="BW18" s="677"/>
      <c r="BX18" s="677"/>
      <c r="BY18" s="678"/>
    </row>
    <row r="19" spans="1:77" ht="15" customHeight="1" x14ac:dyDescent="0.4">
      <c r="E19" s="167" t="s">
        <v>1103</v>
      </c>
      <c r="G19" s="2" t="s">
        <v>1104</v>
      </c>
      <c r="AV19" s="676"/>
      <c r="AW19" s="677"/>
      <c r="AX19" s="677"/>
      <c r="AY19" s="677"/>
      <c r="AZ19" s="677"/>
      <c r="BA19" s="677"/>
      <c r="BB19" s="677"/>
      <c r="BC19" s="677"/>
      <c r="BD19" s="677"/>
      <c r="BE19" s="677"/>
      <c r="BF19" s="677"/>
      <c r="BG19" s="677"/>
      <c r="BH19" s="677"/>
      <c r="BI19" s="677"/>
      <c r="BJ19" s="677"/>
      <c r="BK19" s="677"/>
      <c r="BL19" s="677"/>
      <c r="BM19" s="677"/>
      <c r="BN19" s="677"/>
      <c r="BO19" s="677"/>
      <c r="BP19" s="677"/>
      <c r="BQ19" s="677"/>
      <c r="BR19" s="677"/>
      <c r="BS19" s="677"/>
      <c r="BT19" s="677"/>
      <c r="BU19" s="677"/>
      <c r="BV19" s="677"/>
      <c r="BW19" s="677"/>
      <c r="BX19" s="677"/>
      <c r="BY19" s="678"/>
    </row>
    <row r="20" spans="1:77" ht="15" customHeight="1" x14ac:dyDescent="0.4">
      <c r="G20" s="2" t="s">
        <v>1105</v>
      </c>
      <c r="AV20" s="676"/>
      <c r="AW20" s="677"/>
      <c r="AX20" s="677"/>
      <c r="AY20" s="677"/>
      <c r="AZ20" s="677"/>
      <c r="BA20" s="677"/>
      <c r="BB20" s="677"/>
      <c r="BC20" s="677"/>
      <c r="BD20" s="677"/>
      <c r="BE20" s="677"/>
      <c r="BF20" s="677"/>
      <c r="BG20" s="677"/>
      <c r="BH20" s="677"/>
      <c r="BI20" s="677"/>
      <c r="BJ20" s="677"/>
      <c r="BK20" s="677"/>
      <c r="BL20" s="677"/>
      <c r="BM20" s="677"/>
      <c r="BN20" s="677"/>
      <c r="BO20" s="677"/>
      <c r="BP20" s="677"/>
      <c r="BQ20" s="677"/>
      <c r="BR20" s="677"/>
      <c r="BS20" s="677"/>
      <c r="BT20" s="677"/>
      <c r="BU20" s="677"/>
      <c r="BV20" s="677"/>
      <c r="BW20" s="677"/>
      <c r="BX20" s="677"/>
      <c r="BY20" s="678"/>
    </row>
    <row r="21" spans="1:77" ht="15" customHeight="1" x14ac:dyDescent="0.4">
      <c r="C21" s="54" t="s">
        <v>1108</v>
      </c>
      <c r="D21" s="15"/>
      <c r="AV21" s="676"/>
      <c r="AW21" s="677"/>
      <c r="AX21" s="677"/>
      <c r="AY21" s="677"/>
      <c r="AZ21" s="677"/>
      <c r="BA21" s="677"/>
      <c r="BB21" s="677"/>
      <c r="BC21" s="677"/>
      <c r="BD21" s="677"/>
      <c r="BE21" s="677"/>
      <c r="BF21" s="677"/>
      <c r="BG21" s="677"/>
      <c r="BH21" s="677"/>
      <c r="BI21" s="677"/>
      <c r="BJ21" s="677"/>
      <c r="BK21" s="677"/>
      <c r="BL21" s="677"/>
      <c r="BM21" s="677"/>
      <c r="BN21" s="677"/>
      <c r="BO21" s="677"/>
      <c r="BP21" s="677"/>
      <c r="BQ21" s="677"/>
      <c r="BR21" s="677"/>
      <c r="BS21" s="677"/>
      <c r="BT21" s="677"/>
      <c r="BU21" s="677"/>
      <c r="BV21" s="677"/>
      <c r="BW21" s="677"/>
      <c r="BX21" s="677"/>
      <c r="BY21" s="678"/>
    </row>
    <row r="22" spans="1:77" ht="15" customHeight="1" x14ac:dyDescent="0.4">
      <c r="C22" s="54"/>
      <c r="D22" s="54"/>
      <c r="E22" s="228" t="s">
        <v>1110</v>
      </c>
      <c r="G22" s="2" t="s">
        <v>1107</v>
      </c>
      <c r="AV22" s="676"/>
      <c r="AW22" s="677"/>
      <c r="AX22" s="677"/>
      <c r="AY22" s="677"/>
      <c r="AZ22" s="677"/>
      <c r="BA22" s="677"/>
      <c r="BB22" s="677"/>
      <c r="BC22" s="677"/>
      <c r="BD22" s="677"/>
      <c r="BE22" s="677"/>
      <c r="BF22" s="677"/>
      <c r="BG22" s="677"/>
      <c r="BH22" s="677"/>
      <c r="BI22" s="677"/>
      <c r="BJ22" s="677"/>
      <c r="BK22" s="677"/>
      <c r="BL22" s="677"/>
      <c r="BM22" s="677"/>
      <c r="BN22" s="677"/>
      <c r="BO22" s="677"/>
      <c r="BP22" s="677"/>
      <c r="BQ22" s="677"/>
      <c r="BR22" s="677"/>
      <c r="BS22" s="677"/>
      <c r="BT22" s="677"/>
      <c r="BU22" s="677"/>
      <c r="BV22" s="677"/>
      <c r="BW22" s="677"/>
      <c r="BX22" s="677"/>
      <c r="BY22" s="678"/>
    </row>
    <row r="23" spans="1:77" ht="15" customHeight="1" x14ac:dyDescent="0.4">
      <c r="C23" s="54" t="s">
        <v>1112</v>
      </c>
      <c r="D23" s="15"/>
      <c r="AV23" s="676"/>
      <c r="AW23" s="677"/>
      <c r="AX23" s="677"/>
      <c r="AY23" s="677"/>
      <c r="AZ23" s="677"/>
      <c r="BA23" s="677"/>
      <c r="BB23" s="677"/>
      <c r="BC23" s="677"/>
      <c r="BD23" s="677"/>
      <c r="BE23" s="677"/>
      <c r="BF23" s="677"/>
      <c r="BG23" s="677"/>
      <c r="BH23" s="677"/>
      <c r="BI23" s="677"/>
      <c r="BJ23" s="677"/>
      <c r="BK23" s="677"/>
      <c r="BL23" s="677"/>
      <c r="BM23" s="677"/>
      <c r="BN23" s="677"/>
      <c r="BO23" s="677"/>
      <c r="BP23" s="677"/>
      <c r="BQ23" s="677"/>
      <c r="BR23" s="677"/>
      <c r="BS23" s="677"/>
      <c r="BT23" s="677"/>
      <c r="BU23" s="677"/>
      <c r="BV23" s="677"/>
      <c r="BW23" s="677"/>
      <c r="BX23" s="677"/>
      <c r="BY23" s="678"/>
    </row>
    <row r="24" spans="1:77" ht="15" customHeight="1" x14ac:dyDescent="0.4">
      <c r="A24" s="74"/>
      <c r="C24" s="54"/>
      <c r="D24" s="54"/>
      <c r="E24" s="228" t="s">
        <v>1109</v>
      </c>
      <c r="G24" s="2" t="s">
        <v>1111</v>
      </c>
      <c r="AV24" s="676"/>
      <c r="AW24" s="677"/>
      <c r="AX24" s="677"/>
      <c r="AY24" s="677"/>
      <c r="AZ24" s="677"/>
      <c r="BA24" s="677"/>
      <c r="BB24" s="677"/>
      <c r="BC24" s="677"/>
      <c r="BD24" s="677"/>
      <c r="BE24" s="677"/>
      <c r="BF24" s="677"/>
      <c r="BG24" s="677"/>
      <c r="BH24" s="677"/>
      <c r="BI24" s="677"/>
      <c r="BJ24" s="677"/>
      <c r="BK24" s="677"/>
      <c r="BL24" s="677"/>
      <c r="BM24" s="677"/>
      <c r="BN24" s="677"/>
      <c r="BO24" s="677"/>
      <c r="BP24" s="677"/>
      <c r="BQ24" s="677"/>
      <c r="BR24" s="677"/>
      <c r="BS24" s="677"/>
      <c r="BT24" s="677"/>
      <c r="BU24" s="677"/>
      <c r="BV24" s="677"/>
      <c r="BW24" s="677"/>
      <c r="BX24" s="677"/>
      <c r="BY24" s="678"/>
    </row>
    <row r="25" spans="1:77" ht="15" customHeight="1" x14ac:dyDescent="0.4">
      <c r="AV25" s="676"/>
      <c r="AW25" s="677"/>
      <c r="AX25" s="677"/>
      <c r="AY25" s="677"/>
      <c r="AZ25" s="677"/>
      <c r="BA25" s="677"/>
      <c r="BB25" s="677"/>
      <c r="BC25" s="677"/>
      <c r="BD25" s="677"/>
      <c r="BE25" s="677"/>
      <c r="BF25" s="677"/>
      <c r="BG25" s="677"/>
      <c r="BH25" s="677"/>
      <c r="BI25" s="677"/>
      <c r="BJ25" s="677"/>
      <c r="BK25" s="677"/>
      <c r="BL25" s="677"/>
      <c r="BM25" s="677"/>
      <c r="BN25" s="677"/>
      <c r="BO25" s="677"/>
      <c r="BP25" s="677"/>
      <c r="BQ25" s="677"/>
      <c r="BR25" s="677"/>
      <c r="BS25" s="677"/>
      <c r="BT25" s="677"/>
      <c r="BU25" s="677"/>
      <c r="BV25" s="677"/>
      <c r="BW25" s="677"/>
      <c r="BX25" s="677"/>
      <c r="BY25" s="678"/>
    </row>
    <row r="26" spans="1:77" ht="15" customHeight="1" x14ac:dyDescent="0.4">
      <c r="A26" s="74" t="s">
        <v>87</v>
      </c>
      <c r="C26" s="2" t="s">
        <v>1113</v>
      </c>
      <c r="AV26" s="676"/>
      <c r="AW26" s="677"/>
      <c r="AX26" s="677"/>
      <c r="AY26" s="677"/>
      <c r="AZ26" s="677"/>
      <c r="BA26" s="677"/>
      <c r="BB26" s="677"/>
      <c r="BC26" s="677"/>
      <c r="BD26" s="677"/>
      <c r="BE26" s="677"/>
      <c r="BF26" s="677"/>
      <c r="BG26" s="677"/>
      <c r="BH26" s="677"/>
      <c r="BI26" s="677"/>
      <c r="BJ26" s="677"/>
      <c r="BK26" s="677"/>
      <c r="BL26" s="677"/>
      <c r="BM26" s="677"/>
      <c r="BN26" s="677"/>
      <c r="BO26" s="677"/>
      <c r="BP26" s="677"/>
      <c r="BQ26" s="677"/>
      <c r="BR26" s="677"/>
      <c r="BS26" s="677"/>
      <c r="BT26" s="677"/>
      <c r="BU26" s="677"/>
      <c r="BV26" s="677"/>
      <c r="BW26" s="677"/>
      <c r="BX26" s="677"/>
      <c r="BY26" s="678"/>
    </row>
    <row r="27" spans="1:77" ht="15" customHeight="1" thickBot="1" x14ac:dyDescent="0.45">
      <c r="B27" s="56" t="s">
        <v>79</v>
      </c>
      <c r="C27" s="2" t="s">
        <v>1114</v>
      </c>
      <c r="AV27" s="676"/>
      <c r="AW27" s="677"/>
      <c r="AX27" s="677"/>
      <c r="AY27" s="677"/>
      <c r="AZ27" s="677"/>
      <c r="BA27" s="677"/>
      <c r="BB27" s="677"/>
      <c r="BC27" s="677"/>
      <c r="BD27" s="677"/>
      <c r="BE27" s="677"/>
      <c r="BF27" s="677"/>
      <c r="BG27" s="677"/>
      <c r="BH27" s="677"/>
      <c r="BI27" s="677"/>
      <c r="BJ27" s="677"/>
      <c r="BK27" s="677"/>
      <c r="BL27" s="677"/>
      <c r="BM27" s="677"/>
      <c r="BN27" s="677"/>
      <c r="BO27" s="677"/>
      <c r="BP27" s="677"/>
      <c r="BQ27" s="677"/>
      <c r="BR27" s="677"/>
      <c r="BS27" s="677"/>
      <c r="BT27" s="677"/>
      <c r="BU27" s="677"/>
      <c r="BV27" s="677"/>
      <c r="BW27" s="677"/>
      <c r="BX27" s="677"/>
      <c r="BY27" s="678"/>
    </row>
    <row r="28" spans="1:77" ht="15" customHeight="1" thickBot="1" x14ac:dyDescent="0.45">
      <c r="C28" s="58" t="s">
        <v>36</v>
      </c>
      <c r="D28" s="87" t="s">
        <v>1115</v>
      </c>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639"/>
      <c r="AP28" s="640"/>
      <c r="AQ28" s="640"/>
      <c r="AR28" s="641"/>
      <c r="AV28" s="676"/>
      <c r="AW28" s="677"/>
      <c r="AX28" s="677"/>
      <c r="AY28" s="677"/>
      <c r="AZ28" s="677"/>
      <c r="BA28" s="677"/>
      <c r="BB28" s="677"/>
      <c r="BC28" s="677"/>
      <c r="BD28" s="677"/>
      <c r="BE28" s="677"/>
      <c r="BF28" s="677"/>
      <c r="BG28" s="677"/>
      <c r="BH28" s="677"/>
      <c r="BI28" s="677"/>
      <c r="BJ28" s="677"/>
      <c r="BK28" s="677"/>
      <c r="BL28" s="677"/>
      <c r="BM28" s="677"/>
      <c r="BN28" s="677"/>
      <c r="BO28" s="677"/>
      <c r="BP28" s="677"/>
      <c r="BQ28" s="677"/>
      <c r="BR28" s="677"/>
      <c r="BS28" s="677"/>
      <c r="BT28" s="677"/>
      <c r="BU28" s="677"/>
      <c r="BV28" s="677"/>
      <c r="BW28" s="677"/>
      <c r="BX28" s="677"/>
      <c r="BY28" s="678"/>
    </row>
    <row r="29" spans="1:77" ht="15" customHeight="1" thickBot="1" x14ac:dyDescent="0.45">
      <c r="C29" s="58" t="s">
        <v>37</v>
      </c>
      <c r="D29" s="87" t="s">
        <v>1116</v>
      </c>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639"/>
      <c r="AP29" s="640"/>
      <c r="AQ29" s="640"/>
      <c r="AR29" s="641"/>
      <c r="AV29" s="676"/>
      <c r="AW29" s="677"/>
      <c r="AX29" s="677"/>
      <c r="AY29" s="677"/>
      <c r="AZ29" s="677"/>
      <c r="BA29" s="677"/>
      <c r="BB29" s="677"/>
      <c r="BC29" s="677"/>
      <c r="BD29" s="677"/>
      <c r="BE29" s="677"/>
      <c r="BF29" s="677"/>
      <c r="BG29" s="677"/>
      <c r="BH29" s="677"/>
      <c r="BI29" s="677"/>
      <c r="BJ29" s="677"/>
      <c r="BK29" s="677"/>
      <c r="BL29" s="677"/>
      <c r="BM29" s="677"/>
      <c r="BN29" s="677"/>
      <c r="BO29" s="677"/>
      <c r="BP29" s="677"/>
      <c r="BQ29" s="677"/>
      <c r="BR29" s="677"/>
      <c r="BS29" s="677"/>
      <c r="BT29" s="677"/>
      <c r="BU29" s="677"/>
      <c r="BV29" s="677"/>
      <c r="BW29" s="677"/>
      <c r="BX29" s="677"/>
      <c r="BY29" s="678"/>
    </row>
    <row r="30" spans="1:77" ht="15" customHeight="1" x14ac:dyDescent="0.4">
      <c r="AV30" s="676"/>
      <c r="AW30" s="677"/>
      <c r="AX30" s="677"/>
      <c r="AY30" s="677"/>
      <c r="AZ30" s="677"/>
      <c r="BA30" s="677"/>
      <c r="BB30" s="677"/>
      <c r="BC30" s="677"/>
      <c r="BD30" s="677"/>
      <c r="BE30" s="677"/>
      <c r="BF30" s="677"/>
      <c r="BG30" s="677"/>
      <c r="BH30" s="677"/>
      <c r="BI30" s="677"/>
      <c r="BJ30" s="677"/>
      <c r="BK30" s="677"/>
      <c r="BL30" s="677"/>
      <c r="BM30" s="677"/>
      <c r="BN30" s="677"/>
      <c r="BO30" s="677"/>
      <c r="BP30" s="677"/>
      <c r="BQ30" s="677"/>
      <c r="BR30" s="677"/>
      <c r="BS30" s="677"/>
      <c r="BT30" s="677"/>
      <c r="BU30" s="677"/>
      <c r="BV30" s="677"/>
      <c r="BW30" s="677"/>
      <c r="BX30" s="677"/>
      <c r="BY30" s="678"/>
    </row>
    <row r="31" spans="1:77" ht="15" customHeight="1" x14ac:dyDescent="0.4">
      <c r="C31" s="772" t="s">
        <v>1117</v>
      </c>
      <c r="D31" s="773"/>
      <c r="E31" s="773"/>
      <c r="F31" s="773"/>
      <c r="G31" s="773"/>
      <c r="H31" s="773"/>
      <c r="I31" s="773"/>
      <c r="J31" s="773"/>
      <c r="K31" s="773"/>
      <c r="L31" s="773"/>
      <c r="M31" s="774"/>
      <c r="N31" s="644" t="s">
        <v>365</v>
      </c>
      <c r="O31" s="645"/>
      <c r="P31" s="645"/>
      <c r="Q31" s="645"/>
      <c r="R31" s="645"/>
      <c r="S31" s="646"/>
      <c r="U31" s="647" t="s">
        <v>290</v>
      </c>
      <c r="V31" s="647"/>
      <c r="AV31" s="676"/>
      <c r="AW31" s="677"/>
      <c r="AX31" s="677"/>
      <c r="AY31" s="677"/>
      <c r="AZ31" s="677"/>
      <c r="BA31" s="677"/>
      <c r="BB31" s="677"/>
      <c r="BC31" s="677"/>
      <c r="BD31" s="677"/>
      <c r="BE31" s="677"/>
      <c r="BF31" s="677"/>
      <c r="BG31" s="677"/>
      <c r="BH31" s="677"/>
      <c r="BI31" s="677"/>
      <c r="BJ31" s="677"/>
      <c r="BK31" s="677"/>
      <c r="BL31" s="677"/>
      <c r="BM31" s="677"/>
      <c r="BN31" s="677"/>
      <c r="BO31" s="677"/>
      <c r="BP31" s="677"/>
      <c r="BQ31" s="677"/>
      <c r="BR31" s="677"/>
      <c r="BS31" s="677"/>
      <c r="BT31" s="677"/>
      <c r="BU31" s="677"/>
      <c r="BV31" s="677"/>
      <c r="BW31" s="677"/>
      <c r="BX31" s="677"/>
      <c r="BY31" s="678"/>
    </row>
    <row r="32" spans="1:77" ht="15" customHeight="1" x14ac:dyDescent="0.4">
      <c r="C32" s="77" t="s">
        <v>79</v>
      </c>
      <c r="D32" s="64" t="s">
        <v>1118</v>
      </c>
      <c r="E32" s="65"/>
      <c r="F32" s="8"/>
      <c r="G32" s="8"/>
      <c r="H32" s="8"/>
      <c r="I32" s="8"/>
      <c r="J32" s="8"/>
      <c r="K32" s="8"/>
      <c r="L32" s="8"/>
      <c r="M32" s="57"/>
      <c r="N32" s="698"/>
      <c r="O32" s="699"/>
      <c r="P32" s="699"/>
      <c r="Q32" s="699"/>
      <c r="R32" s="699"/>
      <c r="S32" s="700"/>
      <c r="U32" s="629" t="str">
        <f>IF(COUNTBLANK(N32)=1,"未","")</f>
        <v>未</v>
      </c>
      <c r="V32" s="629"/>
      <c r="AV32" s="676"/>
      <c r="AW32" s="677"/>
      <c r="AX32" s="677"/>
      <c r="AY32" s="677"/>
      <c r="AZ32" s="677"/>
      <c r="BA32" s="677"/>
      <c r="BB32" s="677"/>
      <c r="BC32" s="677"/>
      <c r="BD32" s="677"/>
      <c r="BE32" s="677"/>
      <c r="BF32" s="677"/>
      <c r="BG32" s="677"/>
      <c r="BH32" s="677"/>
      <c r="BI32" s="677"/>
      <c r="BJ32" s="677"/>
      <c r="BK32" s="677"/>
      <c r="BL32" s="677"/>
      <c r="BM32" s="677"/>
      <c r="BN32" s="677"/>
      <c r="BO32" s="677"/>
      <c r="BP32" s="677"/>
      <c r="BQ32" s="677"/>
      <c r="BR32" s="677"/>
      <c r="BS32" s="677"/>
      <c r="BT32" s="677"/>
      <c r="BU32" s="677"/>
      <c r="BV32" s="677"/>
      <c r="BW32" s="677"/>
      <c r="BX32" s="677"/>
      <c r="BY32" s="678"/>
    </row>
    <row r="33" spans="2:77" ht="15" customHeight="1" x14ac:dyDescent="0.4">
      <c r="C33" s="77" t="s">
        <v>80</v>
      </c>
      <c r="D33" s="64" t="s">
        <v>1119</v>
      </c>
      <c r="E33" s="65"/>
      <c r="F33" s="8"/>
      <c r="G33" s="8"/>
      <c r="H33" s="8"/>
      <c r="I33" s="8"/>
      <c r="J33" s="8"/>
      <c r="K33" s="8"/>
      <c r="L33" s="8"/>
      <c r="M33" s="57"/>
      <c r="N33" s="698"/>
      <c r="O33" s="699"/>
      <c r="P33" s="699"/>
      <c r="Q33" s="699"/>
      <c r="R33" s="699"/>
      <c r="S33" s="700"/>
      <c r="U33" s="629" t="str">
        <f>IF(COUNTBLANK(N33)=1,"未","")</f>
        <v>未</v>
      </c>
      <c r="V33" s="629"/>
      <c r="AV33" s="676"/>
      <c r="AW33" s="677"/>
      <c r="AX33" s="677"/>
      <c r="AY33" s="677"/>
      <c r="AZ33" s="677"/>
      <c r="BA33" s="677"/>
      <c r="BB33" s="677"/>
      <c r="BC33" s="677"/>
      <c r="BD33" s="677"/>
      <c r="BE33" s="677"/>
      <c r="BF33" s="677"/>
      <c r="BG33" s="677"/>
      <c r="BH33" s="677"/>
      <c r="BI33" s="677"/>
      <c r="BJ33" s="677"/>
      <c r="BK33" s="677"/>
      <c r="BL33" s="677"/>
      <c r="BM33" s="677"/>
      <c r="BN33" s="677"/>
      <c r="BO33" s="677"/>
      <c r="BP33" s="677"/>
      <c r="BQ33" s="677"/>
      <c r="BR33" s="677"/>
      <c r="BS33" s="677"/>
      <c r="BT33" s="677"/>
      <c r="BU33" s="677"/>
      <c r="BV33" s="677"/>
      <c r="BW33" s="677"/>
      <c r="BX33" s="677"/>
      <c r="BY33" s="678"/>
    </row>
    <row r="34" spans="2:77" ht="15" customHeight="1" x14ac:dyDescent="0.4">
      <c r="AV34" s="676"/>
      <c r="AW34" s="677"/>
      <c r="AX34" s="677"/>
      <c r="AY34" s="677"/>
      <c r="AZ34" s="677"/>
      <c r="BA34" s="677"/>
      <c r="BB34" s="677"/>
      <c r="BC34" s="677"/>
      <c r="BD34" s="677"/>
      <c r="BE34" s="677"/>
      <c r="BF34" s="677"/>
      <c r="BG34" s="677"/>
      <c r="BH34" s="677"/>
      <c r="BI34" s="677"/>
      <c r="BJ34" s="677"/>
      <c r="BK34" s="677"/>
      <c r="BL34" s="677"/>
      <c r="BM34" s="677"/>
      <c r="BN34" s="677"/>
      <c r="BO34" s="677"/>
      <c r="BP34" s="677"/>
      <c r="BQ34" s="677"/>
      <c r="BR34" s="677"/>
      <c r="BS34" s="677"/>
      <c r="BT34" s="677"/>
      <c r="BU34" s="677"/>
      <c r="BV34" s="677"/>
      <c r="BW34" s="677"/>
      <c r="BX34" s="677"/>
      <c r="BY34" s="678"/>
    </row>
    <row r="35" spans="2:77" ht="15" customHeight="1" thickBot="1" x14ac:dyDescent="0.45">
      <c r="B35" s="56" t="s">
        <v>285</v>
      </c>
      <c r="C35" s="2" t="s">
        <v>1120</v>
      </c>
      <c r="AV35" s="676"/>
      <c r="AW35" s="677"/>
      <c r="AX35" s="677"/>
      <c r="AY35" s="677"/>
      <c r="AZ35" s="677"/>
      <c r="BA35" s="677"/>
      <c r="BB35" s="677"/>
      <c r="BC35" s="677"/>
      <c r="BD35" s="677"/>
      <c r="BE35" s="677"/>
      <c r="BF35" s="677"/>
      <c r="BG35" s="677"/>
      <c r="BH35" s="677"/>
      <c r="BI35" s="677"/>
      <c r="BJ35" s="677"/>
      <c r="BK35" s="677"/>
      <c r="BL35" s="677"/>
      <c r="BM35" s="677"/>
      <c r="BN35" s="677"/>
      <c r="BO35" s="677"/>
      <c r="BP35" s="677"/>
      <c r="BQ35" s="677"/>
      <c r="BR35" s="677"/>
      <c r="BS35" s="677"/>
      <c r="BT35" s="677"/>
      <c r="BU35" s="677"/>
      <c r="BV35" s="677"/>
      <c r="BW35" s="677"/>
      <c r="BX35" s="677"/>
      <c r="BY35" s="678"/>
    </row>
    <row r="36" spans="2:77" ht="15" customHeight="1" thickBot="1" x14ac:dyDescent="0.45">
      <c r="C36" s="222" t="s">
        <v>36</v>
      </c>
      <c r="D36" s="87" t="s">
        <v>1121</v>
      </c>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639"/>
      <c r="AP36" s="640"/>
      <c r="AQ36" s="640"/>
      <c r="AR36" s="641"/>
      <c r="AV36" s="676"/>
      <c r="AW36" s="677"/>
      <c r="AX36" s="677"/>
      <c r="AY36" s="677"/>
      <c r="AZ36" s="677"/>
      <c r="BA36" s="677"/>
      <c r="BB36" s="677"/>
      <c r="BC36" s="677"/>
      <c r="BD36" s="677"/>
      <c r="BE36" s="677"/>
      <c r="BF36" s="677"/>
      <c r="BG36" s="677"/>
      <c r="BH36" s="677"/>
      <c r="BI36" s="677"/>
      <c r="BJ36" s="677"/>
      <c r="BK36" s="677"/>
      <c r="BL36" s="677"/>
      <c r="BM36" s="677"/>
      <c r="BN36" s="677"/>
      <c r="BO36" s="677"/>
      <c r="BP36" s="677"/>
      <c r="BQ36" s="677"/>
      <c r="BR36" s="677"/>
      <c r="BS36" s="677"/>
      <c r="BT36" s="677"/>
      <c r="BU36" s="677"/>
      <c r="BV36" s="677"/>
      <c r="BW36" s="677"/>
      <c r="BX36" s="677"/>
      <c r="BY36" s="678"/>
    </row>
    <row r="37" spans="2:77" ht="15" customHeight="1" thickBot="1" x14ac:dyDescent="0.45">
      <c r="C37" s="222" t="s">
        <v>37</v>
      </c>
      <c r="D37" s="87" t="s">
        <v>1122</v>
      </c>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639"/>
      <c r="AP37" s="640"/>
      <c r="AQ37" s="640"/>
      <c r="AR37" s="641"/>
      <c r="AV37" s="676"/>
      <c r="AW37" s="677"/>
      <c r="AX37" s="677"/>
      <c r="AY37" s="677"/>
      <c r="AZ37" s="677"/>
      <c r="BA37" s="677"/>
      <c r="BB37" s="677"/>
      <c r="BC37" s="677"/>
      <c r="BD37" s="677"/>
      <c r="BE37" s="677"/>
      <c r="BF37" s="677"/>
      <c r="BG37" s="677"/>
      <c r="BH37" s="677"/>
      <c r="BI37" s="677"/>
      <c r="BJ37" s="677"/>
      <c r="BK37" s="677"/>
      <c r="BL37" s="677"/>
      <c r="BM37" s="677"/>
      <c r="BN37" s="677"/>
      <c r="BO37" s="677"/>
      <c r="BP37" s="677"/>
      <c r="BQ37" s="677"/>
      <c r="BR37" s="677"/>
      <c r="BS37" s="677"/>
      <c r="BT37" s="677"/>
      <c r="BU37" s="677"/>
      <c r="BV37" s="677"/>
      <c r="BW37" s="677"/>
      <c r="BX37" s="677"/>
      <c r="BY37" s="678"/>
    </row>
    <row r="38" spans="2:77" ht="15" customHeight="1" x14ac:dyDescent="0.4">
      <c r="AV38" s="676"/>
      <c r="AW38" s="677"/>
      <c r="AX38" s="677"/>
      <c r="AY38" s="677"/>
      <c r="AZ38" s="677"/>
      <c r="BA38" s="677"/>
      <c r="BB38" s="677"/>
      <c r="BC38" s="677"/>
      <c r="BD38" s="677"/>
      <c r="BE38" s="677"/>
      <c r="BF38" s="677"/>
      <c r="BG38" s="677"/>
      <c r="BH38" s="677"/>
      <c r="BI38" s="677"/>
      <c r="BJ38" s="677"/>
      <c r="BK38" s="677"/>
      <c r="BL38" s="677"/>
      <c r="BM38" s="677"/>
      <c r="BN38" s="677"/>
      <c r="BO38" s="677"/>
      <c r="BP38" s="677"/>
      <c r="BQ38" s="677"/>
      <c r="BR38" s="677"/>
      <c r="BS38" s="677"/>
      <c r="BT38" s="677"/>
      <c r="BU38" s="677"/>
      <c r="BV38" s="677"/>
      <c r="BW38" s="677"/>
      <c r="BX38" s="677"/>
      <c r="BY38" s="678"/>
    </row>
    <row r="39" spans="2:77" ht="15" customHeight="1" x14ac:dyDescent="0.4">
      <c r="C39" s="233" t="s">
        <v>1131</v>
      </c>
      <c r="D39" s="234"/>
      <c r="E39" s="234"/>
      <c r="F39" s="234"/>
      <c r="G39" s="234"/>
      <c r="H39" s="234"/>
      <c r="I39" s="234"/>
      <c r="J39" s="234"/>
      <c r="K39" s="234"/>
      <c r="L39" s="234"/>
      <c r="M39" s="234"/>
      <c r="N39" s="234"/>
      <c r="O39" s="234"/>
      <c r="P39" s="234"/>
      <c r="Q39" s="234"/>
      <c r="R39" s="234"/>
      <c r="S39" s="234"/>
      <c r="T39" s="234"/>
      <c r="U39" s="234"/>
      <c r="V39" s="234"/>
      <c r="W39" s="234"/>
      <c r="X39" s="248"/>
      <c r="Y39" s="248"/>
      <c r="Z39" s="248"/>
      <c r="AA39" s="248"/>
      <c r="AB39" s="248"/>
      <c r="AC39" s="248"/>
      <c r="AD39" s="248"/>
      <c r="AE39" s="248"/>
      <c r="AF39" s="248"/>
      <c r="AG39" s="248"/>
      <c r="AH39" s="248"/>
      <c r="AI39" s="249"/>
      <c r="AV39" s="676"/>
      <c r="AW39" s="677"/>
      <c r="AX39" s="677"/>
      <c r="AY39" s="677"/>
      <c r="AZ39" s="677"/>
      <c r="BA39" s="677"/>
      <c r="BB39" s="677"/>
      <c r="BC39" s="677"/>
      <c r="BD39" s="677"/>
      <c r="BE39" s="677"/>
      <c r="BF39" s="677"/>
      <c r="BG39" s="677"/>
      <c r="BH39" s="677"/>
      <c r="BI39" s="677"/>
      <c r="BJ39" s="677"/>
      <c r="BK39" s="677"/>
      <c r="BL39" s="677"/>
      <c r="BM39" s="677"/>
      <c r="BN39" s="677"/>
      <c r="BO39" s="677"/>
      <c r="BP39" s="677"/>
      <c r="BQ39" s="677"/>
      <c r="BR39" s="677"/>
      <c r="BS39" s="677"/>
      <c r="BT39" s="677"/>
      <c r="BU39" s="677"/>
      <c r="BV39" s="677"/>
      <c r="BW39" s="677"/>
      <c r="BX39" s="677"/>
      <c r="BY39" s="678"/>
    </row>
    <row r="40" spans="2:77" ht="15" customHeight="1" x14ac:dyDescent="0.4">
      <c r="C40" s="1029" t="s">
        <v>1132</v>
      </c>
      <c r="D40" s="1030"/>
      <c r="E40" s="1030"/>
      <c r="F40" s="1030"/>
      <c r="G40" s="1030"/>
      <c r="H40" s="1030"/>
      <c r="I40" s="1031"/>
      <c r="J40" s="1029" t="s">
        <v>1123</v>
      </c>
      <c r="K40" s="1030"/>
      <c r="L40" s="1031"/>
      <c r="M40" s="1029" t="s">
        <v>1124</v>
      </c>
      <c r="N40" s="1030"/>
      <c r="O40" s="1030"/>
      <c r="P40" s="1030"/>
      <c r="Q40" s="1031"/>
      <c r="R40" s="1029" t="s">
        <v>1125</v>
      </c>
      <c r="S40" s="1030"/>
      <c r="T40" s="1030"/>
      <c r="U40" s="1030"/>
      <c r="V40" s="1030"/>
      <c r="W40" s="1031"/>
      <c r="X40" s="642" t="s">
        <v>1768</v>
      </c>
      <c r="Y40" s="632"/>
      <c r="Z40" s="632"/>
      <c r="AA40" s="632"/>
      <c r="AB40" s="632"/>
      <c r="AC40" s="632"/>
      <c r="AD40" s="632"/>
      <c r="AE40" s="632"/>
      <c r="AF40" s="632"/>
      <c r="AG40" s="632"/>
      <c r="AH40" s="632"/>
      <c r="AI40" s="643"/>
      <c r="AV40" s="676"/>
      <c r="AW40" s="677"/>
      <c r="AX40" s="677"/>
      <c r="AY40" s="677"/>
      <c r="AZ40" s="677"/>
      <c r="BA40" s="677"/>
      <c r="BB40" s="677"/>
      <c r="BC40" s="677"/>
      <c r="BD40" s="677"/>
      <c r="BE40" s="677"/>
      <c r="BF40" s="677"/>
      <c r="BG40" s="677"/>
      <c r="BH40" s="677"/>
      <c r="BI40" s="677"/>
      <c r="BJ40" s="677"/>
      <c r="BK40" s="677"/>
      <c r="BL40" s="677"/>
      <c r="BM40" s="677"/>
      <c r="BN40" s="677"/>
      <c r="BO40" s="677"/>
      <c r="BP40" s="677"/>
      <c r="BQ40" s="677"/>
      <c r="BR40" s="677"/>
      <c r="BS40" s="677"/>
      <c r="BT40" s="677"/>
      <c r="BU40" s="677"/>
      <c r="BV40" s="677"/>
      <c r="BW40" s="677"/>
      <c r="BX40" s="677"/>
      <c r="BY40" s="678"/>
    </row>
    <row r="41" spans="2:77" ht="15" customHeight="1" x14ac:dyDescent="0.4">
      <c r="C41" s="236" t="s">
        <v>1767</v>
      </c>
      <c r="D41" s="237"/>
      <c r="E41" s="237"/>
      <c r="F41" s="237"/>
      <c r="G41" s="237"/>
      <c r="H41" s="237"/>
      <c r="I41" s="393"/>
      <c r="J41" s="1058"/>
      <c r="K41" s="1059"/>
      <c r="L41" s="1060"/>
      <c r="M41" s="1058"/>
      <c r="N41" s="1059"/>
      <c r="O41" s="1059"/>
      <c r="P41" s="1059"/>
      <c r="Q41" s="1060"/>
      <c r="R41" s="1013"/>
      <c r="S41" s="1014"/>
      <c r="T41" s="1014"/>
      <c r="U41" s="1014"/>
      <c r="V41" s="1014"/>
      <c r="W41" s="1015"/>
      <c r="X41" s="1061"/>
      <c r="Y41" s="1062"/>
      <c r="Z41" s="1062"/>
      <c r="AA41" s="1062"/>
      <c r="AB41" s="1062"/>
      <c r="AC41" s="1062"/>
      <c r="AD41" s="1062"/>
      <c r="AE41" s="1062"/>
      <c r="AF41" s="1062"/>
      <c r="AG41" s="1062"/>
      <c r="AH41" s="1062"/>
      <c r="AI41" s="1063"/>
      <c r="AV41" s="676"/>
      <c r="AW41" s="677"/>
      <c r="AX41" s="677"/>
      <c r="AY41" s="677"/>
      <c r="AZ41" s="677"/>
      <c r="BA41" s="677"/>
      <c r="BB41" s="677"/>
      <c r="BC41" s="677"/>
      <c r="BD41" s="677"/>
      <c r="BE41" s="677"/>
      <c r="BF41" s="677"/>
      <c r="BG41" s="677"/>
      <c r="BH41" s="677"/>
      <c r="BI41" s="677"/>
      <c r="BJ41" s="677"/>
      <c r="BK41" s="677"/>
      <c r="BL41" s="677"/>
      <c r="BM41" s="677"/>
      <c r="BN41" s="677"/>
      <c r="BO41" s="677"/>
      <c r="BP41" s="677"/>
      <c r="BQ41" s="677"/>
      <c r="BR41" s="677"/>
      <c r="BS41" s="677"/>
      <c r="BT41" s="677"/>
      <c r="BU41" s="677"/>
      <c r="BV41" s="677"/>
      <c r="BW41" s="677"/>
      <c r="BX41" s="677"/>
      <c r="BY41" s="678"/>
    </row>
    <row r="42" spans="2:77" ht="15" customHeight="1" x14ac:dyDescent="0.4">
      <c r="C42" s="236" t="s">
        <v>1126</v>
      </c>
      <c r="D42" s="237"/>
      <c r="E42" s="237"/>
      <c r="F42" s="237"/>
      <c r="G42" s="237"/>
      <c r="H42" s="238"/>
      <c r="I42" s="245" t="s">
        <v>79</v>
      </c>
      <c r="J42" s="1058"/>
      <c r="K42" s="1059"/>
      <c r="L42" s="1060"/>
      <c r="M42" s="1058"/>
      <c r="N42" s="1059"/>
      <c r="O42" s="1059"/>
      <c r="P42" s="1059"/>
      <c r="Q42" s="1060"/>
      <c r="R42" s="1013"/>
      <c r="S42" s="1014"/>
      <c r="T42" s="1014"/>
      <c r="U42" s="1014"/>
      <c r="V42" s="1014"/>
      <c r="W42" s="1015"/>
      <c r="X42" s="1061"/>
      <c r="Y42" s="1062"/>
      <c r="Z42" s="1062"/>
      <c r="AA42" s="1062"/>
      <c r="AB42" s="1062"/>
      <c r="AC42" s="1062"/>
      <c r="AD42" s="1062"/>
      <c r="AE42" s="1062"/>
      <c r="AF42" s="1062"/>
      <c r="AG42" s="1062"/>
      <c r="AH42" s="1062"/>
      <c r="AI42" s="1063"/>
      <c r="AV42" s="676"/>
      <c r="AW42" s="677"/>
      <c r="AX42" s="677"/>
      <c r="AY42" s="677"/>
      <c r="AZ42" s="677"/>
      <c r="BA42" s="677"/>
      <c r="BB42" s="677"/>
      <c r="BC42" s="677"/>
      <c r="BD42" s="677"/>
      <c r="BE42" s="677"/>
      <c r="BF42" s="677"/>
      <c r="BG42" s="677"/>
      <c r="BH42" s="677"/>
      <c r="BI42" s="677"/>
      <c r="BJ42" s="677"/>
      <c r="BK42" s="677"/>
      <c r="BL42" s="677"/>
      <c r="BM42" s="677"/>
      <c r="BN42" s="677"/>
      <c r="BO42" s="677"/>
      <c r="BP42" s="677"/>
      <c r="BQ42" s="677"/>
      <c r="BR42" s="677"/>
      <c r="BS42" s="677"/>
      <c r="BT42" s="677"/>
      <c r="BU42" s="677"/>
      <c r="BV42" s="677"/>
      <c r="BW42" s="677"/>
      <c r="BX42" s="677"/>
      <c r="BY42" s="678"/>
    </row>
    <row r="43" spans="2:77" ht="15" customHeight="1" x14ac:dyDescent="0.4">
      <c r="C43" s="239"/>
      <c r="D43" s="240"/>
      <c r="E43" s="240"/>
      <c r="F43" s="240"/>
      <c r="G43" s="240"/>
      <c r="H43" s="241"/>
      <c r="I43" s="246" t="s">
        <v>80</v>
      </c>
      <c r="J43" s="1064"/>
      <c r="K43" s="1065"/>
      <c r="L43" s="1066"/>
      <c r="M43" s="1064"/>
      <c r="N43" s="1065"/>
      <c r="O43" s="1065"/>
      <c r="P43" s="1065"/>
      <c r="Q43" s="1066"/>
      <c r="R43" s="1017"/>
      <c r="S43" s="1018"/>
      <c r="T43" s="1018"/>
      <c r="U43" s="1018"/>
      <c r="V43" s="1018"/>
      <c r="W43" s="1019"/>
      <c r="X43" s="1067"/>
      <c r="Y43" s="1068"/>
      <c r="Z43" s="1068"/>
      <c r="AA43" s="1068"/>
      <c r="AB43" s="1068"/>
      <c r="AC43" s="1068"/>
      <c r="AD43" s="1068"/>
      <c r="AE43" s="1068"/>
      <c r="AF43" s="1068"/>
      <c r="AG43" s="1068"/>
      <c r="AH43" s="1068"/>
      <c r="AI43" s="1069"/>
      <c r="AV43" s="676"/>
      <c r="AW43" s="677"/>
      <c r="AX43" s="677"/>
      <c r="AY43" s="677"/>
      <c r="AZ43" s="677"/>
      <c r="BA43" s="677"/>
      <c r="BB43" s="677"/>
      <c r="BC43" s="677"/>
      <c r="BD43" s="677"/>
      <c r="BE43" s="677"/>
      <c r="BF43" s="677"/>
      <c r="BG43" s="677"/>
      <c r="BH43" s="677"/>
      <c r="BI43" s="677"/>
      <c r="BJ43" s="677"/>
      <c r="BK43" s="677"/>
      <c r="BL43" s="677"/>
      <c r="BM43" s="677"/>
      <c r="BN43" s="677"/>
      <c r="BO43" s="677"/>
      <c r="BP43" s="677"/>
      <c r="BQ43" s="677"/>
      <c r="BR43" s="677"/>
      <c r="BS43" s="677"/>
      <c r="BT43" s="677"/>
      <c r="BU43" s="677"/>
      <c r="BV43" s="677"/>
      <c r="BW43" s="677"/>
      <c r="BX43" s="677"/>
      <c r="BY43" s="678"/>
    </row>
    <row r="44" spans="2:77" ht="15" customHeight="1" x14ac:dyDescent="0.4">
      <c r="C44" s="242"/>
      <c r="D44" s="243"/>
      <c r="E44" s="243"/>
      <c r="F44" s="243"/>
      <c r="G44" s="243"/>
      <c r="H44" s="244"/>
      <c r="I44" s="247" t="s">
        <v>307</v>
      </c>
      <c r="J44" s="1070"/>
      <c r="K44" s="1071"/>
      <c r="L44" s="1072"/>
      <c r="M44" s="1070"/>
      <c r="N44" s="1071"/>
      <c r="O44" s="1071"/>
      <c r="P44" s="1071"/>
      <c r="Q44" s="1072"/>
      <c r="R44" s="1021"/>
      <c r="S44" s="1022"/>
      <c r="T44" s="1022"/>
      <c r="U44" s="1022"/>
      <c r="V44" s="1022"/>
      <c r="W44" s="1023"/>
      <c r="X44" s="1055"/>
      <c r="Y44" s="1056"/>
      <c r="Z44" s="1056"/>
      <c r="AA44" s="1056"/>
      <c r="AB44" s="1056"/>
      <c r="AC44" s="1056"/>
      <c r="AD44" s="1056"/>
      <c r="AE44" s="1056"/>
      <c r="AF44" s="1056"/>
      <c r="AG44" s="1056"/>
      <c r="AH44" s="1056"/>
      <c r="AI44" s="1057"/>
      <c r="AV44" s="676"/>
      <c r="AW44" s="677"/>
      <c r="AX44" s="677"/>
      <c r="AY44" s="677"/>
      <c r="AZ44" s="677"/>
      <c r="BA44" s="677"/>
      <c r="BB44" s="677"/>
      <c r="BC44" s="677"/>
      <c r="BD44" s="677"/>
      <c r="BE44" s="677"/>
      <c r="BF44" s="677"/>
      <c r="BG44" s="677"/>
      <c r="BH44" s="677"/>
      <c r="BI44" s="677"/>
      <c r="BJ44" s="677"/>
      <c r="BK44" s="677"/>
      <c r="BL44" s="677"/>
      <c r="BM44" s="677"/>
      <c r="BN44" s="677"/>
      <c r="BO44" s="677"/>
      <c r="BP44" s="677"/>
      <c r="BQ44" s="677"/>
      <c r="BR44" s="677"/>
      <c r="BS44" s="677"/>
      <c r="BT44" s="677"/>
      <c r="BU44" s="677"/>
      <c r="BV44" s="677"/>
      <c r="BW44" s="677"/>
      <c r="BX44" s="677"/>
      <c r="BY44" s="678"/>
    </row>
    <row r="45" spans="2:77" ht="15" customHeight="1" x14ac:dyDescent="0.4">
      <c r="C45" s="236" t="s">
        <v>1127</v>
      </c>
      <c r="D45" s="237"/>
      <c r="E45" s="237"/>
      <c r="F45" s="237"/>
      <c r="G45" s="237"/>
      <c r="H45" s="238"/>
      <c r="I45" s="245" t="s">
        <v>79</v>
      </c>
      <c r="J45" s="1058"/>
      <c r="K45" s="1059"/>
      <c r="L45" s="1060"/>
      <c r="M45" s="1058"/>
      <c r="N45" s="1059"/>
      <c r="O45" s="1059"/>
      <c r="P45" s="1059"/>
      <c r="Q45" s="1060"/>
      <c r="R45" s="1013"/>
      <c r="S45" s="1014"/>
      <c r="T45" s="1014"/>
      <c r="U45" s="1014"/>
      <c r="V45" s="1014"/>
      <c r="W45" s="1015"/>
      <c r="X45" s="1061"/>
      <c r="Y45" s="1062"/>
      <c r="Z45" s="1062"/>
      <c r="AA45" s="1062"/>
      <c r="AB45" s="1062"/>
      <c r="AC45" s="1062"/>
      <c r="AD45" s="1062"/>
      <c r="AE45" s="1062"/>
      <c r="AF45" s="1062"/>
      <c r="AG45" s="1062"/>
      <c r="AH45" s="1062"/>
      <c r="AI45" s="1063"/>
      <c r="AV45" s="676"/>
      <c r="AW45" s="677"/>
      <c r="AX45" s="677"/>
      <c r="AY45" s="677"/>
      <c r="AZ45" s="677"/>
      <c r="BA45" s="677"/>
      <c r="BB45" s="677"/>
      <c r="BC45" s="677"/>
      <c r="BD45" s="677"/>
      <c r="BE45" s="677"/>
      <c r="BF45" s="677"/>
      <c r="BG45" s="677"/>
      <c r="BH45" s="677"/>
      <c r="BI45" s="677"/>
      <c r="BJ45" s="677"/>
      <c r="BK45" s="677"/>
      <c r="BL45" s="677"/>
      <c r="BM45" s="677"/>
      <c r="BN45" s="677"/>
      <c r="BO45" s="677"/>
      <c r="BP45" s="677"/>
      <c r="BQ45" s="677"/>
      <c r="BR45" s="677"/>
      <c r="BS45" s="677"/>
      <c r="BT45" s="677"/>
      <c r="BU45" s="677"/>
      <c r="BV45" s="677"/>
      <c r="BW45" s="677"/>
      <c r="BX45" s="677"/>
      <c r="BY45" s="678"/>
    </row>
    <row r="46" spans="2:77" ht="15" customHeight="1" x14ac:dyDescent="0.4">
      <c r="C46" s="239"/>
      <c r="D46" s="240"/>
      <c r="E46" s="240"/>
      <c r="F46" s="240"/>
      <c r="G46" s="240"/>
      <c r="H46" s="241"/>
      <c r="I46" s="246" t="s">
        <v>80</v>
      </c>
      <c r="J46" s="394"/>
      <c r="K46" s="395"/>
      <c r="L46" s="396"/>
      <c r="M46" s="394"/>
      <c r="N46" s="395"/>
      <c r="O46" s="395"/>
      <c r="P46" s="395"/>
      <c r="Q46" s="396"/>
      <c r="R46" s="397"/>
      <c r="S46" s="398"/>
      <c r="T46" s="398"/>
      <c r="U46" s="398"/>
      <c r="V46" s="398"/>
      <c r="W46" s="399"/>
      <c r="X46" s="400"/>
      <c r="Y46" s="401"/>
      <c r="Z46" s="401"/>
      <c r="AA46" s="401"/>
      <c r="AB46" s="401"/>
      <c r="AC46" s="401"/>
      <c r="AD46" s="401"/>
      <c r="AE46" s="401"/>
      <c r="AF46" s="401"/>
      <c r="AG46" s="401"/>
      <c r="AH46" s="401"/>
      <c r="AI46" s="402"/>
      <c r="AV46" s="676"/>
      <c r="AW46" s="677"/>
      <c r="AX46" s="677"/>
      <c r="AY46" s="677"/>
      <c r="AZ46" s="677"/>
      <c r="BA46" s="677"/>
      <c r="BB46" s="677"/>
      <c r="BC46" s="677"/>
      <c r="BD46" s="677"/>
      <c r="BE46" s="677"/>
      <c r="BF46" s="677"/>
      <c r="BG46" s="677"/>
      <c r="BH46" s="677"/>
      <c r="BI46" s="677"/>
      <c r="BJ46" s="677"/>
      <c r="BK46" s="677"/>
      <c r="BL46" s="677"/>
      <c r="BM46" s="677"/>
      <c r="BN46" s="677"/>
      <c r="BO46" s="677"/>
      <c r="BP46" s="677"/>
      <c r="BQ46" s="677"/>
      <c r="BR46" s="677"/>
      <c r="BS46" s="677"/>
      <c r="BT46" s="677"/>
      <c r="BU46" s="677"/>
      <c r="BV46" s="677"/>
      <c r="BW46" s="677"/>
      <c r="BX46" s="677"/>
      <c r="BY46" s="678"/>
    </row>
    <row r="47" spans="2:77" ht="15" customHeight="1" x14ac:dyDescent="0.4">
      <c r="C47" s="239"/>
      <c r="D47" s="240"/>
      <c r="E47" s="240"/>
      <c r="F47" s="240"/>
      <c r="G47" s="240"/>
      <c r="H47" s="241"/>
      <c r="I47" s="246" t="s">
        <v>81</v>
      </c>
      <c r="J47" s="394"/>
      <c r="K47" s="395"/>
      <c r="L47" s="396"/>
      <c r="M47" s="394"/>
      <c r="N47" s="395"/>
      <c r="O47" s="395"/>
      <c r="P47" s="395"/>
      <c r="Q47" s="396"/>
      <c r="R47" s="397"/>
      <c r="S47" s="398"/>
      <c r="T47" s="398"/>
      <c r="U47" s="398"/>
      <c r="V47" s="398"/>
      <c r="W47" s="399"/>
      <c r="X47" s="400"/>
      <c r="Y47" s="401"/>
      <c r="Z47" s="401"/>
      <c r="AA47" s="401"/>
      <c r="AB47" s="401"/>
      <c r="AC47" s="401"/>
      <c r="AD47" s="401"/>
      <c r="AE47" s="401"/>
      <c r="AF47" s="401"/>
      <c r="AG47" s="401"/>
      <c r="AH47" s="401"/>
      <c r="AI47" s="402"/>
      <c r="AV47" s="676"/>
      <c r="AW47" s="677"/>
      <c r="AX47" s="677"/>
      <c r="AY47" s="677"/>
      <c r="AZ47" s="677"/>
      <c r="BA47" s="677"/>
      <c r="BB47" s="677"/>
      <c r="BC47" s="677"/>
      <c r="BD47" s="677"/>
      <c r="BE47" s="677"/>
      <c r="BF47" s="677"/>
      <c r="BG47" s="677"/>
      <c r="BH47" s="677"/>
      <c r="BI47" s="677"/>
      <c r="BJ47" s="677"/>
      <c r="BK47" s="677"/>
      <c r="BL47" s="677"/>
      <c r="BM47" s="677"/>
      <c r="BN47" s="677"/>
      <c r="BO47" s="677"/>
      <c r="BP47" s="677"/>
      <c r="BQ47" s="677"/>
      <c r="BR47" s="677"/>
      <c r="BS47" s="677"/>
      <c r="BT47" s="677"/>
      <c r="BU47" s="677"/>
      <c r="BV47" s="677"/>
      <c r="BW47" s="677"/>
      <c r="BX47" s="677"/>
      <c r="BY47" s="678"/>
    </row>
    <row r="48" spans="2:77" ht="15" customHeight="1" x14ac:dyDescent="0.4">
      <c r="C48" s="239"/>
      <c r="D48" s="240"/>
      <c r="E48" s="240"/>
      <c r="F48" s="240"/>
      <c r="G48" s="240"/>
      <c r="H48" s="241"/>
      <c r="I48" s="246" t="s">
        <v>83</v>
      </c>
      <c r="J48" s="1064"/>
      <c r="K48" s="1065"/>
      <c r="L48" s="1066"/>
      <c r="M48" s="1064"/>
      <c r="N48" s="1065"/>
      <c r="O48" s="1065"/>
      <c r="P48" s="1065"/>
      <c r="Q48" s="1066"/>
      <c r="R48" s="1017"/>
      <c r="S48" s="1018"/>
      <c r="T48" s="1018"/>
      <c r="U48" s="1018"/>
      <c r="V48" s="1018"/>
      <c r="W48" s="1019"/>
      <c r="X48" s="1067"/>
      <c r="Y48" s="1068"/>
      <c r="Z48" s="1068"/>
      <c r="AA48" s="1068"/>
      <c r="AB48" s="1068"/>
      <c r="AC48" s="1068"/>
      <c r="AD48" s="1068"/>
      <c r="AE48" s="1068"/>
      <c r="AF48" s="1068"/>
      <c r="AG48" s="1068"/>
      <c r="AH48" s="1068"/>
      <c r="AI48" s="1069"/>
      <c r="AV48" s="676"/>
      <c r="AW48" s="677"/>
      <c r="AX48" s="677"/>
      <c r="AY48" s="677"/>
      <c r="AZ48" s="677"/>
      <c r="BA48" s="677"/>
      <c r="BB48" s="677"/>
      <c r="BC48" s="677"/>
      <c r="BD48" s="677"/>
      <c r="BE48" s="677"/>
      <c r="BF48" s="677"/>
      <c r="BG48" s="677"/>
      <c r="BH48" s="677"/>
      <c r="BI48" s="677"/>
      <c r="BJ48" s="677"/>
      <c r="BK48" s="677"/>
      <c r="BL48" s="677"/>
      <c r="BM48" s="677"/>
      <c r="BN48" s="677"/>
      <c r="BO48" s="677"/>
      <c r="BP48" s="677"/>
      <c r="BQ48" s="677"/>
      <c r="BR48" s="677"/>
      <c r="BS48" s="677"/>
      <c r="BT48" s="677"/>
      <c r="BU48" s="677"/>
      <c r="BV48" s="677"/>
      <c r="BW48" s="677"/>
      <c r="BX48" s="677"/>
      <c r="BY48" s="678"/>
    </row>
    <row r="49" spans="3:77" ht="15" customHeight="1" x14ac:dyDescent="0.4">
      <c r="C49" s="242"/>
      <c r="D49" s="243"/>
      <c r="E49" s="243"/>
      <c r="F49" s="243"/>
      <c r="G49" s="243"/>
      <c r="H49" s="244"/>
      <c r="I49" s="247" t="s">
        <v>460</v>
      </c>
      <c r="J49" s="1070"/>
      <c r="K49" s="1071"/>
      <c r="L49" s="1072"/>
      <c r="M49" s="1070"/>
      <c r="N49" s="1071"/>
      <c r="O49" s="1071"/>
      <c r="P49" s="1071"/>
      <c r="Q49" s="1072"/>
      <c r="R49" s="1021"/>
      <c r="S49" s="1022"/>
      <c r="T49" s="1022"/>
      <c r="U49" s="1022"/>
      <c r="V49" s="1022"/>
      <c r="W49" s="1023"/>
      <c r="X49" s="1055"/>
      <c r="Y49" s="1056"/>
      <c r="Z49" s="1056"/>
      <c r="AA49" s="1056"/>
      <c r="AB49" s="1056"/>
      <c r="AC49" s="1056"/>
      <c r="AD49" s="1056"/>
      <c r="AE49" s="1056"/>
      <c r="AF49" s="1056"/>
      <c r="AG49" s="1056"/>
      <c r="AH49" s="1056"/>
      <c r="AI49" s="1057"/>
      <c r="AV49" s="676"/>
      <c r="AW49" s="677"/>
      <c r="AX49" s="677"/>
      <c r="AY49" s="677"/>
      <c r="AZ49" s="677"/>
      <c r="BA49" s="677"/>
      <c r="BB49" s="677"/>
      <c r="BC49" s="677"/>
      <c r="BD49" s="677"/>
      <c r="BE49" s="677"/>
      <c r="BF49" s="677"/>
      <c r="BG49" s="677"/>
      <c r="BH49" s="677"/>
      <c r="BI49" s="677"/>
      <c r="BJ49" s="677"/>
      <c r="BK49" s="677"/>
      <c r="BL49" s="677"/>
      <c r="BM49" s="677"/>
      <c r="BN49" s="677"/>
      <c r="BO49" s="677"/>
      <c r="BP49" s="677"/>
      <c r="BQ49" s="677"/>
      <c r="BR49" s="677"/>
      <c r="BS49" s="677"/>
      <c r="BT49" s="677"/>
      <c r="BU49" s="677"/>
      <c r="BV49" s="677"/>
      <c r="BW49" s="677"/>
      <c r="BX49" s="677"/>
      <c r="BY49" s="678"/>
    </row>
    <row r="50" spans="3:77" ht="15" customHeight="1" x14ac:dyDescent="0.4">
      <c r="C50" s="236" t="s">
        <v>1128</v>
      </c>
      <c r="D50" s="237"/>
      <c r="E50" s="237"/>
      <c r="F50" s="237"/>
      <c r="G50" s="237"/>
      <c r="H50" s="238"/>
      <c r="I50" s="245" t="s">
        <v>79</v>
      </c>
      <c r="J50" s="1058"/>
      <c r="K50" s="1059"/>
      <c r="L50" s="1060"/>
      <c r="M50" s="1058"/>
      <c r="N50" s="1059"/>
      <c r="O50" s="1059"/>
      <c r="P50" s="1059"/>
      <c r="Q50" s="1060"/>
      <c r="R50" s="1013"/>
      <c r="S50" s="1014"/>
      <c r="T50" s="1014"/>
      <c r="U50" s="1014"/>
      <c r="V50" s="1014"/>
      <c r="W50" s="1015"/>
      <c r="X50" s="1061"/>
      <c r="Y50" s="1062"/>
      <c r="Z50" s="1062"/>
      <c r="AA50" s="1062"/>
      <c r="AB50" s="1062"/>
      <c r="AC50" s="1062"/>
      <c r="AD50" s="1062"/>
      <c r="AE50" s="1062"/>
      <c r="AF50" s="1062"/>
      <c r="AG50" s="1062"/>
      <c r="AH50" s="1062"/>
      <c r="AI50" s="1063"/>
      <c r="AV50" s="676"/>
      <c r="AW50" s="677"/>
      <c r="AX50" s="677"/>
      <c r="AY50" s="677"/>
      <c r="AZ50" s="677"/>
      <c r="BA50" s="677"/>
      <c r="BB50" s="677"/>
      <c r="BC50" s="677"/>
      <c r="BD50" s="677"/>
      <c r="BE50" s="677"/>
      <c r="BF50" s="677"/>
      <c r="BG50" s="677"/>
      <c r="BH50" s="677"/>
      <c r="BI50" s="677"/>
      <c r="BJ50" s="677"/>
      <c r="BK50" s="677"/>
      <c r="BL50" s="677"/>
      <c r="BM50" s="677"/>
      <c r="BN50" s="677"/>
      <c r="BO50" s="677"/>
      <c r="BP50" s="677"/>
      <c r="BQ50" s="677"/>
      <c r="BR50" s="677"/>
      <c r="BS50" s="677"/>
      <c r="BT50" s="677"/>
      <c r="BU50" s="677"/>
      <c r="BV50" s="677"/>
      <c r="BW50" s="677"/>
      <c r="BX50" s="677"/>
      <c r="BY50" s="678"/>
    </row>
    <row r="51" spans="3:77" ht="15" customHeight="1" x14ac:dyDescent="0.4">
      <c r="C51" s="239"/>
      <c r="D51" s="240"/>
      <c r="E51" s="240"/>
      <c r="F51" s="240"/>
      <c r="G51" s="240"/>
      <c r="H51" s="241"/>
      <c r="I51" s="246" t="s">
        <v>80</v>
      </c>
      <c r="J51" s="394"/>
      <c r="K51" s="395"/>
      <c r="L51" s="396"/>
      <c r="M51" s="394"/>
      <c r="N51" s="395"/>
      <c r="O51" s="395"/>
      <c r="P51" s="395"/>
      <c r="Q51" s="396"/>
      <c r="R51" s="397"/>
      <c r="S51" s="398"/>
      <c r="T51" s="398"/>
      <c r="U51" s="398"/>
      <c r="V51" s="398"/>
      <c r="W51" s="399"/>
      <c r="X51" s="400"/>
      <c r="Y51" s="401"/>
      <c r="Z51" s="401"/>
      <c r="AA51" s="401"/>
      <c r="AB51" s="401"/>
      <c r="AC51" s="401"/>
      <c r="AD51" s="401"/>
      <c r="AE51" s="401"/>
      <c r="AF51" s="401"/>
      <c r="AG51" s="401"/>
      <c r="AH51" s="401"/>
      <c r="AI51" s="402"/>
      <c r="AV51" s="676"/>
      <c r="AW51" s="677"/>
      <c r="AX51" s="677"/>
      <c r="AY51" s="677"/>
      <c r="AZ51" s="677"/>
      <c r="BA51" s="677"/>
      <c r="BB51" s="677"/>
      <c r="BC51" s="677"/>
      <c r="BD51" s="677"/>
      <c r="BE51" s="677"/>
      <c r="BF51" s="677"/>
      <c r="BG51" s="677"/>
      <c r="BH51" s="677"/>
      <c r="BI51" s="677"/>
      <c r="BJ51" s="677"/>
      <c r="BK51" s="677"/>
      <c r="BL51" s="677"/>
      <c r="BM51" s="677"/>
      <c r="BN51" s="677"/>
      <c r="BO51" s="677"/>
      <c r="BP51" s="677"/>
      <c r="BQ51" s="677"/>
      <c r="BR51" s="677"/>
      <c r="BS51" s="677"/>
      <c r="BT51" s="677"/>
      <c r="BU51" s="677"/>
      <c r="BV51" s="677"/>
      <c r="BW51" s="677"/>
      <c r="BX51" s="677"/>
      <c r="BY51" s="678"/>
    </row>
    <row r="52" spans="3:77" ht="15" customHeight="1" x14ac:dyDescent="0.4">
      <c r="C52" s="239"/>
      <c r="D52" s="240"/>
      <c r="E52" s="240"/>
      <c r="F52" s="240"/>
      <c r="G52" s="240"/>
      <c r="H52" s="241"/>
      <c r="I52" s="246" t="s">
        <v>81</v>
      </c>
      <c r="J52" s="394"/>
      <c r="K52" s="395"/>
      <c r="L52" s="396"/>
      <c r="M52" s="394"/>
      <c r="N52" s="395"/>
      <c r="O52" s="395"/>
      <c r="P52" s="395"/>
      <c r="Q52" s="396"/>
      <c r="R52" s="397"/>
      <c r="S52" s="398"/>
      <c r="T52" s="398"/>
      <c r="U52" s="398"/>
      <c r="V52" s="398"/>
      <c r="W52" s="399"/>
      <c r="X52" s="400"/>
      <c r="Y52" s="401"/>
      <c r="Z52" s="401"/>
      <c r="AA52" s="401"/>
      <c r="AB52" s="401"/>
      <c r="AC52" s="401"/>
      <c r="AD52" s="401"/>
      <c r="AE52" s="401"/>
      <c r="AF52" s="401"/>
      <c r="AG52" s="401"/>
      <c r="AH52" s="401"/>
      <c r="AI52" s="402"/>
      <c r="AV52" s="676"/>
      <c r="AW52" s="677"/>
      <c r="AX52" s="677"/>
      <c r="AY52" s="677"/>
      <c r="AZ52" s="677"/>
      <c r="BA52" s="677"/>
      <c r="BB52" s="677"/>
      <c r="BC52" s="677"/>
      <c r="BD52" s="677"/>
      <c r="BE52" s="677"/>
      <c r="BF52" s="677"/>
      <c r="BG52" s="677"/>
      <c r="BH52" s="677"/>
      <c r="BI52" s="677"/>
      <c r="BJ52" s="677"/>
      <c r="BK52" s="677"/>
      <c r="BL52" s="677"/>
      <c r="BM52" s="677"/>
      <c r="BN52" s="677"/>
      <c r="BO52" s="677"/>
      <c r="BP52" s="677"/>
      <c r="BQ52" s="677"/>
      <c r="BR52" s="677"/>
      <c r="BS52" s="677"/>
      <c r="BT52" s="677"/>
      <c r="BU52" s="677"/>
      <c r="BV52" s="677"/>
      <c r="BW52" s="677"/>
      <c r="BX52" s="677"/>
      <c r="BY52" s="678"/>
    </row>
    <row r="53" spans="3:77" ht="15" customHeight="1" x14ac:dyDescent="0.4">
      <c r="C53" s="239"/>
      <c r="D53" s="240"/>
      <c r="E53" s="240"/>
      <c r="F53" s="240"/>
      <c r="G53" s="240"/>
      <c r="H53" s="241"/>
      <c r="I53" s="246" t="s">
        <v>83</v>
      </c>
      <c r="J53" s="1064"/>
      <c r="K53" s="1065"/>
      <c r="L53" s="1066"/>
      <c r="M53" s="1064"/>
      <c r="N53" s="1065"/>
      <c r="O53" s="1065"/>
      <c r="P53" s="1065"/>
      <c r="Q53" s="1066"/>
      <c r="R53" s="1017"/>
      <c r="S53" s="1018"/>
      <c r="T53" s="1018"/>
      <c r="U53" s="1018"/>
      <c r="V53" s="1018"/>
      <c r="W53" s="1019"/>
      <c r="X53" s="1067"/>
      <c r="Y53" s="1068"/>
      <c r="Z53" s="1068"/>
      <c r="AA53" s="1068"/>
      <c r="AB53" s="1068"/>
      <c r="AC53" s="1068"/>
      <c r="AD53" s="1068"/>
      <c r="AE53" s="1068"/>
      <c r="AF53" s="1068"/>
      <c r="AG53" s="1068"/>
      <c r="AH53" s="1068"/>
      <c r="AI53" s="1069"/>
      <c r="AV53" s="676"/>
      <c r="AW53" s="677"/>
      <c r="AX53" s="677"/>
      <c r="AY53" s="677"/>
      <c r="AZ53" s="677"/>
      <c r="BA53" s="677"/>
      <c r="BB53" s="677"/>
      <c r="BC53" s="677"/>
      <c r="BD53" s="677"/>
      <c r="BE53" s="677"/>
      <c r="BF53" s="677"/>
      <c r="BG53" s="677"/>
      <c r="BH53" s="677"/>
      <c r="BI53" s="677"/>
      <c r="BJ53" s="677"/>
      <c r="BK53" s="677"/>
      <c r="BL53" s="677"/>
      <c r="BM53" s="677"/>
      <c r="BN53" s="677"/>
      <c r="BO53" s="677"/>
      <c r="BP53" s="677"/>
      <c r="BQ53" s="677"/>
      <c r="BR53" s="677"/>
      <c r="BS53" s="677"/>
      <c r="BT53" s="677"/>
      <c r="BU53" s="677"/>
      <c r="BV53" s="677"/>
      <c r="BW53" s="677"/>
      <c r="BX53" s="677"/>
      <c r="BY53" s="678"/>
    </row>
    <row r="54" spans="3:77" ht="15" customHeight="1" x14ac:dyDescent="0.4">
      <c r="C54" s="242"/>
      <c r="D54" s="243"/>
      <c r="E54" s="243"/>
      <c r="F54" s="243"/>
      <c r="G54" s="243"/>
      <c r="H54" s="244"/>
      <c r="I54" s="247" t="s">
        <v>460</v>
      </c>
      <c r="J54" s="1070"/>
      <c r="K54" s="1071"/>
      <c r="L54" s="1072"/>
      <c r="M54" s="1070"/>
      <c r="N54" s="1071"/>
      <c r="O54" s="1071"/>
      <c r="P54" s="1071"/>
      <c r="Q54" s="1072"/>
      <c r="R54" s="1021"/>
      <c r="S54" s="1022"/>
      <c r="T54" s="1022"/>
      <c r="U54" s="1022"/>
      <c r="V54" s="1022"/>
      <c r="W54" s="1023"/>
      <c r="X54" s="1055"/>
      <c r="Y54" s="1056"/>
      <c r="Z54" s="1056"/>
      <c r="AA54" s="1056"/>
      <c r="AB54" s="1056"/>
      <c r="AC54" s="1056"/>
      <c r="AD54" s="1056"/>
      <c r="AE54" s="1056"/>
      <c r="AF54" s="1056"/>
      <c r="AG54" s="1056"/>
      <c r="AH54" s="1056"/>
      <c r="AI54" s="1057"/>
      <c r="AV54" s="676"/>
      <c r="AW54" s="677"/>
      <c r="AX54" s="677"/>
      <c r="AY54" s="677"/>
      <c r="AZ54" s="677"/>
      <c r="BA54" s="677"/>
      <c r="BB54" s="677"/>
      <c r="BC54" s="677"/>
      <c r="BD54" s="677"/>
      <c r="BE54" s="677"/>
      <c r="BF54" s="677"/>
      <c r="BG54" s="677"/>
      <c r="BH54" s="677"/>
      <c r="BI54" s="677"/>
      <c r="BJ54" s="677"/>
      <c r="BK54" s="677"/>
      <c r="BL54" s="677"/>
      <c r="BM54" s="677"/>
      <c r="BN54" s="677"/>
      <c r="BO54" s="677"/>
      <c r="BP54" s="677"/>
      <c r="BQ54" s="677"/>
      <c r="BR54" s="677"/>
      <c r="BS54" s="677"/>
      <c r="BT54" s="677"/>
      <c r="BU54" s="677"/>
      <c r="BV54" s="677"/>
      <c r="BW54" s="677"/>
      <c r="BX54" s="677"/>
      <c r="BY54" s="678"/>
    </row>
    <row r="55" spans="3:77" ht="15" customHeight="1" x14ac:dyDescent="0.4">
      <c r="C55" s="236" t="s">
        <v>1129</v>
      </c>
      <c r="D55" s="237"/>
      <c r="E55" s="237"/>
      <c r="F55" s="237"/>
      <c r="G55" s="237"/>
      <c r="H55" s="238"/>
      <c r="I55" s="245" t="s">
        <v>79</v>
      </c>
      <c r="J55" s="1058"/>
      <c r="K55" s="1059"/>
      <c r="L55" s="1060"/>
      <c r="M55" s="1058"/>
      <c r="N55" s="1059"/>
      <c r="O55" s="1059"/>
      <c r="P55" s="1059"/>
      <c r="Q55" s="1060"/>
      <c r="R55" s="1013"/>
      <c r="S55" s="1014"/>
      <c r="T55" s="1014"/>
      <c r="U55" s="1014"/>
      <c r="V55" s="1014"/>
      <c r="W55" s="1015"/>
      <c r="X55" s="1061"/>
      <c r="Y55" s="1062"/>
      <c r="Z55" s="1062"/>
      <c r="AA55" s="1062"/>
      <c r="AB55" s="1062"/>
      <c r="AC55" s="1062"/>
      <c r="AD55" s="1062"/>
      <c r="AE55" s="1062"/>
      <c r="AF55" s="1062"/>
      <c r="AG55" s="1062"/>
      <c r="AH55" s="1062"/>
      <c r="AI55" s="1063"/>
      <c r="AV55" s="676"/>
      <c r="AW55" s="677"/>
      <c r="AX55" s="677"/>
      <c r="AY55" s="677"/>
      <c r="AZ55" s="677"/>
      <c r="BA55" s="677"/>
      <c r="BB55" s="677"/>
      <c r="BC55" s="677"/>
      <c r="BD55" s="677"/>
      <c r="BE55" s="677"/>
      <c r="BF55" s="677"/>
      <c r="BG55" s="677"/>
      <c r="BH55" s="677"/>
      <c r="BI55" s="677"/>
      <c r="BJ55" s="677"/>
      <c r="BK55" s="677"/>
      <c r="BL55" s="677"/>
      <c r="BM55" s="677"/>
      <c r="BN55" s="677"/>
      <c r="BO55" s="677"/>
      <c r="BP55" s="677"/>
      <c r="BQ55" s="677"/>
      <c r="BR55" s="677"/>
      <c r="BS55" s="677"/>
      <c r="BT55" s="677"/>
      <c r="BU55" s="677"/>
      <c r="BV55" s="677"/>
      <c r="BW55" s="677"/>
      <c r="BX55" s="677"/>
      <c r="BY55" s="678"/>
    </row>
    <row r="56" spans="3:77" ht="15" customHeight="1" x14ac:dyDescent="0.4">
      <c r="C56" s="239"/>
      <c r="D56" s="240"/>
      <c r="E56" s="240"/>
      <c r="F56" s="240"/>
      <c r="G56" s="240"/>
      <c r="H56" s="241"/>
      <c r="I56" s="246" t="s">
        <v>80</v>
      </c>
      <c r="J56" s="394"/>
      <c r="K56" s="395"/>
      <c r="L56" s="396"/>
      <c r="M56" s="394"/>
      <c r="N56" s="395"/>
      <c r="O56" s="395"/>
      <c r="P56" s="395"/>
      <c r="Q56" s="396"/>
      <c r="R56" s="397"/>
      <c r="S56" s="398"/>
      <c r="T56" s="398"/>
      <c r="U56" s="398"/>
      <c r="V56" s="398"/>
      <c r="W56" s="399"/>
      <c r="X56" s="400"/>
      <c r="Y56" s="401"/>
      <c r="Z56" s="401"/>
      <c r="AA56" s="401"/>
      <c r="AB56" s="401"/>
      <c r="AC56" s="401"/>
      <c r="AD56" s="401"/>
      <c r="AE56" s="401"/>
      <c r="AF56" s="401"/>
      <c r="AG56" s="401"/>
      <c r="AH56" s="401"/>
      <c r="AI56" s="402"/>
      <c r="AV56" s="676"/>
      <c r="AW56" s="677"/>
      <c r="AX56" s="677"/>
      <c r="AY56" s="677"/>
      <c r="AZ56" s="677"/>
      <c r="BA56" s="677"/>
      <c r="BB56" s="677"/>
      <c r="BC56" s="677"/>
      <c r="BD56" s="677"/>
      <c r="BE56" s="677"/>
      <c r="BF56" s="677"/>
      <c r="BG56" s="677"/>
      <c r="BH56" s="677"/>
      <c r="BI56" s="677"/>
      <c r="BJ56" s="677"/>
      <c r="BK56" s="677"/>
      <c r="BL56" s="677"/>
      <c r="BM56" s="677"/>
      <c r="BN56" s="677"/>
      <c r="BO56" s="677"/>
      <c r="BP56" s="677"/>
      <c r="BQ56" s="677"/>
      <c r="BR56" s="677"/>
      <c r="BS56" s="677"/>
      <c r="BT56" s="677"/>
      <c r="BU56" s="677"/>
      <c r="BV56" s="677"/>
      <c r="BW56" s="677"/>
      <c r="BX56" s="677"/>
      <c r="BY56" s="678"/>
    </row>
    <row r="57" spans="3:77" ht="15" customHeight="1" x14ac:dyDescent="0.4">
      <c r="C57" s="239"/>
      <c r="D57" s="240"/>
      <c r="E57" s="240"/>
      <c r="F57" s="240"/>
      <c r="G57" s="240"/>
      <c r="H57" s="241"/>
      <c r="I57" s="246" t="s">
        <v>81</v>
      </c>
      <c r="J57" s="394"/>
      <c r="K57" s="395"/>
      <c r="L57" s="396"/>
      <c r="M57" s="394"/>
      <c r="N57" s="395"/>
      <c r="O57" s="395"/>
      <c r="P57" s="395"/>
      <c r="Q57" s="396"/>
      <c r="R57" s="397"/>
      <c r="S57" s="398"/>
      <c r="T57" s="398"/>
      <c r="U57" s="398"/>
      <c r="V57" s="398"/>
      <c r="W57" s="399"/>
      <c r="X57" s="400"/>
      <c r="Y57" s="401"/>
      <c r="Z57" s="401"/>
      <c r="AA57" s="401"/>
      <c r="AB57" s="401"/>
      <c r="AC57" s="401"/>
      <c r="AD57" s="401"/>
      <c r="AE57" s="401"/>
      <c r="AF57" s="401"/>
      <c r="AG57" s="401"/>
      <c r="AH57" s="401"/>
      <c r="AI57" s="402"/>
      <c r="AV57" s="676"/>
      <c r="AW57" s="677"/>
      <c r="AX57" s="677"/>
      <c r="AY57" s="677"/>
      <c r="AZ57" s="677"/>
      <c r="BA57" s="677"/>
      <c r="BB57" s="677"/>
      <c r="BC57" s="677"/>
      <c r="BD57" s="677"/>
      <c r="BE57" s="677"/>
      <c r="BF57" s="677"/>
      <c r="BG57" s="677"/>
      <c r="BH57" s="677"/>
      <c r="BI57" s="677"/>
      <c r="BJ57" s="677"/>
      <c r="BK57" s="677"/>
      <c r="BL57" s="677"/>
      <c r="BM57" s="677"/>
      <c r="BN57" s="677"/>
      <c r="BO57" s="677"/>
      <c r="BP57" s="677"/>
      <c r="BQ57" s="677"/>
      <c r="BR57" s="677"/>
      <c r="BS57" s="677"/>
      <c r="BT57" s="677"/>
      <c r="BU57" s="677"/>
      <c r="BV57" s="677"/>
      <c r="BW57" s="677"/>
      <c r="BX57" s="677"/>
      <c r="BY57" s="678"/>
    </row>
    <row r="58" spans="3:77" ht="15" customHeight="1" thickBot="1" x14ac:dyDescent="0.45">
      <c r="C58" s="239"/>
      <c r="D58" s="240"/>
      <c r="E58" s="240"/>
      <c r="F58" s="240"/>
      <c r="G58" s="240"/>
      <c r="H58" s="241"/>
      <c r="I58" s="246" t="s">
        <v>83</v>
      </c>
      <c r="J58" s="1064"/>
      <c r="K58" s="1065"/>
      <c r="L58" s="1066"/>
      <c r="M58" s="1064"/>
      <c r="N58" s="1065"/>
      <c r="O58" s="1065"/>
      <c r="P58" s="1065"/>
      <c r="Q58" s="1066"/>
      <c r="R58" s="1017"/>
      <c r="S58" s="1018"/>
      <c r="T58" s="1018"/>
      <c r="U58" s="1018"/>
      <c r="V58" s="1018"/>
      <c r="W58" s="1019"/>
      <c r="X58" s="1067"/>
      <c r="Y58" s="1068"/>
      <c r="Z58" s="1068"/>
      <c r="AA58" s="1068"/>
      <c r="AB58" s="1068"/>
      <c r="AC58" s="1068"/>
      <c r="AD58" s="1068"/>
      <c r="AE58" s="1068"/>
      <c r="AF58" s="1068"/>
      <c r="AG58" s="1068"/>
      <c r="AH58" s="1068"/>
      <c r="AI58" s="1069"/>
      <c r="AV58" s="679"/>
      <c r="AW58" s="680"/>
      <c r="AX58" s="680"/>
      <c r="AY58" s="680"/>
      <c r="AZ58" s="680"/>
      <c r="BA58" s="680"/>
      <c r="BB58" s="680"/>
      <c r="BC58" s="680"/>
      <c r="BD58" s="680"/>
      <c r="BE58" s="680"/>
      <c r="BF58" s="680"/>
      <c r="BG58" s="680"/>
      <c r="BH58" s="680"/>
      <c r="BI58" s="680"/>
      <c r="BJ58" s="680"/>
      <c r="BK58" s="680"/>
      <c r="BL58" s="680"/>
      <c r="BM58" s="680"/>
      <c r="BN58" s="680"/>
      <c r="BO58" s="680"/>
      <c r="BP58" s="680"/>
      <c r="BQ58" s="680"/>
      <c r="BR58" s="680"/>
      <c r="BS58" s="680"/>
      <c r="BT58" s="680"/>
      <c r="BU58" s="680"/>
      <c r="BV58" s="680"/>
      <c r="BW58" s="680"/>
      <c r="BX58" s="680"/>
      <c r="BY58" s="681"/>
    </row>
    <row r="59" spans="3:77" ht="15" customHeight="1" thickBot="1" x14ac:dyDescent="0.45">
      <c r="C59" s="242"/>
      <c r="D59" s="243"/>
      <c r="E59" s="243"/>
      <c r="F59" s="243"/>
      <c r="G59" s="243"/>
      <c r="H59" s="244"/>
      <c r="I59" s="247" t="s">
        <v>460</v>
      </c>
      <c r="J59" s="1070"/>
      <c r="K59" s="1071"/>
      <c r="L59" s="1072"/>
      <c r="M59" s="1070"/>
      <c r="N59" s="1071"/>
      <c r="O59" s="1071"/>
      <c r="P59" s="1071"/>
      <c r="Q59" s="1072"/>
      <c r="R59" s="1021"/>
      <c r="S59" s="1022"/>
      <c r="T59" s="1022"/>
      <c r="U59" s="1022"/>
      <c r="V59" s="1022"/>
      <c r="W59" s="1023"/>
      <c r="X59" s="1055"/>
      <c r="Y59" s="1056"/>
      <c r="Z59" s="1056"/>
      <c r="AA59" s="1056"/>
      <c r="AB59" s="1056"/>
      <c r="AC59" s="1056"/>
      <c r="AD59" s="1056"/>
      <c r="AE59" s="1056"/>
      <c r="AF59" s="1056"/>
      <c r="AG59" s="1056"/>
      <c r="AH59" s="1056"/>
      <c r="AI59" s="1057"/>
      <c r="AV59" s="73" t="s">
        <v>1515</v>
      </c>
    </row>
    <row r="60" spans="3:77" ht="15" customHeight="1" x14ac:dyDescent="0.4">
      <c r="C60" s="236" t="s">
        <v>1130</v>
      </c>
      <c r="D60" s="237"/>
      <c r="E60" s="237"/>
      <c r="F60" s="237"/>
      <c r="G60" s="237"/>
      <c r="H60" s="238"/>
      <c r="I60" s="245" t="s">
        <v>79</v>
      </c>
      <c r="J60" s="1058"/>
      <c r="K60" s="1059"/>
      <c r="L60" s="1060"/>
      <c r="M60" s="1058"/>
      <c r="N60" s="1059"/>
      <c r="O60" s="1059"/>
      <c r="P60" s="1059"/>
      <c r="Q60" s="1060"/>
      <c r="R60" s="1013"/>
      <c r="S60" s="1014"/>
      <c r="T60" s="1014"/>
      <c r="U60" s="1014"/>
      <c r="V60" s="1014"/>
      <c r="W60" s="1015"/>
      <c r="X60" s="1061"/>
      <c r="Y60" s="1062"/>
      <c r="Z60" s="1062"/>
      <c r="AA60" s="1062"/>
      <c r="AB60" s="1062"/>
      <c r="AC60" s="1062"/>
      <c r="AD60" s="1062"/>
      <c r="AE60" s="1062"/>
      <c r="AF60" s="1062"/>
      <c r="AG60" s="1062"/>
      <c r="AH60" s="1062"/>
      <c r="AI60" s="1063"/>
      <c r="AV60" s="674" t="s">
        <v>1514</v>
      </c>
      <c r="AW60" s="673"/>
      <c r="AX60" s="673"/>
      <c r="AY60" s="673"/>
      <c r="AZ60" s="673"/>
      <c r="BA60" s="673"/>
      <c r="BB60" s="673"/>
      <c r="BC60" s="673"/>
      <c r="BD60" s="673"/>
      <c r="BE60" s="673"/>
      <c r="BF60" s="673"/>
      <c r="BG60" s="673"/>
      <c r="BH60" s="673"/>
      <c r="BI60" s="673"/>
      <c r="BJ60" s="673"/>
      <c r="BK60" s="673"/>
      <c r="BL60" s="673"/>
      <c r="BM60" s="673"/>
      <c r="BN60" s="673"/>
      <c r="BO60" s="673"/>
      <c r="BP60" s="673"/>
      <c r="BQ60" s="673"/>
      <c r="BR60" s="673"/>
      <c r="BS60" s="673"/>
      <c r="BT60" s="673"/>
      <c r="BU60" s="673"/>
      <c r="BV60" s="673"/>
      <c r="BW60" s="673"/>
      <c r="BX60" s="673"/>
      <c r="BY60" s="675"/>
    </row>
    <row r="61" spans="3:77" ht="15" customHeight="1" x14ac:dyDescent="0.4">
      <c r="C61" s="239"/>
      <c r="D61" s="240"/>
      <c r="E61" s="240"/>
      <c r="F61" s="240"/>
      <c r="G61" s="240"/>
      <c r="H61" s="241"/>
      <c r="I61" s="246" t="s">
        <v>80</v>
      </c>
      <c r="J61" s="394"/>
      <c r="K61" s="395"/>
      <c r="L61" s="396"/>
      <c r="M61" s="394"/>
      <c r="N61" s="395"/>
      <c r="O61" s="395"/>
      <c r="P61" s="395"/>
      <c r="Q61" s="396"/>
      <c r="R61" s="397"/>
      <c r="S61" s="398"/>
      <c r="T61" s="398"/>
      <c r="U61" s="398"/>
      <c r="V61" s="398"/>
      <c r="W61" s="399"/>
      <c r="X61" s="400"/>
      <c r="Y61" s="401"/>
      <c r="Z61" s="401"/>
      <c r="AA61" s="401"/>
      <c r="AB61" s="401"/>
      <c r="AC61" s="401"/>
      <c r="AD61" s="401"/>
      <c r="AE61" s="401"/>
      <c r="AF61" s="401"/>
      <c r="AG61" s="401"/>
      <c r="AH61" s="401"/>
      <c r="AI61" s="402"/>
      <c r="AV61" s="676"/>
      <c r="AW61" s="677"/>
      <c r="AX61" s="677"/>
      <c r="AY61" s="677"/>
      <c r="AZ61" s="677"/>
      <c r="BA61" s="677"/>
      <c r="BB61" s="677"/>
      <c r="BC61" s="677"/>
      <c r="BD61" s="677"/>
      <c r="BE61" s="677"/>
      <c r="BF61" s="677"/>
      <c r="BG61" s="677"/>
      <c r="BH61" s="677"/>
      <c r="BI61" s="677"/>
      <c r="BJ61" s="677"/>
      <c r="BK61" s="677"/>
      <c r="BL61" s="677"/>
      <c r="BM61" s="677"/>
      <c r="BN61" s="677"/>
      <c r="BO61" s="677"/>
      <c r="BP61" s="677"/>
      <c r="BQ61" s="677"/>
      <c r="BR61" s="677"/>
      <c r="BS61" s="677"/>
      <c r="BT61" s="677"/>
      <c r="BU61" s="677"/>
      <c r="BV61" s="677"/>
      <c r="BW61" s="677"/>
      <c r="BX61" s="677"/>
      <c r="BY61" s="678"/>
    </row>
    <row r="62" spans="3:77" ht="15" customHeight="1" x14ac:dyDescent="0.4">
      <c r="C62" s="239"/>
      <c r="D62" s="240"/>
      <c r="E62" s="240"/>
      <c r="F62" s="240"/>
      <c r="G62" s="240"/>
      <c r="H62" s="241"/>
      <c r="I62" s="246" t="s">
        <v>81</v>
      </c>
      <c r="J62" s="394"/>
      <c r="K62" s="395"/>
      <c r="L62" s="396"/>
      <c r="M62" s="394"/>
      <c r="N62" s="395"/>
      <c r="O62" s="395"/>
      <c r="P62" s="395"/>
      <c r="Q62" s="396"/>
      <c r="R62" s="397"/>
      <c r="S62" s="398"/>
      <c r="T62" s="398"/>
      <c r="U62" s="398"/>
      <c r="V62" s="398"/>
      <c r="W62" s="399"/>
      <c r="X62" s="400"/>
      <c r="Y62" s="401"/>
      <c r="Z62" s="401"/>
      <c r="AA62" s="401"/>
      <c r="AB62" s="401"/>
      <c r="AC62" s="401"/>
      <c r="AD62" s="401"/>
      <c r="AE62" s="401"/>
      <c r="AF62" s="401"/>
      <c r="AG62" s="401"/>
      <c r="AH62" s="401"/>
      <c r="AI62" s="402"/>
      <c r="AV62" s="676"/>
      <c r="AW62" s="677"/>
      <c r="AX62" s="677"/>
      <c r="AY62" s="677"/>
      <c r="AZ62" s="677"/>
      <c r="BA62" s="677"/>
      <c r="BB62" s="677"/>
      <c r="BC62" s="677"/>
      <c r="BD62" s="677"/>
      <c r="BE62" s="677"/>
      <c r="BF62" s="677"/>
      <c r="BG62" s="677"/>
      <c r="BH62" s="677"/>
      <c r="BI62" s="677"/>
      <c r="BJ62" s="677"/>
      <c r="BK62" s="677"/>
      <c r="BL62" s="677"/>
      <c r="BM62" s="677"/>
      <c r="BN62" s="677"/>
      <c r="BO62" s="677"/>
      <c r="BP62" s="677"/>
      <c r="BQ62" s="677"/>
      <c r="BR62" s="677"/>
      <c r="BS62" s="677"/>
      <c r="BT62" s="677"/>
      <c r="BU62" s="677"/>
      <c r="BV62" s="677"/>
      <c r="BW62" s="677"/>
      <c r="BX62" s="677"/>
      <c r="BY62" s="678"/>
    </row>
    <row r="63" spans="3:77" ht="15" customHeight="1" x14ac:dyDescent="0.4">
      <c r="C63" s="239"/>
      <c r="D63" s="240"/>
      <c r="E63" s="240"/>
      <c r="F63" s="240"/>
      <c r="G63" s="240"/>
      <c r="H63" s="241"/>
      <c r="I63" s="246" t="s">
        <v>83</v>
      </c>
      <c r="J63" s="1064"/>
      <c r="K63" s="1065"/>
      <c r="L63" s="1066"/>
      <c r="M63" s="1064"/>
      <c r="N63" s="1065"/>
      <c r="O63" s="1065"/>
      <c r="P63" s="1065"/>
      <c r="Q63" s="1066"/>
      <c r="R63" s="1017"/>
      <c r="S63" s="1018"/>
      <c r="T63" s="1018"/>
      <c r="U63" s="1018"/>
      <c r="V63" s="1018"/>
      <c r="W63" s="1019"/>
      <c r="X63" s="1067"/>
      <c r="Y63" s="1068"/>
      <c r="Z63" s="1068"/>
      <c r="AA63" s="1068"/>
      <c r="AB63" s="1068"/>
      <c r="AC63" s="1068"/>
      <c r="AD63" s="1068"/>
      <c r="AE63" s="1068"/>
      <c r="AF63" s="1068"/>
      <c r="AG63" s="1068"/>
      <c r="AH63" s="1068"/>
      <c r="AI63" s="1069"/>
      <c r="AV63" s="676"/>
      <c r="AW63" s="677"/>
      <c r="AX63" s="677"/>
      <c r="AY63" s="677"/>
      <c r="AZ63" s="677"/>
      <c r="BA63" s="677"/>
      <c r="BB63" s="677"/>
      <c r="BC63" s="677"/>
      <c r="BD63" s="677"/>
      <c r="BE63" s="677"/>
      <c r="BF63" s="677"/>
      <c r="BG63" s="677"/>
      <c r="BH63" s="677"/>
      <c r="BI63" s="677"/>
      <c r="BJ63" s="677"/>
      <c r="BK63" s="677"/>
      <c r="BL63" s="677"/>
      <c r="BM63" s="677"/>
      <c r="BN63" s="677"/>
      <c r="BO63" s="677"/>
      <c r="BP63" s="677"/>
      <c r="BQ63" s="677"/>
      <c r="BR63" s="677"/>
      <c r="BS63" s="677"/>
      <c r="BT63" s="677"/>
      <c r="BU63" s="677"/>
      <c r="BV63" s="677"/>
      <c r="BW63" s="677"/>
      <c r="BX63" s="677"/>
      <c r="BY63" s="678"/>
    </row>
    <row r="64" spans="3:77" ht="15" customHeight="1" x14ac:dyDescent="0.4">
      <c r="C64" s="242"/>
      <c r="D64" s="243"/>
      <c r="E64" s="243"/>
      <c r="F64" s="243"/>
      <c r="G64" s="243"/>
      <c r="H64" s="244"/>
      <c r="I64" s="247" t="s">
        <v>460</v>
      </c>
      <c r="J64" s="1070"/>
      <c r="K64" s="1071"/>
      <c r="L64" s="1072"/>
      <c r="M64" s="1070"/>
      <c r="N64" s="1071"/>
      <c r="O64" s="1071"/>
      <c r="P64" s="1071"/>
      <c r="Q64" s="1072"/>
      <c r="R64" s="1021"/>
      <c r="S64" s="1022"/>
      <c r="T64" s="1022"/>
      <c r="U64" s="1022"/>
      <c r="V64" s="1022"/>
      <c r="W64" s="1023"/>
      <c r="X64" s="1055"/>
      <c r="Y64" s="1056"/>
      <c r="Z64" s="1056"/>
      <c r="AA64" s="1056"/>
      <c r="AB64" s="1056"/>
      <c r="AC64" s="1056"/>
      <c r="AD64" s="1056"/>
      <c r="AE64" s="1056"/>
      <c r="AF64" s="1056"/>
      <c r="AG64" s="1056"/>
      <c r="AH64" s="1056"/>
      <c r="AI64" s="1057"/>
      <c r="AV64" s="676"/>
      <c r="AW64" s="677"/>
      <c r="AX64" s="677"/>
      <c r="AY64" s="677"/>
      <c r="AZ64" s="677"/>
      <c r="BA64" s="677"/>
      <c r="BB64" s="677"/>
      <c r="BC64" s="677"/>
      <c r="BD64" s="677"/>
      <c r="BE64" s="677"/>
      <c r="BF64" s="677"/>
      <c r="BG64" s="677"/>
      <c r="BH64" s="677"/>
      <c r="BI64" s="677"/>
      <c r="BJ64" s="677"/>
      <c r="BK64" s="677"/>
      <c r="BL64" s="677"/>
      <c r="BM64" s="677"/>
      <c r="BN64" s="677"/>
      <c r="BO64" s="677"/>
      <c r="BP64" s="677"/>
      <c r="BQ64" s="677"/>
      <c r="BR64" s="677"/>
      <c r="BS64" s="677"/>
      <c r="BT64" s="677"/>
      <c r="BU64" s="677"/>
      <c r="BV64" s="677"/>
      <c r="BW64" s="677"/>
      <c r="BX64" s="677"/>
      <c r="BY64" s="678"/>
    </row>
    <row r="65" spans="1:77" ht="15" customHeight="1" x14ac:dyDescent="0.4">
      <c r="C65" s="196"/>
      <c r="AV65" s="676"/>
      <c r="AW65" s="677"/>
      <c r="AX65" s="677"/>
      <c r="AY65" s="677"/>
      <c r="AZ65" s="677"/>
      <c r="BA65" s="677"/>
      <c r="BB65" s="677"/>
      <c r="BC65" s="677"/>
      <c r="BD65" s="677"/>
      <c r="BE65" s="677"/>
      <c r="BF65" s="677"/>
      <c r="BG65" s="677"/>
      <c r="BH65" s="677"/>
      <c r="BI65" s="677"/>
      <c r="BJ65" s="677"/>
      <c r="BK65" s="677"/>
      <c r="BL65" s="677"/>
      <c r="BM65" s="677"/>
      <c r="BN65" s="677"/>
      <c r="BO65" s="677"/>
      <c r="BP65" s="677"/>
      <c r="BQ65" s="677"/>
      <c r="BR65" s="677"/>
      <c r="BS65" s="677"/>
      <c r="BT65" s="677"/>
      <c r="BU65" s="677"/>
      <c r="BV65" s="677"/>
      <c r="BW65" s="677"/>
      <c r="BX65" s="677"/>
      <c r="BY65" s="678"/>
    </row>
    <row r="66" spans="1:77" ht="15" customHeight="1" x14ac:dyDescent="0.4">
      <c r="A66" s="74" t="s">
        <v>106</v>
      </c>
      <c r="C66" s="2" t="s">
        <v>183</v>
      </c>
      <c r="AV66" s="676"/>
      <c r="AW66" s="677"/>
      <c r="AX66" s="677"/>
      <c r="AY66" s="677"/>
      <c r="AZ66" s="677"/>
      <c r="BA66" s="677"/>
      <c r="BB66" s="677"/>
      <c r="BC66" s="677"/>
      <c r="BD66" s="677"/>
      <c r="BE66" s="677"/>
      <c r="BF66" s="677"/>
      <c r="BG66" s="677"/>
      <c r="BH66" s="677"/>
      <c r="BI66" s="677"/>
      <c r="BJ66" s="677"/>
      <c r="BK66" s="677"/>
      <c r="BL66" s="677"/>
      <c r="BM66" s="677"/>
      <c r="BN66" s="677"/>
      <c r="BO66" s="677"/>
      <c r="BP66" s="677"/>
      <c r="BQ66" s="677"/>
      <c r="BR66" s="677"/>
      <c r="BS66" s="677"/>
      <c r="BT66" s="677"/>
      <c r="BU66" s="677"/>
      <c r="BV66" s="677"/>
      <c r="BW66" s="677"/>
      <c r="BX66" s="677"/>
      <c r="BY66" s="678"/>
    </row>
    <row r="67" spans="1:77" ht="15" customHeight="1" thickBot="1" x14ac:dyDescent="0.45">
      <c r="B67" s="56" t="s">
        <v>79</v>
      </c>
      <c r="C67" s="2" t="s">
        <v>1133</v>
      </c>
      <c r="AV67" s="676"/>
      <c r="AW67" s="677"/>
      <c r="AX67" s="677"/>
      <c r="AY67" s="677"/>
      <c r="AZ67" s="677"/>
      <c r="BA67" s="677"/>
      <c r="BB67" s="677"/>
      <c r="BC67" s="677"/>
      <c r="BD67" s="677"/>
      <c r="BE67" s="677"/>
      <c r="BF67" s="677"/>
      <c r="BG67" s="677"/>
      <c r="BH67" s="677"/>
      <c r="BI67" s="677"/>
      <c r="BJ67" s="677"/>
      <c r="BK67" s="677"/>
      <c r="BL67" s="677"/>
      <c r="BM67" s="677"/>
      <c r="BN67" s="677"/>
      <c r="BO67" s="677"/>
      <c r="BP67" s="677"/>
      <c r="BQ67" s="677"/>
      <c r="BR67" s="677"/>
      <c r="BS67" s="677"/>
      <c r="BT67" s="677"/>
      <c r="BU67" s="677"/>
      <c r="BV67" s="677"/>
      <c r="BW67" s="677"/>
      <c r="BX67" s="677"/>
      <c r="BY67" s="678"/>
    </row>
    <row r="68" spans="1:77" ht="15" customHeight="1" thickBot="1" x14ac:dyDescent="0.45">
      <c r="C68" s="222" t="s">
        <v>36</v>
      </c>
      <c r="D68" s="87" t="s">
        <v>1134</v>
      </c>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639"/>
      <c r="AP68" s="640"/>
      <c r="AQ68" s="640"/>
      <c r="AR68" s="641"/>
      <c r="AV68" s="676"/>
      <c r="AW68" s="677"/>
      <c r="AX68" s="677"/>
      <c r="AY68" s="677"/>
      <c r="AZ68" s="677"/>
      <c r="BA68" s="677"/>
      <c r="BB68" s="677"/>
      <c r="BC68" s="677"/>
      <c r="BD68" s="677"/>
      <c r="BE68" s="677"/>
      <c r="BF68" s="677"/>
      <c r="BG68" s="677"/>
      <c r="BH68" s="677"/>
      <c r="BI68" s="677"/>
      <c r="BJ68" s="677"/>
      <c r="BK68" s="677"/>
      <c r="BL68" s="677"/>
      <c r="BM68" s="677"/>
      <c r="BN68" s="677"/>
      <c r="BO68" s="677"/>
      <c r="BP68" s="677"/>
      <c r="BQ68" s="677"/>
      <c r="BR68" s="677"/>
      <c r="BS68" s="677"/>
      <c r="BT68" s="677"/>
      <c r="BU68" s="677"/>
      <c r="BV68" s="677"/>
      <c r="BW68" s="677"/>
      <c r="BX68" s="677"/>
      <c r="BY68" s="678"/>
    </row>
    <row r="69" spans="1:77" ht="15" customHeight="1" thickBot="1" x14ac:dyDescent="0.45">
      <c r="C69" s="222" t="s">
        <v>37</v>
      </c>
      <c r="D69" s="87" t="s">
        <v>1135</v>
      </c>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639"/>
      <c r="AP69" s="640"/>
      <c r="AQ69" s="640"/>
      <c r="AR69" s="641"/>
      <c r="AV69" s="676"/>
      <c r="AW69" s="677"/>
      <c r="AX69" s="677"/>
      <c r="AY69" s="677"/>
      <c r="AZ69" s="677"/>
      <c r="BA69" s="677"/>
      <c r="BB69" s="677"/>
      <c r="BC69" s="677"/>
      <c r="BD69" s="677"/>
      <c r="BE69" s="677"/>
      <c r="BF69" s="677"/>
      <c r="BG69" s="677"/>
      <c r="BH69" s="677"/>
      <c r="BI69" s="677"/>
      <c r="BJ69" s="677"/>
      <c r="BK69" s="677"/>
      <c r="BL69" s="677"/>
      <c r="BM69" s="677"/>
      <c r="BN69" s="677"/>
      <c r="BO69" s="677"/>
      <c r="BP69" s="677"/>
      <c r="BQ69" s="677"/>
      <c r="BR69" s="677"/>
      <c r="BS69" s="677"/>
      <c r="BT69" s="677"/>
      <c r="BU69" s="677"/>
      <c r="BV69" s="677"/>
      <c r="BW69" s="677"/>
      <c r="BX69" s="677"/>
      <c r="BY69" s="678"/>
    </row>
    <row r="70" spans="1:77" ht="15" customHeight="1" thickBot="1" x14ac:dyDescent="0.45">
      <c r="C70" s="222" t="s">
        <v>38</v>
      </c>
      <c r="D70" s="87" t="s">
        <v>1136</v>
      </c>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639"/>
      <c r="AP70" s="640"/>
      <c r="AQ70" s="640"/>
      <c r="AR70" s="641"/>
      <c r="AV70" s="676"/>
      <c r="AW70" s="677"/>
      <c r="AX70" s="677"/>
      <c r="AY70" s="677"/>
      <c r="AZ70" s="677"/>
      <c r="BA70" s="677"/>
      <c r="BB70" s="677"/>
      <c r="BC70" s="677"/>
      <c r="BD70" s="677"/>
      <c r="BE70" s="677"/>
      <c r="BF70" s="677"/>
      <c r="BG70" s="677"/>
      <c r="BH70" s="677"/>
      <c r="BI70" s="677"/>
      <c r="BJ70" s="677"/>
      <c r="BK70" s="677"/>
      <c r="BL70" s="677"/>
      <c r="BM70" s="677"/>
      <c r="BN70" s="677"/>
      <c r="BO70" s="677"/>
      <c r="BP70" s="677"/>
      <c r="BQ70" s="677"/>
      <c r="BR70" s="677"/>
      <c r="BS70" s="677"/>
      <c r="BT70" s="677"/>
      <c r="BU70" s="677"/>
      <c r="BV70" s="677"/>
      <c r="BW70" s="677"/>
      <c r="BX70" s="677"/>
      <c r="BY70" s="678"/>
    </row>
    <row r="71" spans="1:77" ht="15" customHeight="1" x14ac:dyDescent="0.4">
      <c r="AV71" s="676"/>
      <c r="AW71" s="677"/>
      <c r="AX71" s="677"/>
      <c r="AY71" s="677"/>
      <c r="AZ71" s="677"/>
      <c r="BA71" s="677"/>
      <c r="BB71" s="677"/>
      <c r="BC71" s="677"/>
      <c r="BD71" s="677"/>
      <c r="BE71" s="677"/>
      <c r="BF71" s="677"/>
      <c r="BG71" s="677"/>
      <c r="BH71" s="677"/>
      <c r="BI71" s="677"/>
      <c r="BJ71" s="677"/>
      <c r="BK71" s="677"/>
      <c r="BL71" s="677"/>
      <c r="BM71" s="677"/>
      <c r="BN71" s="677"/>
      <c r="BO71" s="677"/>
      <c r="BP71" s="677"/>
      <c r="BQ71" s="677"/>
      <c r="BR71" s="677"/>
      <c r="BS71" s="677"/>
      <c r="BT71" s="677"/>
      <c r="BU71" s="677"/>
      <c r="BV71" s="677"/>
      <c r="BW71" s="677"/>
      <c r="BX71" s="677"/>
      <c r="BY71" s="678"/>
    </row>
    <row r="72" spans="1:77" ht="15" customHeight="1" thickBot="1" x14ac:dyDescent="0.45">
      <c r="B72" s="56" t="s">
        <v>285</v>
      </c>
      <c r="C72" s="2" t="s">
        <v>1137</v>
      </c>
      <c r="AV72" s="676"/>
      <c r="AW72" s="677"/>
      <c r="AX72" s="677"/>
      <c r="AY72" s="677"/>
      <c r="AZ72" s="677"/>
      <c r="BA72" s="677"/>
      <c r="BB72" s="677"/>
      <c r="BC72" s="677"/>
      <c r="BD72" s="677"/>
      <c r="BE72" s="677"/>
      <c r="BF72" s="677"/>
      <c r="BG72" s="677"/>
      <c r="BH72" s="677"/>
      <c r="BI72" s="677"/>
      <c r="BJ72" s="677"/>
      <c r="BK72" s="677"/>
      <c r="BL72" s="677"/>
      <c r="BM72" s="677"/>
      <c r="BN72" s="677"/>
      <c r="BO72" s="677"/>
      <c r="BP72" s="677"/>
      <c r="BQ72" s="677"/>
      <c r="BR72" s="677"/>
      <c r="BS72" s="677"/>
      <c r="BT72" s="677"/>
      <c r="BU72" s="677"/>
      <c r="BV72" s="677"/>
      <c r="BW72" s="677"/>
      <c r="BX72" s="677"/>
      <c r="BY72" s="678"/>
    </row>
    <row r="73" spans="1:77" ht="15" customHeight="1" thickBot="1" x14ac:dyDescent="0.45">
      <c r="C73" s="392" t="s">
        <v>36</v>
      </c>
      <c r="D73" s="1121" t="s">
        <v>1143</v>
      </c>
      <c r="E73" s="1122"/>
      <c r="F73" s="1122"/>
      <c r="G73" s="1122"/>
      <c r="H73" s="1122"/>
      <c r="I73" s="1122"/>
      <c r="J73" s="1122"/>
      <c r="K73" s="1122"/>
      <c r="L73" s="1122"/>
      <c r="M73" s="1122"/>
      <c r="N73" s="1122"/>
      <c r="O73" s="1122"/>
      <c r="P73" s="1122"/>
      <c r="Q73" s="1122"/>
      <c r="R73" s="1122"/>
      <c r="S73" s="1122"/>
      <c r="T73" s="1122"/>
      <c r="U73" s="1122"/>
      <c r="V73" s="1122"/>
      <c r="W73" s="1122"/>
      <c r="X73" s="1122"/>
      <c r="Y73" s="1122"/>
      <c r="Z73" s="1122"/>
      <c r="AA73" s="1122"/>
      <c r="AB73" s="1122"/>
      <c r="AC73" s="1122"/>
      <c r="AD73" s="1122"/>
      <c r="AE73" s="1122"/>
      <c r="AF73" s="1122"/>
      <c r="AG73" s="1122"/>
      <c r="AH73" s="1122"/>
      <c r="AI73" s="1122"/>
      <c r="AJ73" s="1122"/>
      <c r="AK73" s="1122"/>
      <c r="AL73" s="1122"/>
      <c r="AM73" s="1122"/>
      <c r="AN73" s="1123"/>
      <c r="AO73" s="639"/>
      <c r="AP73" s="640"/>
      <c r="AQ73" s="640"/>
      <c r="AR73" s="641"/>
      <c r="AV73" s="676"/>
      <c r="AW73" s="677"/>
      <c r="AX73" s="677"/>
      <c r="AY73" s="677"/>
      <c r="AZ73" s="677"/>
      <c r="BA73" s="677"/>
      <c r="BB73" s="677"/>
      <c r="BC73" s="677"/>
      <c r="BD73" s="677"/>
      <c r="BE73" s="677"/>
      <c r="BF73" s="677"/>
      <c r="BG73" s="677"/>
      <c r="BH73" s="677"/>
      <c r="BI73" s="677"/>
      <c r="BJ73" s="677"/>
      <c r="BK73" s="677"/>
      <c r="BL73" s="677"/>
      <c r="BM73" s="677"/>
      <c r="BN73" s="677"/>
      <c r="BO73" s="677"/>
      <c r="BP73" s="677"/>
      <c r="BQ73" s="677"/>
      <c r="BR73" s="677"/>
      <c r="BS73" s="677"/>
      <c r="BT73" s="677"/>
      <c r="BU73" s="677"/>
      <c r="BV73" s="677"/>
      <c r="BW73" s="677"/>
      <c r="BX73" s="677"/>
      <c r="BY73" s="678"/>
    </row>
    <row r="74" spans="1:77" ht="15" customHeight="1" thickBot="1" x14ac:dyDescent="0.45">
      <c r="C74" s="392" t="s">
        <v>37</v>
      </c>
      <c r="D74" s="914" t="s">
        <v>1774</v>
      </c>
      <c r="E74" s="1124"/>
      <c r="F74" s="1124"/>
      <c r="G74" s="1124"/>
      <c r="H74" s="1124"/>
      <c r="I74" s="1124"/>
      <c r="J74" s="1124"/>
      <c r="K74" s="1124"/>
      <c r="L74" s="1124"/>
      <c r="M74" s="1124"/>
      <c r="N74" s="1124"/>
      <c r="O74" s="1124"/>
      <c r="P74" s="1124"/>
      <c r="Q74" s="1124"/>
      <c r="R74" s="1124"/>
      <c r="S74" s="1124"/>
      <c r="T74" s="1124"/>
      <c r="U74" s="1124"/>
      <c r="V74" s="1124"/>
      <c r="W74" s="1124"/>
      <c r="X74" s="1124"/>
      <c r="Y74" s="1124"/>
      <c r="Z74" s="1124"/>
      <c r="AA74" s="1124"/>
      <c r="AB74" s="1124"/>
      <c r="AC74" s="1124"/>
      <c r="AD74" s="1124"/>
      <c r="AE74" s="1124"/>
      <c r="AF74" s="1124"/>
      <c r="AG74" s="1124"/>
      <c r="AH74" s="1124"/>
      <c r="AI74" s="1124"/>
      <c r="AJ74" s="1124"/>
      <c r="AK74" s="1124"/>
      <c r="AL74" s="1124"/>
      <c r="AM74" s="1124"/>
      <c r="AN74" s="1125"/>
      <c r="AO74" s="639"/>
      <c r="AP74" s="640"/>
      <c r="AQ74" s="640"/>
      <c r="AR74" s="641"/>
      <c r="AV74" s="676"/>
      <c r="AW74" s="677"/>
      <c r="AX74" s="677"/>
      <c r="AY74" s="677"/>
      <c r="AZ74" s="677"/>
      <c r="BA74" s="677"/>
      <c r="BB74" s="677"/>
      <c r="BC74" s="677"/>
      <c r="BD74" s="677"/>
      <c r="BE74" s="677"/>
      <c r="BF74" s="677"/>
      <c r="BG74" s="677"/>
      <c r="BH74" s="677"/>
      <c r="BI74" s="677"/>
      <c r="BJ74" s="677"/>
      <c r="BK74" s="677"/>
      <c r="BL74" s="677"/>
      <c r="BM74" s="677"/>
      <c r="BN74" s="677"/>
      <c r="BO74" s="677"/>
      <c r="BP74" s="677"/>
      <c r="BQ74" s="677"/>
      <c r="BR74" s="677"/>
      <c r="BS74" s="677"/>
      <c r="BT74" s="677"/>
      <c r="BU74" s="677"/>
      <c r="BV74" s="677"/>
      <c r="BW74" s="677"/>
      <c r="BX74" s="677"/>
      <c r="BY74" s="678"/>
    </row>
    <row r="75" spans="1:77" ht="15" customHeight="1" x14ac:dyDescent="0.4">
      <c r="C75" s="915" t="s">
        <v>1138</v>
      </c>
      <c r="D75" s="913" t="s">
        <v>1141</v>
      </c>
      <c r="E75" s="913"/>
      <c r="F75" s="913"/>
      <c r="G75" s="913"/>
      <c r="H75" s="913"/>
      <c r="I75" s="913"/>
      <c r="J75" s="913"/>
      <c r="K75" s="913"/>
      <c r="L75" s="913"/>
      <c r="M75" s="913"/>
      <c r="N75" s="913"/>
      <c r="O75" s="913"/>
      <c r="P75" s="913"/>
      <c r="Q75" s="913"/>
      <c r="R75" s="913"/>
      <c r="S75" s="913"/>
      <c r="T75" s="913"/>
      <c r="U75" s="913"/>
      <c r="V75" s="913"/>
      <c r="W75" s="913"/>
      <c r="X75" s="913"/>
      <c r="Y75" s="913"/>
      <c r="Z75" s="913"/>
      <c r="AA75" s="913"/>
      <c r="AB75" s="913"/>
      <c r="AC75" s="913"/>
      <c r="AD75" s="913"/>
      <c r="AE75" s="913"/>
      <c r="AF75" s="913"/>
      <c r="AG75" s="913"/>
      <c r="AH75" s="913"/>
      <c r="AI75" s="913"/>
      <c r="AJ75" s="913"/>
      <c r="AK75" s="913"/>
      <c r="AL75" s="913"/>
      <c r="AM75" s="913"/>
      <c r="AN75" s="914"/>
      <c r="AO75" s="723"/>
      <c r="AP75" s="724"/>
      <c r="AQ75" s="724"/>
      <c r="AR75" s="725"/>
      <c r="AV75" s="676"/>
      <c r="AW75" s="677"/>
      <c r="AX75" s="677"/>
      <c r="AY75" s="677"/>
      <c r="AZ75" s="677"/>
      <c r="BA75" s="677"/>
      <c r="BB75" s="677"/>
      <c r="BC75" s="677"/>
      <c r="BD75" s="677"/>
      <c r="BE75" s="677"/>
      <c r="BF75" s="677"/>
      <c r="BG75" s="677"/>
      <c r="BH75" s="677"/>
      <c r="BI75" s="677"/>
      <c r="BJ75" s="677"/>
      <c r="BK75" s="677"/>
      <c r="BL75" s="677"/>
      <c r="BM75" s="677"/>
      <c r="BN75" s="677"/>
      <c r="BO75" s="677"/>
      <c r="BP75" s="677"/>
      <c r="BQ75" s="677"/>
      <c r="BR75" s="677"/>
      <c r="BS75" s="677"/>
      <c r="BT75" s="677"/>
      <c r="BU75" s="677"/>
      <c r="BV75" s="677"/>
      <c r="BW75" s="677"/>
      <c r="BX75" s="677"/>
      <c r="BY75" s="678"/>
    </row>
    <row r="76" spans="1:77" ht="15" customHeight="1" thickBot="1" x14ac:dyDescent="0.45">
      <c r="C76" s="915"/>
      <c r="D76" s="913"/>
      <c r="E76" s="913"/>
      <c r="F76" s="913"/>
      <c r="G76" s="913"/>
      <c r="H76" s="913"/>
      <c r="I76" s="913"/>
      <c r="J76" s="913"/>
      <c r="K76" s="913"/>
      <c r="L76" s="913"/>
      <c r="M76" s="913"/>
      <c r="N76" s="913"/>
      <c r="O76" s="913"/>
      <c r="P76" s="913"/>
      <c r="Q76" s="913"/>
      <c r="R76" s="913"/>
      <c r="S76" s="913"/>
      <c r="T76" s="913"/>
      <c r="U76" s="913"/>
      <c r="V76" s="913"/>
      <c r="W76" s="913"/>
      <c r="X76" s="913"/>
      <c r="Y76" s="913"/>
      <c r="Z76" s="913"/>
      <c r="AA76" s="913"/>
      <c r="AB76" s="913"/>
      <c r="AC76" s="913"/>
      <c r="AD76" s="913"/>
      <c r="AE76" s="913"/>
      <c r="AF76" s="913"/>
      <c r="AG76" s="913"/>
      <c r="AH76" s="913"/>
      <c r="AI76" s="913"/>
      <c r="AJ76" s="913"/>
      <c r="AK76" s="913"/>
      <c r="AL76" s="913"/>
      <c r="AM76" s="913"/>
      <c r="AN76" s="914"/>
      <c r="AO76" s="726"/>
      <c r="AP76" s="727"/>
      <c r="AQ76" s="727"/>
      <c r="AR76" s="728"/>
      <c r="AV76" s="676"/>
      <c r="AW76" s="677"/>
      <c r="AX76" s="677"/>
      <c r="AY76" s="677"/>
      <c r="AZ76" s="677"/>
      <c r="BA76" s="677"/>
      <c r="BB76" s="677"/>
      <c r="BC76" s="677"/>
      <c r="BD76" s="677"/>
      <c r="BE76" s="677"/>
      <c r="BF76" s="677"/>
      <c r="BG76" s="677"/>
      <c r="BH76" s="677"/>
      <c r="BI76" s="677"/>
      <c r="BJ76" s="677"/>
      <c r="BK76" s="677"/>
      <c r="BL76" s="677"/>
      <c r="BM76" s="677"/>
      <c r="BN76" s="677"/>
      <c r="BO76" s="677"/>
      <c r="BP76" s="677"/>
      <c r="BQ76" s="677"/>
      <c r="BR76" s="677"/>
      <c r="BS76" s="677"/>
      <c r="BT76" s="677"/>
      <c r="BU76" s="677"/>
      <c r="BV76" s="677"/>
      <c r="BW76" s="677"/>
      <c r="BX76" s="677"/>
      <c r="BY76" s="678"/>
    </row>
    <row r="77" spans="1:77" ht="15" customHeight="1" thickBot="1" x14ac:dyDescent="0.45">
      <c r="C77" s="392" t="s">
        <v>1139</v>
      </c>
      <c r="D77" s="914" t="s">
        <v>1775</v>
      </c>
      <c r="E77" s="1124"/>
      <c r="F77" s="1124"/>
      <c r="G77" s="1124"/>
      <c r="H77" s="1124"/>
      <c r="I77" s="1124"/>
      <c r="J77" s="1124"/>
      <c r="K77" s="1124"/>
      <c r="L77" s="1124"/>
      <c r="M77" s="1124"/>
      <c r="N77" s="1124"/>
      <c r="O77" s="1124"/>
      <c r="P77" s="1124"/>
      <c r="Q77" s="1124"/>
      <c r="R77" s="1124"/>
      <c r="S77" s="1124"/>
      <c r="T77" s="1124"/>
      <c r="U77" s="1124"/>
      <c r="V77" s="1124"/>
      <c r="W77" s="1124"/>
      <c r="X77" s="1124"/>
      <c r="Y77" s="1124"/>
      <c r="Z77" s="1124"/>
      <c r="AA77" s="1124"/>
      <c r="AB77" s="1124"/>
      <c r="AC77" s="1124"/>
      <c r="AD77" s="1124"/>
      <c r="AE77" s="1124"/>
      <c r="AF77" s="1124"/>
      <c r="AG77" s="1124"/>
      <c r="AH77" s="1124"/>
      <c r="AI77" s="1124"/>
      <c r="AJ77" s="1124"/>
      <c r="AK77" s="1124"/>
      <c r="AL77" s="1124"/>
      <c r="AM77" s="1124"/>
      <c r="AN77" s="1125"/>
      <c r="AO77" s="639"/>
      <c r="AP77" s="640"/>
      <c r="AQ77" s="640"/>
      <c r="AR77" s="641"/>
      <c r="AV77" s="676"/>
      <c r="AW77" s="677"/>
      <c r="AX77" s="677"/>
      <c r="AY77" s="677"/>
      <c r="AZ77" s="677"/>
      <c r="BA77" s="677"/>
      <c r="BB77" s="677"/>
      <c r="BC77" s="677"/>
      <c r="BD77" s="677"/>
      <c r="BE77" s="677"/>
      <c r="BF77" s="677"/>
      <c r="BG77" s="677"/>
      <c r="BH77" s="677"/>
      <c r="BI77" s="677"/>
      <c r="BJ77" s="677"/>
      <c r="BK77" s="677"/>
      <c r="BL77" s="677"/>
      <c r="BM77" s="677"/>
      <c r="BN77" s="677"/>
      <c r="BO77" s="677"/>
      <c r="BP77" s="677"/>
      <c r="BQ77" s="677"/>
      <c r="BR77" s="677"/>
      <c r="BS77" s="677"/>
      <c r="BT77" s="677"/>
      <c r="BU77" s="677"/>
      <c r="BV77" s="677"/>
      <c r="BW77" s="677"/>
      <c r="BX77" s="677"/>
      <c r="BY77" s="678"/>
    </row>
    <row r="78" spans="1:77" ht="15" customHeight="1" x14ac:dyDescent="0.4">
      <c r="C78" s="915" t="s">
        <v>1140</v>
      </c>
      <c r="D78" s="913" t="s">
        <v>1142</v>
      </c>
      <c r="E78" s="913"/>
      <c r="F78" s="913"/>
      <c r="G78" s="913"/>
      <c r="H78" s="913"/>
      <c r="I78" s="913"/>
      <c r="J78" s="913"/>
      <c r="K78" s="913"/>
      <c r="L78" s="913"/>
      <c r="M78" s="913"/>
      <c r="N78" s="913"/>
      <c r="O78" s="913"/>
      <c r="P78" s="913"/>
      <c r="Q78" s="913"/>
      <c r="R78" s="913"/>
      <c r="S78" s="913"/>
      <c r="T78" s="913"/>
      <c r="U78" s="913"/>
      <c r="V78" s="913"/>
      <c r="W78" s="913"/>
      <c r="X78" s="913"/>
      <c r="Y78" s="913"/>
      <c r="Z78" s="913"/>
      <c r="AA78" s="913"/>
      <c r="AB78" s="913"/>
      <c r="AC78" s="913"/>
      <c r="AD78" s="913"/>
      <c r="AE78" s="913"/>
      <c r="AF78" s="913"/>
      <c r="AG78" s="913"/>
      <c r="AH78" s="913"/>
      <c r="AI78" s="913"/>
      <c r="AJ78" s="913"/>
      <c r="AK78" s="913"/>
      <c r="AL78" s="913"/>
      <c r="AM78" s="913"/>
      <c r="AN78" s="914"/>
      <c r="AO78" s="723"/>
      <c r="AP78" s="724"/>
      <c r="AQ78" s="724"/>
      <c r="AR78" s="725"/>
      <c r="AV78" s="676"/>
      <c r="AW78" s="677"/>
      <c r="AX78" s="677"/>
      <c r="AY78" s="677"/>
      <c r="AZ78" s="677"/>
      <c r="BA78" s="677"/>
      <c r="BB78" s="677"/>
      <c r="BC78" s="677"/>
      <c r="BD78" s="677"/>
      <c r="BE78" s="677"/>
      <c r="BF78" s="677"/>
      <c r="BG78" s="677"/>
      <c r="BH78" s="677"/>
      <c r="BI78" s="677"/>
      <c r="BJ78" s="677"/>
      <c r="BK78" s="677"/>
      <c r="BL78" s="677"/>
      <c r="BM78" s="677"/>
      <c r="BN78" s="677"/>
      <c r="BO78" s="677"/>
      <c r="BP78" s="677"/>
      <c r="BQ78" s="677"/>
      <c r="BR78" s="677"/>
      <c r="BS78" s="677"/>
      <c r="BT78" s="677"/>
      <c r="BU78" s="677"/>
      <c r="BV78" s="677"/>
      <c r="BW78" s="677"/>
      <c r="BX78" s="677"/>
      <c r="BY78" s="678"/>
    </row>
    <row r="79" spans="1:77" ht="15" customHeight="1" thickBot="1" x14ac:dyDescent="0.45">
      <c r="C79" s="915"/>
      <c r="D79" s="913"/>
      <c r="E79" s="913"/>
      <c r="F79" s="913"/>
      <c r="G79" s="913"/>
      <c r="H79" s="913"/>
      <c r="I79" s="913"/>
      <c r="J79" s="913"/>
      <c r="K79" s="913"/>
      <c r="L79" s="913"/>
      <c r="M79" s="913"/>
      <c r="N79" s="913"/>
      <c r="O79" s="913"/>
      <c r="P79" s="913"/>
      <c r="Q79" s="913"/>
      <c r="R79" s="913"/>
      <c r="S79" s="913"/>
      <c r="T79" s="913"/>
      <c r="U79" s="913"/>
      <c r="V79" s="913"/>
      <c r="W79" s="913"/>
      <c r="X79" s="913"/>
      <c r="Y79" s="913"/>
      <c r="Z79" s="913"/>
      <c r="AA79" s="913"/>
      <c r="AB79" s="913"/>
      <c r="AC79" s="913"/>
      <c r="AD79" s="913"/>
      <c r="AE79" s="913"/>
      <c r="AF79" s="913"/>
      <c r="AG79" s="913"/>
      <c r="AH79" s="913"/>
      <c r="AI79" s="913"/>
      <c r="AJ79" s="913"/>
      <c r="AK79" s="913"/>
      <c r="AL79" s="913"/>
      <c r="AM79" s="913"/>
      <c r="AN79" s="914"/>
      <c r="AO79" s="726"/>
      <c r="AP79" s="727"/>
      <c r="AQ79" s="727"/>
      <c r="AR79" s="728"/>
      <c r="AV79" s="676"/>
      <c r="AW79" s="677"/>
      <c r="AX79" s="677"/>
      <c r="AY79" s="677"/>
      <c r="AZ79" s="677"/>
      <c r="BA79" s="677"/>
      <c r="BB79" s="677"/>
      <c r="BC79" s="677"/>
      <c r="BD79" s="677"/>
      <c r="BE79" s="677"/>
      <c r="BF79" s="677"/>
      <c r="BG79" s="677"/>
      <c r="BH79" s="677"/>
      <c r="BI79" s="677"/>
      <c r="BJ79" s="677"/>
      <c r="BK79" s="677"/>
      <c r="BL79" s="677"/>
      <c r="BM79" s="677"/>
      <c r="BN79" s="677"/>
      <c r="BO79" s="677"/>
      <c r="BP79" s="677"/>
      <c r="BQ79" s="677"/>
      <c r="BR79" s="677"/>
      <c r="BS79" s="677"/>
      <c r="BT79" s="677"/>
      <c r="BU79" s="677"/>
      <c r="BV79" s="677"/>
      <c r="BW79" s="677"/>
      <c r="BX79" s="677"/>
      <c r="BY79" s="678"/>
    </row>
    <row r="80" spans="1:77" ht="15" customHeight="1" x14ac:dyDescent="0.4">
      <c r="AV80" s="673" t="s">
        <v>1513</v>
      </c>
      <c r="AW80" s="673"/>
      <c r="AX80" s="673"/>
      <c r="AY80" s="673"/>
      <c r="AZ80" s="673"/>
      <c r="BA80" s="673"/>
      <c r="BB80" s="673"/>
      <c r="BC80" s="673"/>
      <c r="BD80" s="673"/>
      <c r="BE80" s="673"/>
      <c r="BF80" s="673"/>
      <c r="BG80" s="673"/>
      <c r="BH80" s="673"/>
      <c r="BI80" s="673"/>
      <c r="BJ80" s="673"/>
      <c r="BK80" s="673"/>
      <c r="BL80" s="673"/>
      <c r="BM80" s="673"/>
      <c r="BN80" s="673"/>
      <c r="BO80" s="673"/>
      <c r="BP80" s="673"/>
      <c r="BQ80" s="673"/>
      <c r="BR80" s="673"/>
      <c r="BS80" s="673"/>
      <c r="BT80" s="673"/>
      <c r="BU80" s="673"/>
      <c r="BV80" s="673"/>
      <c r="BW80" s="673"/>
      <c r="BX80" s="673"/>
      <c r="BY80" s="673"/>
    </row>
    <row r="81" spans="2:77" ht="15" customHeight="1" thickBot="1" x14ac:dyDescent="0.45">
      <c r="B81" s="56" t="s">
        <v>307</v>
      </c>
      <c r="C81" s="2" t="s">
        <v>1144</v>
      </c>
      <c r="AV81" s="73" t="s">
        <v>1516</v>
      </c>
    </row>
    <row r="82" spans="2:77" ht="15" customHeight="1" thickBot="1" x14ac:dyDescent="0.45">
      <c r="C82" s="222" t="s">
        <v>36</v>
      </c>
      <c r="D82" s="87" t="s">
        <v>1145</v>
      </c>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639"/>
      <c r="AP82" s="640"/>
      <c r="AQ82" s="640"/>
      <c r="AR82" s="641"/>
      <c r="AV82" s="674" t="s">
        <v>1517</v>
      </c>
      <c r="AW82" s="673"/>
      <c r="AX82" s="673"/>
      <c r="AY82" s="673"/>
      <c r="AZ82" s="673"/>
      <c r="BA82" s="673"/>
      <c r="BB82" s="673"/>
      <c r="BC82" s="673"/>
      <c r="BD82" s="673"/>
      <c r="BE82" s="673"/>
      <c r="BF82" s="673"/>
      <c r="BG82" s="673"/>
      <c r="BH82" s="673"/>
      <c r="BI82" s="673"/>
      <c r="BJ82" s="673"/>
      <c r="BK82" s="673"/>
      <c r="BL82" s="673"/>
      <c r="BM82" s="673"/>
      <c r="BN82" s="673"/>
      <c r="BO82" s="673"/>
      <c r="BP82" s="673"/>
      <c r="BQ82" s="673"/>
      <c r="BR82" s="673"/>
      <c r="BS82" s="673"/>
      <c r="BT82" s="673"/>
      <c r="BU82" s="673"/>
      <c r="BV82" s="673"/>
      <c r="BW82" s="673"/>
      <c r="BX82" s="673"/>
      <c r="BY82" s="675"/>
    </row>
    <row r="83" spans="2:77" ht="15" customHeight="1" x14ac:dyDescent="0.4">
      <c r="AU83" s="256"/>
      <c r="AV83" s="676"/>
      <c r="AW83" s="677"/>
      <c r="AX83" s="677"/>
      <c r="AY83" s="677"/>
      <c r="AZ83" s="677"/>
      <c r="BA83" s="677"/>
      <c r="BB83" s="677"/>
      <c r="BC83" s="677"/>
      <c r="BD83" s="677"/>
      <c r="BE83" s="677"/>
      <c r="BF83" s="677"/>
      <c r="BG83" s="677"/>
      <c r="BH83" s="677"/>
      <c r="BI83" s="677"/>
      <c r="BJ83" s="677"/>
      <c r="BK83" s="677"/>
      <c r="BL83" s="677"/>
      <c r="BM83" s="677"/>
      <c r="BN83" s="677"/>
      <c r="BO83" s="677"/>
      <c r="BP83" s="677"/>
      <c r="BQ83" s="677"/>
      <c r="BR83" s="677"/>
      <c r="BS83" s="677"/>
      <c r="BT83" s="677"/>
      <c r="BU83" s="677"/>
      <c r="BV83" s="677"/>
      <c r="BW83" s="677"/>
      <c r="BX83" s="677"/>
      <c r="BY83" s="678"/>
    </row>
    <row r="84" spans="2:77" ht="15" customHeight="1" x14ac:dyDescent="0.4">
      <c r="C84" s="233" t="s">
        <v>1798</v>
      </c>
      <c r="D84" s="234"/>
      <c r="E84" s="234"/>
      <c r="F84" s="234"/>
      <c r="G84" s="234"/>
      <c r="H84" s="234"/>
      <c r="I84" s="234"/>
      <c r="J84" s="234"/>
      <c r="K84" s="234"/>
      <c r="L84" s="234"/>
      <c r="M84" s="234"/>
      <c r="N84" s="234"/>
      <c r="O84" s="234"/>
      <c r="P84" s="234"/>
      <c r="Q84" s="234"/>
      <c r="R84" s="234"/>
      <c r="S84" s="234"/>
      <c r="T84" s="234"/>
      <c r="U84" s="234"/>
      <c r="V84" s="234"/>
      <c r="W84" s="234"/>
      <c r="X84" s="234"/>
      <c r="Y84" s="234"/>
      <c r="Z84" s="248"/>
      <c r="AA84" s="248"/>
      <c r="AB84" s="248"/>
      <c r="AC84" s="248"/>
      <c r="AD84" s="248"/>
      <c r="AE84" s="248"/>
      <c r="AF84" s="248"/>
      <c r="AG84" s="248"/>
      <c r="AH84" s="248"/>
      <c r="AI84" s="248"/>
      <c r="AJ84" s="248"/>
      <c r="AK84" s="248"/>
      <c r="AL84" s="248"/>
      <c r="AM84" s="248"/>
      <c r="AN84" s="248"/>
      <c r="AO84" s="248"/>
      <c r="AP84" s="248"/>
      <c r="AV84" s="676"/>
      <c r="AW84" s="677"/>
      <c r="AX84" s="677"/>
      <c r="AY84" s="677"/>
      <c r="AZ84" s="677"/>
      <c r="BA84" s="677"/>
      <c r="BB84" s="677"/>
      <c r="BC84" s="677"/>
      <c r="BD84" s="677"/>
      <c r="BE84" s="677"/>
      <c r="BF84" s="677"/>
      <c r="BG84" s="677"/>
      <c r="BH84" s="677"/>
      <c r="BI84" s="677"/>
      <c r="BJ84" s="677"/>
      <c r="BK84" s="677"/>
      <c r="BL84" s="677"/>
      <c r="BM84" s="677"/>
      <c r="BN84" s="677"/>
      <c r="BO84" s="677"/>
      <c r="BP84" s="677"/>
      <c r="BQ84" s="677"/>
      <c r="BR84" s="677"/>
      <c r="BS84" s="677"/>
      <c r="BT84" s="677"/>
      <c r="BU84" s="677"/>
      <c r="BV84" s="677"/>
      <c r="BW84" s="677"/>
      <c r="BX84" s="677"/>
      <c r="BY84" s="678"/>
    </row>
    <row r="85" spans="2:77" ht="15" customHeight="1" x14ac:dyDescent="0.4">
      <c r="C85" s="1029" t="s">
        <v>1146</v>
      </c>
      <c r="D85" s="1030"/>
      <c r="E85" s="1030"/>
      <c r="F85" s="1030"/>
      <c r="G85" s="1031"/>
      <c r="H85" s="1029" t="s">
        <v>1147</v>
      </c>
      <c r="I85" s="1030"/>
      <c r="J85" s="1030"/>
      <c r="K85" s="1030"/>
      <c r="L85" s="1031"/>
      <c r="M85" s="1029" t="s">
        <v>1156</v>
      </c>
      <c r="N85" s="1030"/>
      <c r="O85" s="1030"/>
      <c r="P85" s="1030"/>
      <c r="Q85" s="1030"/>
      <c r="R85" s="1030"/>
      <c r="S85" s="1030"/>
      <c r="T85" s="1030"/>
      <c r="U85" s="1031"/>
      <c r="V85" s="642" t="s">
        <v>1773</v>
      </c>
      <c r="W85" s="643"/>
      <c r="X85" s="1029" t="s">
        <v>1147</v>
      </c>
      <c r="Y85" s="1030"/>
      <c r="Z85" s="1030"/>
      <c r="AA85" s="1030"/>
      <c r="AB85" s="1031"/>
      <c r="AC85" s="1029" t="s">
        <v>1156</v>
      </c>
      <c r="AD85" s="1030"/>
      <c r="AE85" s="1030"/>
      <c r="AF85" s="1030"/>
      <c r="AG85" s="1030"/>
      <c r="AH85" s="1030"/>
      <c r="AI85" s="1030"/>
      <c r="AJ85" s="1030"/>
      <c r="AK85" s="1030"/>
      <c r="AL85" s="1030"/>
      <c r="AM85" s="1030"/>
      <c r="AN85" s="1031"/>
      <c r="AO85" s="642" t="s">
        <v>1773</v>
      </c>
      <c r="AP85" s="643"/>
      <c r="AR85" s="647" t="s">
        <v>290</v>
      </c>
      <c r="AS85" s="647"/>
      <c r="AT85" s="4"/>
      <c r="AV85" s="676"/>
      <c r="AW85" s="677"/>
      <c r="AX85" s="677"/>
      <c r="AY85" s="677"/>
      <c r="AZ85" s="677"/>
      <c r="BA85" s="677"/>
      <c r="BB85" s="677"/>
      <c r="BC85" s="677"/>
      <c r="BD85" s="677"/>
      <c r="BE85" s="677"/>
      <c r="BF85" s="677"/>
      <c r="BG85" s="677"/>
      <c r="BH85" s="677"/>
      <c r="BI85" s="677"/>
      <c r="BJ85" s="677"/>
      <c r="BK85" s="677"/>
      <c r="BL85" s="677"/>
      <c r="BM85" s="677"/>
      <c r="BN85" s="677"/>
      <c r="BO85" s="677"/>
      <c r="BP85" s="677"/>
      <c r="BQ85" s="677"/>
      <c r="BR85" s="677"/>
      <c r="BS85" s="677"/>
      <c r="BT85" s="677"/>
      <c r="BU85" s="677"/>
      <c r="BV85" s="677"/>
      <c r="BW85" s="677"/>
      <c r="BX85" s="677"/>
      <c r="BY85" s="678"/>
    </row>
    <row r="86" spans="2:77" ht="15" customHeight="1" x14ac:dyDescent="0.4">
      <c r="C86" s="391" t="s">
        <v>79</v>
      </c>
      <c r="D86" s="79" t="s">
        <v>1769</v>
      </c>
      <c r="E86" s="79"/>
      <c r="F86" s="79"/>
      <c r="G86" s="79"/>
      <c r="H86" s="648" t="s">
        <v>1779</v>
      </c>
      <c r="I86" s="649"/>
      <c r="J86" s="649"/>
      <c r="K86" s="649"/>
      <c r="L86" s="650"/>
      <c r="M86" s="253" t="s">
        <v>1150</v>
      </c>
      <c r="N86" s="37"/>
      <c r="O86" s="37"/>
      <c r="P86" s="37"/>
      <c r="Q86" s="37"/>
      <c r="R86" s="37"/>
      <c r="S86" s="37"/>
      <c r="T86" s="37"/>
      <c r="U86" s="37"/>
      <c r="V86" s="937"/>
      <c r="W86" s="939"/>
      <c r="X86" s="575" t="s">
        <v>1781</v>
      </c>
      <c r="Y86" s="576"/>
      <c r="Z86" s="576"/>
      <c r="AA86" s="576"/>
      <c r="AB86" s="577"/>
      <c r="AC86" s="251" t="s">
        <v>1962</v>
      </c>
      <c r="AD86" s="39"/>
      <c r="AE86" s="39"/>
      <c r="AF86" s="39"/>
      <c r="AG86" s="39"/>
      <c r="AH86" s="39"/>
      <c r="AI86" s="39"/>
      <c r="AJ86" s="39"/>
      <c r="AK86" s="39"/>
      <c r="AL86" s="39"/>
      <c r="AM86" s="39"/>
      <c r="AN86" s="39"/>
      <c r="AO86" s="937"/>
      <c r="AP86" s="939"/>
      <c r="AR86" s="629" t="str">
        <f t="shared" ref="AR86:AR91" si="0">IF(OR(COUNTBLANK(V86)=1,COUNTBLANK(AO86)=1),"未","")</f>
        <v>未</v>
      </c>
      <c r="AS86" s="629"/>
      <c r="AT86" s="128"/>
      <c r="AV86" s="676"/>
      <c r="AW86" s="677"/>
      <c r="AX86" s="677"/>
      <c r="AY86" s="677"/>
      <c r="AZ86" s="677"/>
      <c r="BA86" s="677"/>
      <c r="BB86" s="677"/>
      <c r="BC86" s="677"/>
      <c r="BD86" s="677"/>
      <c r="BE86" s="677"/>
      <c r="BF86" s="677"/>
      <c r="BG86" s="677"/>
      <c r="BH86" s="677"/>
      <c r="BI86" s="677"/>
      <c r="BJ86" s="677"/>
      <c r="BK86" s="677"/>
      <c r="BL86" s="677"/>
      <c r="BM86" s="677"/>
      <c r="BN86" s="677"/>
      <c r="BO86" s="677"/>
      <c r="BP86" s="677"/>
      <c r="BQ86" s="677"/>
      <c r="BR86" s="677"/>
      <c r="BS86" s="677"/>
      <c r="BT86" s="677"/>
      <c r="BU86" s="677"/>
      <c r="BV86" s="677"/>
      <c r="BW86" s="677"/>
      <c r="BX86" s="677"/>
      <c r="BY86" s="678"/>
    </row>
    <row r="87" spans="2:77" ht="15" customHeight="1" thickBot="1" x14ac:dyDescent="0.45">
      <c r="C87" s="408"/>
      <c r="D87" s="411" t="s">
        <v>1770</v>
      </c>
      <c r="E87" s="409"/>
      <c r="F87" s="409"/>
      <c r="G87" s="409"/>
      <c r="H87" s="1032" t="s">
        <v>1780</v>
      </c>
      <c r="I87" s="1033"/>
      <c r="J87" s="1033"/>
      <c r="K87" s="1033"/>
      <c r="L87" s="1034"/>
      <c r="M87" s="410" t="s">
        <v>1959</v>
      </c>
      <c r="N87" s="300"/>
      <c r="O87" s="300"/>
      <c r="P87" s="300"/>
      <c r="Q87" s="300"/>
      <c r="R87" s="300"/>
      <c r="S87" s="300"/>
      <c r="T87" s="300"/>
      <c r="U87" s="300"/>
      <c r="V87" s="955"/>
      <c r="W87" s="957"/>
      <c r="X87" s="1032" t="s">
        <v>1782</v>
      </c>
      <c r="Y87" s="1033"/>
      <c r="Z87" s="1033"/>
      <c r="AA87" s="1033"/>
      <c r="AB87" s="1034"/>
      <c r="AC87" s="410" t="s">
        <v>1151</v>
      </c>
      <c r="AD87" s="300"/>
      <c r="AE87" s="300"/>
      <c r="AF87" s="300"/>
      <c r="AG87" s="300"/>
      <c r="AH87" s="300"/>
      <c r="AI87" s="300"/>
      <c r="AJ87" s="300"/>
      <c r="AK87" s="300"/>
      <c r="AL87" s="300"/>
      <c r="AM87" s="300"/>
      <c r="AN87" s="300"/>
      <c r="AO87" s="955"/>
      <c r="AP87" s="957"/>
      <c r="AR87" s="629" t="str">
        <f t="shared" si="0"/>
        <v>未</v>
      </c>
      <c r="AS87" s="629"/>
      <c r="AT87" s="128"/>
      <c r="AU87" s="256"/>
      <c r="AV87" s="676"/>
      <c r="AW87" s="677"/>
      <c r="AX87" s="677"/>
      <c r="AY87" s="677"/>
      <c r="AZ87" s="677"/>
      <c r="BA87" s="677"/>
      <c r="BB87" s="677"/>
      <c r="BC87" s="677"/>
      <c r="BD87" s="677"/>
      <c r="BE87" s="677"/>
      <c r="BF87" s="677"/>
      <c r="BG87" s="677"/>
      <c r="BH87" s="677"/>
      <c r="BI87" s="677"/>
      <c r="BJ87" s="677"/>
      <c r="BK87" s="677"/>
      <c r="BL87" s="677"/>
      <c r="BM87" s="677"/>
      <c r="BN87" s="677"/>
      <c r="BO87" s="677"/>
      <c r="BP87" s="677"/>
      <c r="BQ87" s="677"/>
      <c r="BR87" s="677"/>
      <c r="BS87" s="677"/>
      <c r="BT87" s="677"/>
      <c r="BU87" s="677"/>
      <c r="BV87" s="677"/>
      <c r="BW87" s="677"/>
      <c r="BX87" s="677"/>
      <c r="BY87" s="678"/>
    </row>
    <row r="88" spans="2:77" ht="15" customHeight="1" x14ac:dyDescent="0.4">
      <c r="C88" s="81" t="s">
        <v>285</v>
      </c>
      <c r="D88" s="82" t="s">
        <v>1771</v>
      </c>
      <c r="E88" s="82"/>
      <c r="F88" s="82"/>
      <c r="G88" s="82"/>
      <c r="H88" s="593" t="s">
        <v>1783</v>
      </c>
      <c r="I88" s="594"/>
      <c r="J88" s="594"/>
      <c r="K88" s="594"/>
      <c r="L88" s="595"/>
      <c r="M88" s="254" t="s">
        <v>1152</v>
      </c>
      <c r="N88" s="48"/>
      <c r="O88" s="48"/>
      <c r="P88" s="48"/>
      <c r="Q88" s="48"/>
      <c r="R88" s="48"/>
      <c r="S88" s="48"/>
      <c r="T88" s="48"/>
      <c r="U88" s="48"/>
      <c r="V88" s="958"/>
      <c r="W88" s="960"/>
      <c r="X88" s="593" t="s">
        <v>1785</v>
      </c>
      <c r="Y88" s="594"/>
      <c r="Z88" s="594"/>
      <c r="AA88" s="594"/>
      <c r="AB88" s="595"/>
      <c r="AC88" s="254" t="s">
        <v>1963</v>
      </c>
      <c r="AD88" s="48"/>
      <c r="AE88" s="48"/>
      <c r="AF88" s="48"/>
      <c r="AG88" s="48"/>
      <c r="AH88" s="48"/>
      <c r="AI88" s="48"/>
      <c r="AJ88" s="48"/>
      <c r="AK88" s="48"/>
      <c r="AL88" s="48"/>
      <c r="AM88" s="48"/>
      <c r="AN88" s="48"/>
      <c r="AO88" s="958"/>
      <c r="AP88" s="960"/>
      <c r="AR88" s="629" t="str">
        <f t="shared" si="0"/>
        <v>未</v>
      </c>
      <c r="AS88" s="629"/>
      <c r="AT88" s="128"/>
      <c r="AV88" s="676"/>
      <c r="AW88" s="677"/>
      <c r="AX88" s="677"/>
      <c r="AY88" s="677"/>
      <c r="AZ88" s="677"/>
      <c r="BA88" s="677"/>
      <c r="BB88" s="677"/>
      <c r="BC88" s="677"/>
      <c r="BD88" s="677"/>
      <c r="BE88" s="677"/>
      <c r="BF88" s="677"/>
      <c r="BG88" s="677"/>
      <c r="BH88" s="677"/>
      <c r="BI88" s="677"/>
      <c r="BJ88" s="677"/>
      <c r="BK88" s="677"/>
      <c r="BL88" s="677"/>
      <c r="BM88" s="677"/>
      <c r="BN88" s="677"/>
      <c r="BO88" s="677"/>
      <c r="BP88" s="677"/>
      <c r="BQ88" s="677"/>
      <c r="BR88" s="677"/>
      <c r="BS88" s="677"/>
      <c r="BT88" s="677"/>
      <c r="BU88" s="677"/>
      <c r="BV88" s="677"/>
      <c r="BW88" s="677"/>
      <c r="BX88" s="677"/>
      <c r="BY88" s="678"/>
    </row>
    <row r="89" spans="2:77" ht="15" customHeight="1" thickBot="1" x14ac:dyDescent="0.45">
      <c r="C89" s="408"/>
      <c r="D89" s="411" t="s">
        <v>1772</v>
      </c>
      <c r="E89" s="409"/>
      <c r="F89" s="409"/>
      <c r="G89" s="409"/>
      <c r="H89" s="1032" t="s">
        <v>1784</v>
      </c>
      <c r="I89" s="1033"/>
      <c r="J89" s="1033"/>
      <c r="K89" s="1033"/>
      <c r="L89" s="1034"/>
      <c r="M89" s="410" t="s">
        <v>1960</v>
      </c>
      <c r="N89" s="300"/>
      <c r="O89" s="300"/>
      <c r="P89" s="300"/>
      <c r="Q89" s="300"/>
      <c r="R89" s="300"/>
      <c r="S89" s="300"/>
      <c r="T89" s="300"/>
      <c r="U89" s="300"/>
      <c r="V89" s="955"/>
      <c r="W89" s="957"/>
      <c r="X89" s="1032" t="s">
        <v>1786</v>
      </c>
      <c r="Y89" s="1033"/>
      <c r="Z89" s="1033"/>
      <c r="AA89" s="1033"/>
      <c r="AB89" s="1034"/>
      <c r="AC89" s="410" t="s">
        <v>1153</v>
      </c>
      <c r="AD89" s="300"/>
      <c r="AE89" s="300"/>
      <c r="AF89" s="300"/>
      <c r="AG89" s="300"/>
      <c r="AH89" s="300"/>
      <c r="AI89" s="300"/>
      <c r="AJ89" s="300"/>
      <c r="AK89" s="300"/>
      <c r="AL89" s="300"/>
      <c r="AM89" s="300"/>
      <c r="AN89" s="300"/>
      <c r="AO89" s="955"/>
      <c r="AP89" s="957"/>
      <c r="AR89" s="629" t="str">
        <f t="shared" si="0"/>
        <v>未</v>
      </c>
      <c r="AS89" s="629"/>
      <c r="AT89" s="128"/>
      <c r="AV89" s="676"/>
      <c r="AW89" s="677"/>
      <c r="AX89" s="677"/>
      <c r="AY89" s="677"/>
      <c r="AZ89" s="677"/>
      <c r="BA89" s="677"/>
      <c r="BB89" s="677"/>
      <c r="BC89" s="677"/>
      <c r="BD89" s="677"/>
      <c r="BE89" s="677"/>
      <c r="BF89" s="677"/>
      <c r="BG89" s="677"/>
      <c r="BH89" s="677"/>
      <c r="BI89" s="677"/>
      <c r="BJ89" s="677"/>
      <c r="BK89" s="677"/>
      <c r="BL89" s="677"/>
      <c r="BM89" s="677"/>
      <c r="BN89" s="677"/>
      <c r="BO89" s="677"/>
      <c r="BP89" s="677"/>
      <c r="BQ89" s="677"/>
      <c r="BR89" s="677"/>
      <c r="BS89" s="677"/>
      <c r="BT89" s="677"/>
      <c r="BU89" s="677"/>
      <c r="BV89" s="677"/>
      <c r="BW89" s="677"/>
      <c r="BX89" s="677"/>
      <c r="BY89" s="678"/>
    </row>
    <row r="90" spans="2:77" ht="15" customHeight="1" x14ac:dyDescent="0.4">
      <c r="C90" s="81" t="s">
        <v>307</v>
      </c>
      <c r="D90" s="82" t="s">
        <v>1149</v>
      </c>
      <c r="E90" s="82"/>
      <c r="F90" s="82"/>
      <c r="G90" s="82"/>
      <c r="H90" s="593" t="s">
        <v>1787</v>
      </c>
      <c r="I90" s="594"/>
      <c r="J90" s="594"/>
      <c r="K90" s="594"/>
      <c r="L90" s="595"/>
      <c r="M90" s="254" t="s">
        <v>1154</v>
      </c>
      <c r="N90" s="48"/>
      <c r="O90" s="48"/>
      <c r="P90" s="48"/>
      <c r="Q90" s="48"/>
      <c r="R90" s="48"/>
      <c r="S90" s="48"/>
      <c r="T90" s="48"/>
      <c r="U90" s="48"/>
      <c r="V90" s="958"/>
      <c r="W90" s="960"/>
      <c r="X90" s="593" t="s">
        <v>1789</v>
      </c>
      <c r="Y90" s="594"/>
      <c r="Z90" s="594"/>
      <c r="AA90" s="594"/>
      <c r="AB90" s="595"/>
      <c r="AC90" s="254" t="s">
        <v>1964</v>
      </c>
      <c r="AD90" s="48"/>
      <c r="AE90" s="48"/>
      <c r="AF90" s="48"/>
      <c r="AG90" s="48"/>
      <c r="AH90" s="48"/>
      <c r="AI90" s="48"/>
      <c r="AJ90" s="48"/>
      <c r="AK90" s="48"/>
      <c r="AL90" s="48"/>
      <c r="AM90" s="48"/>
      <c r="AN90" s="48"/>
      <c r="AO90" s="958"/>
      <c r="AP90" s="960"/>
      <c r="AR90" s="629" t="str">
        <f t="shared" si="0"/>
        <v>未</v>
      </c>
      <c r="AS90" s="629"/>
      <c r="AT90" s="128"/>
      <c r="AV90" s="676"/>
      <c r="AW90" s="677"/>
      <c r="AX90" s="677"/>
      <c r="AY90" s="677"/>
      <c r="AZ90" s="677"/>
      <c r="BA90" s="677"/>
      <c r="BB90" s="677"/>
      <c r="BC90" s="677"/>
      <c r="BD90" s="677"/>
      <c r="BE90" s="677"/>
      <c r="BF90" s="677"/>
      <c r="BG90" s="677"/>
      <c r="BH90" s="677"/>
      <c r="BI90" s="677"/>
      <c r="BJ90" s="677"/>
      <c r="BK90" s="677"/>
      <c r="BL90" s="677"/>
      <c r="BM90" s="677"/>
      <c r="BN90" s="677"/>
      <c r="BO90" s="677"/>
      <c r="BP90" s="677"/>
      <c r="BQ90" s="677"/>
      <c r="BR90" s="677"/>
      <c r="BS90" s="677"/>
      <c r="BT90" s="677"/>
      <c r="BU90" s="677"/>
      <c r="BV90" s="677"/>
      <c r="BW90" s="677"/>
      <c r="BX90" s="677"/>
      <c r="BY90" s="678"/>
    </row>
    <row r="91" spans="2:77" ht="15" customHeight="1" x14ac:dyDescent="0.4">
      <c r="C91" s="84"/>
      <c r="D91" s="85"/>
      <c r="E91" s="85"/>
      <c r="F91" s="85"/>
      <c r="G91" s="85"/>
      <c r="H91" s="578" t="s">
        <v>1788</v>
      </c>
      <c r="I91" s="579"/>
      <c r="J91" s="579"/>
      <c r="K91" s="579"/>
      <c r="L91" s="580"/>
      <c r="M91" s="252" t="s">
        <v>1961</v>
      </c>
      <c r="N91" s="41"/>
      <c r="O91" s="41"/>
      <c r="P91" s="41"/>
      <c r="Q91" s="41"/>
      <c r="R91" s="41"/>
      <c r="S91" s="41"/>
      <c r="T91" s="41"/>
      <c r="U91" s="41"/>
      <c r="V91" s="928"/>
      <c r="W91" s="930"/>
      <c r="X91" s="578" t="s">
        <v>1790</v>
      </c>
      <c r="Y91" s="579"/>
      <c r="Z91" s="579"/>
      <c r="AA91" s="579"/>
      <c r="AB91" s="580"/>
      <c r="AC91" s="252" t="s">
        <v>1155</v>
      </c>
      <c r="AD91" s="41"/>
      <c r="AE91" s="41"/>
      <c r="AF91" s="41"/>
      <c r="AG91" s="41"/>
      <c r="AH91" s="41"/>
      <c r="AI91" s="41"/>
      <c r="AJ91" s="41"/>
      <c r="AK91" s="41"/>
      <c r="AL91" s="41"/>
      <c r="AM91" s="41"/>
      <c r="AN91" s="41"/>
      <c r="AO91" s="928"/>
      <c r="AP91" s="930"/>
      <c r="AR91" s="629" t="str">
        <f t="shared" si="0"/>
        <v>未</v>
      </c>
      <c r="AS91" s="629"/>
      <c r="AT91" s="128"/>
      <c r="AU91" s="256"/>
      <c r="AV91" s="676"/>
      <c r="AW91" s="677"/>
      <c r="AX91" s="677"/>
      <c r="AY91" s="677"/>
      <c r="AZ91" s="677"/>
      <c r="BA91" s="677"/>
      <c r="BB91" s="677"/>
      <c r="BC91" s="677"/>
      <c r="BD91" s="677"/>
      <c r="BE91" s="677"/>
      <c r="BF91" s="677"/>
      <c r="BG91" s="677"/>
      <c r="BH91" s="677"/>
      <c r="BI91" s="677"/>
      <c r="BJ91" s="677"/>
      <c r="BK91" s="677"/>
      <c r="BL91" s="677"/>
      <c r="BM91" s="677"/>
      <c r="BN91" s="677"/>
      <c r="BO91" s="677"/>
      <c r="BP91" s="677"/>
      <c r="BQ91" s="677"/>
      <c r="BR91" s="677"/>
      <c r="BS91" s="677"/>
      <c r="BT91" s="677"/>
      <c r="BU91" s="677"/>
      <c r="BV91" s="677"/>
      <c r="BW91" s="677"/>
      <c r="BX91" s="677"/>
      <c r="BY91" s="678"/>
    </row>
    <row r="92" spans="2:77" ht="15" customHeight="1" x14ac:dyDescent="0.4">
      <c r="C92" s="256" t="s">
        <v>1966</v>
      </c>
      <c r="F92" s="2" t="s">
        <v>1776</v>
      </c>
      <c r="AV92" s="676"/>
      <c r="AW92" s="677"/>
      <c r="AX92" s="677"/>
      <c r="AY92" s="677"/>
      <c r="AZ92" s="677"/>
      <c r="BA92" s="677"/>
      <c r="BB92" s="677"/>
      <c r="BC92" s="677"/>
      <c r="BD92" s="677"/>
      <c r="BE92" s="677"/>
      <c r="BF92" s="677"/>
      <c r="BG92" s="677"/>
      <c r="BH92" s="677"/>
      <c r="BI92" s="677"/>
      <c r="BJ92" s="677"/>
      <c r="BK92" s="677"/>
      <c r="BL92" s="677"/>
      <c r="BM92" s="677"/>
      <c r="BN92" s="677"/>
      <c r="BO92" s="677"/>
      <c r="BP92" s="677"/>
      <c r="BQ92" s="677"/>
      <c r="BR92" s="677"/>
      <c r="BS92" s="677"/>
      <c r="BT92" s="677"/>
      <c r="BU92" s="677"/>
      <c r="BV92" s="677"/>
      <c r="BW92" s="677"/>
      <c r="BX92" s="677"/>
      <c r="BY92" s="678"/>
    </row>
    <row r="93" spans="2:77" ht="15" customHeight="1" x14ac:dyDescent="0.4">
      <c r="C93" s="256" t="s">
        <v>1157</v>
      </c>
      <c r="F93" s="2" t="s">
        <v>1777</v>
      </c>
      <c r="AV93" s="676"/>
      <c r="AW93" s="677"/>
      <c r="AX93" s="677"/>
      <c r="AY93" s="677"/>
      <c r="AZ93" s="677"/>
      <c r="BA93" s="677"/>
      <c r="BB93" s="677"/>
      <c r="BC93" s="677"/>
      <c r="BD93" s="677"/>
      <c r="BE93" s="677"/>
      <c r="BF93" s="677"/>
      <c r="BG93" s="677"/>
      <c r="BH93" s="677"/>
      <c r="BI93" s="677"/>
      <c r="BJ93" s="677"/>
      <c r="BK93" s="677"/>
      <c r="BL93" s="677"/>
      <c r="BM93" s="677"/>
      <c r="BN93" s="677"/>
      <c r="BO93" s="677"/>
      <c r="BP93" s="677"/>
      <c r="BQ93" s="677"/>
      <c r="BR93" s="677"/>
      <c r="BS93" s="677"/>
      <c r="BT93" s="677"/>
      <c r="BU93" s="677"/>
      <c r="BV93" s="677"/>
      <c r="BW93" s="677"/>
      <c r="BX93" s="677"/>
      <c r="BY93" s="678"/>
    </row>
    <row r="94" spans="2:77" ht="15" customHeight="1" thickBot="1" x14ac:dyDescent="0.45">
      <c r="C94" s="256" t="s">
        <v>1965</v>
      </c>
      <c r="F94" s="2" t="s">
        <v>1778</v>
      </c>
      <c r="AV94" s="679"/>
      <c r="AW94" s="680"/>
      <c r="AX94" s="680"/>
      <c r="AY94" s="680"/>
      <c r="AZ94" s="680"/>
      <c r="BA94" s="680"/>
      <c r="BB94" s="680"/>
      <c r="BC94" s="680"/>
      <c r="BD94" s="680"/>
      <c r="BE94" s="680"/>
      <c r="BF94" s="680"/>
      <c r="BG94" s="680"/>
      <c r="BH94" s="680"/>
      <c r="BI94" s="680"/>
      <c r="BJ94" s="680"/>
      <c r="BK94" s="680"/>
      <c r="BL94" s="680"/>
      <c r="BM94" s="680"/>
      <c r="BN94" s="680"/>
      <c r="BO94" s="680"/>
      <c r="BP94" s="680"/>
      <c r="BQ94" s="680"/>
      <c r="BR94" s="680"/>
      <c r="BS94" s="680"/>
      <c r="BT94" s="680"/>
      <c r="BU94" s="680"/>
      <c r="BV94" s="680"/>
      <c r="BW94" s="680"/>
      <c r="BX94" s="680"/>
      <c r="BY94" s="681"/>
    </row>
    <row r="95" spans="2:77" ht="15" customHeight="1" x14ac:dyDescent="0.4">
      <c r="AV95" s="673" t="s">
        <v>1518</v>
      </c>
      <c r="AW95" s="673"/>
      <c r="AX95" s="673"/>
      <c r="AY95" s="673"/>
      <c r="AZ95" s="673"/>
      <c r="BA95" s="673"/>
      <c r="BB95" s="673"/>
      <c r="BC95" s="673"/>
      <c r="BD95" s="673"/>
      <c r="BE95" s="673"/>
      <c r="BF95" s="673"/>
      <c r="BG95" s="673"/>
      <c r="BH95" s="673"/>
      <c r="BI95" s="673"/>
      <c r="BJ95" s="673"/>
      <c r="BK95" s="673"/>
      <c r="BL95" s="673"/>
      <c r="BM95" s="673"/>
      <c r="BN95" s="673"/>
      <c r="BO95" s="673"/>
      <c r="BP95" s="673"/>
      <c r="BQ95" s="673"/>
      <c r="BR95" s="673"/>
      <c r="BS95" s="673"/>
      <c r="BT95" s="673"/>
      <c r="BU95" s="673"/>
      <c r="BV95" s="673"/>
      <c r="BW95" s="673"/>
      <c r="BX95" s="673"/>
      <c r="BY95" s="673"/>
    </row>
    <row r="96" spans="2:77" ht="15" customHeight="1" thickBot="1" x14ac:dyDescent="0.45">
      <c r="AV96" s="73" t="s">
        <v>1519</v>
      </c>
    </row>
    <row r="97" spans="2:77" ht="15" customHeight="1" thickBot="1" x14ac:dyDescent="0.45">
      <c r="B97" s="56" t="s">
        <v>323</v>
      </c>
      <c r="C97" s="2" t="s">
        <v>1168</v>
      </c>
      <c r="AV97" s="674" t="s">
        <v>1791</v>
      </c>
      <c r="AW97" s="673"/>
      <c r="AX97" s="673"/>
      <c r="AY97" s="673"/>
      <c r="AZ97" s="673"/>
      <c r="BA97" s="673"/>
      <c r="BB97" s="673"/>
      <c r="BC97" s="673"/>
      <c r="BD97" s="673"/>
      <c r="BE97" s="673"/>
      <c r="BF97" s="673"/>
      <c r="BG97" s="673"/>
      <c r="BH97" s="673"/>
      <c r="BI97" s="673"/>
      <c r="BJ97" s="673"/>
      <c r="BK97" s="673"/>
      <c r="BL97" s="673"/>
      <c r="BM97" s="673"/>
      <c r="BN97" s="673"/>
      <c r="BO97" s="673"/>
      <c r="BP97" s="673"/>
      <c r="BQ97" s="673"/>
      <c r="BR97" s="673"/>
      <c r="BS97" s="673"/>
      <c r="BT97" s="673"/>
      <c r="BU97" s="673"/>
      <c r="BV97" s="673"/>
      <c r="BW97" s="673"/>
      <c r="BX97" s="673"/>
      <c r="BY97" s="675"/>
    </row>
    <row r="98" spans="2:77" ht="15" customHeight="1" thickBot="1" x14ac:dyDescent="0.45">
      <c r="C98" s="222" t="s">
        <v>36</v>
      </c>
      <c r="D98" s="87" t="s">
        <v>195</v>
      </c>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639"/>
      <c r="AP98" s="640"/>
      <c r="AQ98" s="640"/>
      <c r="AR98" s="641"/>
      <c r="AV98" s="676"/>
      <c r="AW98" s="677"/>
      <c r="AX98" s="677"/>
      <c r="AY98" s="677"/>
      <c r="AZ98" s="677"/>
      <c r="BA98" s="677"/>
      <c r="BB98" s="677"/>
      <c r="BC98" s="677"/>
      <c r="BD98" s="677"/>
      <c r="BE98" s="677"/>
      <c r="BF98" s="677"/>
      <c r="BG98" s="677"/>
      <c r="BH98" s="677"/>
      <c r="BI98" s="677"/>
      <c r="BJ98" s="677"/>
      <c r="BK98" s="677"/>
      <c r="BL98" s="677"/>
      <c r="BM98" s="677"/>
      <c r="BN98" s="677"/>
      <c r="BO98" s="677"/>
      <c r="BP98" s="677"/>
      <c r="BQ98" s="677"/>
      <c r="BR98" s="677"/>
      <c r="BS98" s="677"/>
      <c r="BT98" s="677"/>
      <c r="BU98" s="677"/>
      <c r="BV98" s="677"/>
      <c r="BW98" s="677"/>
      <c r="BX98" s="677"/>
      <c r="BY98" s="678"/>
    </row>
    <row r="99" spans="2:77" ht="15" customHeight="1" thickBot="1" x14ac:dyDescent="0.45">
      <c r="C99" s="222" t="s">
        <v>37</v>
      </c>
      <c r="D99" s="87" t="s">
        <v>1158</v>
      </c>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639"/>
      <c r="AP99" s="640"/>
      <c r="AQ99" s="640"/>
      <c r="AR99" s="641"/>
      <c r="AV99" s="676"/>
      <c r="AW99" s="677"/>
      <c r="AX99" s="677"/>
      <c r="AY99" s="677"/>
      <c r="AZ99" s="677"/>
      <c r="BA99" s="677"/>
      <c r="BB99" s="677"/>
      <c r="BC99" s="677"/>
      <c r="BD99" s="677"/>
      <c r="BE99" s="677"/>
      <c r="BF99" s="677"/>
      <c r="BG99" s="677"/>
      <c r="BH99" s="677"/>
      <c r="BI99" s="677"/>
      <c r="BJ99" s="677"/>
      <c r="BK99" s="677"/>
      <c r="BL99" s="677"/>
      <c r="BM99" s="677"/>
      <c r="BN99" s="677"/>
      <c r="BO99" s="677"/>
      <c r="BP99" s="677"/>
      <c r="BQ99" s="677"/>
      <c r="BR99" s="677"/>
      <c r="BS99" s="677"/>
      <c r="BT99" s="677"/>
      <c r="BU99" s="677"/>
      <c r="BV99" s="677"/>
      <c r="BW99" s="677"/>
      <c r="BX99" s="677"/>
      <c r="BY99" s="678"/>
    </row>
    <row r="100" spans="2:77" ht="15" customHeight="1" thickBot="1" x14ac:dyDescent="0.45">
      <c r="C100" s="222" t="s">
        <v>38</v>
      </c>
      <c r="D100" s="87" t="s">
        <v>1159</v>
      </c>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639"/>
      <c r="AP100" s="640"/>
      <c r="AQ100" s="640"/>
      <c r="AR100" s="641"/>
      <c r="AV100" s="676"/>
      <c r="AW100" s="677"/>
      <c r="AX100" s="677"/>
      <c r="AY100" s="677"/>
      <c r="AZ100" s="677"/>
      <c r="BA100" s="677"/>
      <c r="BB100" s="677"/>
      <c r="BC100" s="677"/>
      <c r="BD100" s="677"/>
      <c r="BE100" s="677"/>
      <c r="BF100" s="677"/>
      <c r="BG100" s="677"/>
      <c r="BH100" s="677"/>
      <c r="BI100" s="677"/>
      <c r="BJ100" s="677"/>
      <c r="BK100" s="677"/>
      <c r="BL100" s="677"/>
      <c r="BM100" s="677"/>
      <c r="BN100" s="677"/>
      <c r="BO100" s="677"/>
      <c r="BP100" s="677"/>
      <c r="BQ100" s="677"/>
      <c r="BR100" s="677"/>
      <c r="BS100" s="677"/>
      <c r="BT100" s="677"/>
      <c r="BU100" s="677"/>
      <c r="BV100" s="677"/>
      <c r="BW100" s="677"/>
      <c r="BX100" s="677"/>
      <c r="BY100" s="678"/>
    </row>
    <row r="101" spans="2:77" ht="15" customHeight="1" thickBot="1" x14ac:dyDescent="0.45">
      <c r="C101" s="222" t="s">
        <v>1139</v>
      </c>
      <c r="D101" s="87" t="s">
        <v>1160</v>
      </c>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639"/>
      <c r="AP101" s="640"/>
      <c r="AQ101" s="640"/>
      <c r="AR101" s="641"/>
      <c r="AV101" s="676"/>
      <c r="AW101" s="677"/>
      <c r="AX101" s="677"/>
      <c r="AY101" s="677"/>
      <c r="AZ101" s="677"/>
      <c r="BA101" s="677"/>
      <c r="BB101" s="677"/>
      <c r="BC101" s="677"/>
      <c r="BD101" s="677"/>
      <c r="BE101" s="677"/>
      <c r="BF101" s="677"/>
      <c r="BG101" s="677"/>
      <c r="BH101" s="677"/>
      <c r="BI101" s="677"/>
      <c r="BJ101" s="677"/>
      <c r="BK101" s="677"/>
      <c r="BL101" s="677"/>
      <c r="BM101" s="677"/>
      <c r="BN101" s="677"/>
      <c r="BO101" s="677"/>
      <c r="BP101" s="677"/>
      <c r="BQ101" s="677"/>
      <c r="BR101" s="677"/>
      <c r="BS101" s="677"/>
      <c r="BT101" s="677"/>
      <c r="BU101" s="677"/>
      <c r="BV101" s="677"/>
      <c r="BW101" s="677"/>
      <c r="BX101" s="677"/>
      <c r="BY101" s="678"/>
    </row>
    <row r="102" spans="2:77" ht="15" customHeight="1" x14ac:dyDescent="0.4">
      <c r="AV102" s="676"/>
      <c r="AW102" s="677"/>
      <c r="AX102" s="677"/>
      <c r="AY102" s="677"/>
      <c r="AZ102" s="677"/>
      <c r="BA102" s="677"/>
      <c r="BB102" s="677"/>
      <c r="BC102" s="677"/>
      <c r="BD102" s="677"/>
      <c r="BE102" s="677"/>
      <c r="BF102" s="677"/>
      <c r="BG102" s="677"/>
      <c r="BH102" s="677"/>
      <c r="BI102" s="677"/>
      <c r="BJ102" s="677"/>
      <c r="BK102" s="677"/>
      <c r="BL102" s="677"/>
      <c r="BM102" s="677"/>
      <c r="BN102" s="677"/>
      <c r="BO102" s="677"/>
      <c r="BP102" s="677"/>
      <c r="BQ102" s="677"/>
      <c r="BR102" s="677"/>
      <c r="BS102" s="677"/>
      <c r="BT102" s="677"/>
      <c r="BU102" s="677"/>
      <c r="BV102" s="677"/>
      <c r="BW102" s="677"/>
      <c r="BX102" s="677"/>
      <c r="BY102" s="678"/>
    </row>
    <row r="103" spans="2:77" ht="15" customHeight="1" x14ac:dyDescent="0.4">
      <c r="AV103" s="676"/>
      <c r="AW103" s="677"/>
      <c r="AX103" s="677"/>
      <c r="AY103" s="677"/>
      <c r="AZ103" s="677"/>
      <c r="BA103" s="677"/>
      <c r="BB103" s="677"/>
      <c r="BC103" s="677"/>
      <c r="BD103" s="677"/>
      <c r="BE103" s="677"/>
      <c r="BF103" s="677"/>
      <c r="BG103" s="677"/>
      <c r="BH103" s="677"/>
      <c r="BI103" s="677"/>
      <c r="BJ103" s="677"/>
      <c r="BK103" s="677"/>
      <c r="BL103" s="677"/>
      <c r="BM103" s="677"/>
      <c r="BN103" s="677"/>
      <c r="BO103" s="677"/>
      <c r="BP103" s="677"/>
      <c r="BQ103" s="677"/>
      <c r="BR103" s="677"/>
      <c r="BS103" s="677"/>
      <c r="BT103" s="677"/>
      <c r="BU103" s="677"/>
      <c r="BV103" s="677"/>
      <c r="BW103" s="677"/>
      <c r="BX103" s="677"/>
      <c r="BY103" s="678"/>
    </row>
    <row r="104" spans="2:77" ht="15" customHeight="1" x14ac:dyDescent="0.4">
      <c r="AV104" s="676"/>
      <c r="AW104" s="677"/>
      <c r="AX104" s="677"/>
      <c r="AY104" s="677"/>
      <c r="AZ104" s="677"/>
      <c r="BA104" s="677"/>
      <c r="BB104" s="677"/>
      <c r="BC104" s="677"/>
      <c r="BD104" s="677"/>
      <c r="BE104" s="677"/>
      <c r="BF104" s="677"/>
      <c r="BG104" s="677"/>
      <c r="BH104" s="677"/>
      <c r="BI104" s="677"/>
      <c r="BJ104" s="677"/>
      <c r="BK104" s="677"/>
      <c r="BL104" s="677"/>
      <c r="BM104" s="677"/>
      <c r="BN104" s="677"/>
      <c r="BO104" s="677"/>
      <c r="BP104" s="677"/>
      <c r="BQ104" s="677"/>
      <c r="BR104" s="677"/>
      <c r="BS104" s="677"/>
      <c r="BT104" s="677"/>
      <c r="BU104" s="677"/>
      <c r="BV104" s="677"/>
      <c r="BW104" s="677"/>
      <c r="BX104" s="677"/>
      <c r="BY104" s="678"/>
    </row>
    <row r="105" spans="2:77" ht="15" customHeight="1" x14ac:dyDescent="0.4">
      <c r="AV105" s="676"/>
      <c r="AW105" s="677"/>
      <c r="AX105" s="677"/>
      <c r="AY105" s="677"/>
      <c r="AZ105" s="677"/>
      <c r="BA105" s="677"/>
      <c r="BB105" s="677"/>
      <c r="BC105" s="677"/>
      <c r="BD105" s="677"/>
      <c r="BE105" s="677"/>
      <c r="BF105" s="677"/>
      <c r="BG105" s="677"/>
      <c r="BH105" s="677"/>
      <c r="BI105" s="677"/>
      <c r="BJ105" s="677"/>
      <c r="BK105" s="677"/>
      <c r="BL105" s="677"/>
      <c r="BM105" s="677"/>
      <c r="BN105" s="677"/>
      <c r="BO105" s="677"/>
      <c r="BP105" s="677"/>
      <c r="BQ105" s="677"/>
      <c r="BR105" s="677"/>
      <c r="BS105" s="677"/>
      <c r="BT105" s="677"/>
      <c r="BU105" s="677"/>
      <c r="BV105" s="677"/>
      <c r="BW105" s="677"/>
      <c r="BX105" s="677"/>
      <c r="BY105" s="678"/>
    </row>
    <row r="106" spans="2:77" ht="15" customHeight="1" x14ac:dyDescent="0.4">
      <c r="AV106" s="676"/>
      <c r="AW106" s="677"/>
      <c r="AX106" s="677"/>
      <c r="AY106" s="677"/>
      <c r="AZ106" s="677"/>
      <c r="BA106" s="677"/>
      <c r="BB106" s="677"/>
      <c r="BC106" s="677"/>
      <c r="BD106" s="677"/>
      <c r="BE106" s="677"/>
      <c r="BF106" s="677"/>
      <c r="BG106" s="677"/>
      <c r="BH106" s="677"/>
      <c r="BI106" s="677"/>
      <c r="BJ106" s="677"/>
      <c r="BK106" s="677"/>
      <c r="BL106" s="677"/>
      <c r="BM106" s="677"/>
      <c r="BN106" s="677"/>
      <c r="BO106" s="677"/>
      <c r="BP106" s="677"/>
      <c r="BQ106" s="677"/>
      <c r="BR106" s="677"/>
      <c r="BS106" s="677"/>
      <c r="BT106" s="677"/>
      <c r="BU106" s="677"/>
      <c r="BV106" s="677"/>
      <c r="BW106" s="677"/>
      <c r="BX106" s="677"/>
      <c r="BY106" s="678"/>
    </row>
    <row r="107" spans="2:77" ht="15" customHeight="1" x14ac:dyDescent="0.4">
      <c r="AV107" s="676"/>
      <c r="AW107" s="677"/>
      <c r="AX107" s="677"/>
      <c r="AY107" s="677"/>
      <c r="AZ107" s="677"/>
      <c r="BA107" s="677"/>
      <c r="BB107" s="677"/>
      <c r="BC107" s="677"/>
      <c r="BD107" s="677"/>
      <c r="BE107" s="677"/>
      <c r="BF107" s="677"/>
      <c r="BG107" s="677"/>
      <c r="BH107" s="677"/>
      <c r="BI107" s="677"/>
      <c r="BJ107" s="677"/>
      <c r="BK107" s="677"/>
      <c r="BL107" s="677"/>
      <c r="BM107" s="677"/>
      <c r="BN107" s="677"/>
      <c r="BO107" s="677"/>
      <c r="BP107" s="677"/>
      <c r="BQ107" s="677"/>
      <c r="BR107" s="677"/>
      <c r="BS107" s="677"/>
      <c r="BT107" s="677"/>
      <c r="BU107" s="677"/>
      <c r="BV107" s="677"/>
      <c r="BW107" s="677"/>
      <c r="BX107" s="677"/>
      <c r="BY107" s="678"/>
    </row>
    <row r="108" spans="2:77" ht="15" customHeight="1" x14ac:dyDescent="0.4">
      <c r="AV108" s="676"/>
      <c r="AW108" s="677"/>
      <c r="AX108" s="677"/>
      <c r="AY108" s="677"/>
      <c r="AZ108" s="677"/>
      <c r="BA108" s="677"/>
      <c r="BB108" s="677"/>
      <c r="BC108" s="677"/>
      <c r="BD108" s="677"/>
      <c r="BE108" s="677"/>
      <c r="BF108" s="677"/>
      <c r="BG108" s="677"/>
      <c r="BH108" s="677"/>
      <c r="BI108" s="677"/>
      <c r="BJ108" s="677"/>
      <c r="BK108" s="677"/>
      <c r="BL108" s="677"/>
      <c r="BM108" s="677"/>
      <c r="BN108" s="677"/>
      <c r="BO108" s="677"/>
      <c r="BP108" s="677"/>
      <c r="BQ108" s="677"/>
      <c r="BR108" s="677"/>
      <c r="BS108" s="677"/>
      <c r="BT108" s="677"/>
      <c r="BU108" s="677"/>
      <c r="BV108" s="677"/>
      <c r="BW108" s="677"/>
      <c r="BX108" s="677"/>
      <c r="BY108" s="678"/>
    </row>
    <row r="109" spans="2:77" ht="15" customHeight="1" x14ac:dyDescent="0.4">
      <c r="AV109" s="676"/>
      <c r="AW109" s="677"/>
      <c r="AX109" s="677"/>
      <c r="AY109" s="677"/>
      <c r="AZ109" s="677"/>
      <c r="BA109" s="677"/>
      <c r="BB109" s="677"/>
      <c r="BC109" s="677"/>
      <c r="BD109" s="677"/>
      <c r="BE109" s="677"/>
      <c r="BF109" s="677"/>
      <c r="BG109" s="677"/>
      <c r="BH109" s="677"/>
      <c r="BI109" s="677"/>
      <c r="BJ109" s="677"/>
      <c r="BK109" s="677"/>
      <c r="BL109" s="677"/>
      <c r="BM109" s="677"/>
      <c r="BN109" s="677"/>
      <c r="BO109" s="677"/>
      <c r="BP109" s="677"/>
      <c r="BQ109" s="677"/>
      <c r="BR109" s="677"/>
      <c r="BS109" s="677"/>
      <c r="BT109" s="677"/>
      <c r="BU109" s="677"/>
      <c r="BV109" s="677"/>
      <c r="BW109" s="677"/>
      <c r="BX109" s="677"/>
      <c r="BY109" s="678"/>
    </row>
    <row r="110" spans="2:77" ht="15" customHeight="1" x14ac:dyDescent="0.4">
      <c r="AV110" s="676"/>
      <c r="AW110" s="677"/>
      <c r="AX110" s="677"/>
      <c r="AY110" s="677"/>
      <c r="AZ110" s="677"/>
      <c r="BA110" s="677"/>
      <c r="BB110" s="677"/>
      <c r="BC110" s="677"/>
      <c r="BD110" s="677"/>
      <c r="BE110" s="677"/>
      <c r="BF110" s="677"/>
      <c r="BG110" s="677"/>
      <c r="BH110" s="677"/>
      <c r="BI110" s="677"/>
      <c r="BJ110" s="677"/>
      <c r="BK110" s="677"/>
      <c r="BL110" s="677"/>
      <c r="BM110" s="677"/>
      <c r="BN110" s="677"/>
      <c r="BO110" s="677"/>
      <c r="BP110" s="677"/>
      <c r="BQ110" s="677"/>
      <c r="BR110" s="677"/>
      <c r="BS110" s="677"/>
      <c r="BT110" s="677"/>
      <c r="BU110" s="677"/>
      <c r="BV110" s="677"/>
      <c r="BW110" s="677"/>
      <c r="BX110" s="677"/>
      <c r="BY110" s="678"/>
    </row>
    <row r="111" spans="2:77" ht="15" customHeight="1" x14ac:dyDescent="0.4">
      <c r="AV111" s="676"/>
      <c r="AW111" s="677"/>
      <c r="AX111" s="677"/>
      <c r="AY111" s="677"/>
      <c r="AZ111" s="677"/>
      <c r="BA111" s="677"/>
      <c r="BB111" s="677"/>
      <c r="BC111" s="677"/>
      <c r="BD111" s="677"/>
      <c r="BE111" s="677"/>
      <c r="BF111" s="677"/>
      <c r="BG111" s="677"/>
      <c r="BH111" s="677"/>
      <c r="BI111" s="677"/>
      <c r="BJ111" s="677"/>
      <c r="BK111" s="677"/>
      <c r="BL111" s="677"/>
      <c r="BM111" s="677"/>
      <c r="BN111" s="677"/>
      <c r="BO111" s="677"/>
      <c r="BP111" s="677"/>
      <c r="BQ111" s="677"/>
      <c r="BR111" s="677"/>
      <c r="BS111" s="677"/>
      <c r="BT111" s="677"/>
      <c r="BU111" s="677"/>
      <c r="BV111" s="677"/>
      <c r="BW111" s="677"/>
      <c r="BX111" s="677"/>
      <c r="BY111" s="678"/>
    </row>
    <row r="112" spans="2:77" ht="15" customHeight="1" x14ac:dyDescent="0.4">
      <c r="AV112" s="676"/>
      <c r="AW112" s="677"/>
      <c r="AX112" s="677"/>
      <c r="AY112" s="677"/>
      <c r="AZ112" s="677"/>
      <c r="BA112" s="677"/>
      <c r="BB112" s="677"/>
      <c r="BC112" s="677"/>
      <c r="BD112" s="677"/>
      <c r="BE112" s="677"/>
      <c r="BF112" s="677"/>
      <c r="BG112" s="677"/>
      <c r="BH112" s="677"/>
      <c r="BI112" s="677"/>
      <c r="BJ112" s="677"/>
      <c r="BK112" s="677"/>
      <c r="BL112" s="677"/>
      <c r="BM112" s="677"/>
      <c r="BN112" s="677"/>
      <c r="BO112" s="677"/>
      <c r="BP112" s="677"/>
      <c r="BQ112" s="677"/>
      <c r="BR112" s="677"/>
      <c r="BS112" s="677"/>
      <c r="BT112" s="677"/>
      <c r="BU112" s="677"/>
      <c r="BV112" s="677"/>
      <c r="BW112" s="677"/>
      <c r="BX112" s="677"/>
      <c r="BY112" s="678"/>
    </row>
    <row r="113" spans="2:77" ht="15" customHeight="1" thickBot="1" x14ac:dyDescent="0.45">
      <c r="AV113" s="679"/>
      <c r="AW113" s="680"/>
      <c r="AX113" s="680"/>
      <c r="AY113" s="680"/>
      <c r="AZ113" s="680"/>
      <c r="BA113" s="680"/>
      <c r="BB113" s="680"/>
      <c r="BC113" s="680"/>
      <c r="BD113" s="680"/>
      <c r="BE113" s="680"/>
      <c r="BF113" s="680"/>
      <c r="BG113" s="680"/>
      <c r="BH113" s="680"/>
      <c r="BI113" s="680"/>
      <c r="BJ113" s="680"/>
      <c r="BK113" s="680"/>
      <c r="BL113" s="680"/>
      <c r="BM113" s="680"/>
      <c r="BN113" s="680"/>
      <c r="BO113" s="680"/>
      <c r="BP113" s="680"/>
      <c r="BQ113" s="680"/>
      <c r="BR113" s="680"/>
      <c r="BS113" s="680"/>
      <c r="BT113" s="680"/>
      <c r="BU113" s="680"/>
      <c r="BV113" s="680"/>
      <c r="BW113" s="680"/>
      <c r="BX113" s="680"/>
      <c r="BY113" s="681"/>
    </row>
    <row r="114" spans="2:77" ht="15" customHeight="1" x14ac:dyDescent="0.4">
      <c r="AV114" s="673" t="s">
        <v>1520</v>
      </c>
      <c r="AW114" s="673"/>
      <c r="AX114" s="673"/>
      <c r="AY114" s="673"/>
      <c r="AZ114" s="673"/>
      <c r="BA114" s="673"/>
      <c r="BB114" s="673"/>
      <c r="BC114" s="673"/>
      <c r="BD114" s="673"/>
      <c r="BE114" s="673"/>
      <c r="BF114" s="673"/>
      <c r="BG114" s="673"/>
      <c r="BH114" s="673"/>
      <c r="BI114" s="673"/>
      <c r="BJ114" s="673"/>
      <c r="BK114" s="673"/>
      <c r="BL114" s="673"/>
      <c r="BM114" s="673"/>
      <c r="BN114" s="673"/>
      <c r="BO114" s="673"/>
      <c r="BP114" s="673"/>
      <c r="BQ114" s="673"/>
      <c r="BR114" s="673"/>
      <c r="BS114" s="673"/>
      <c r="BT114" s="673"/>
      <c r="BU114" s="673"/>
      <c r="BV114" s="673"/>
      <c r="BW114" s="673"/>
      <c r="BX114" s="673"/>
      <c r="BY114" s="673"/>
    </row>
    <row r="115" spans="2:77" ht="15" customHeight="1" thickBot="1" x14ac:dyDescent="0.45">
      <c r="AV115" s="73" t="s">
        <v>1521</v>
      </c>
    </row>
    <row r="116" spans="2:77" ht="15" customHeight="1" x14ac:dyDescent="0.4">
      <c r="AV116" s="674" t="s">
        <v>1522</v>
      </c>
      <c r="AW116" s="673"/>
      <c r="AX116" s="673"/>
      <c r="AY116" s="673"/>
      <c r="AZ116" s="673"/>
      <c r="BA116" s="673"/>
      <c r="BB116" s="673"/>
      <c r="BC116" s="673"/>
      <c r="BD116" s="673"/>
      <c r="BE116" s="673"/>
      <c r="BF116" s="673"/>
      <c r="BG116" s="673"/>
      <c r="BH116" s="673"/>
      <c r="BI116" s="673"/>
      <c r="BJ116" s="673"/>
      <c r="BK116" s="673"/>
      <c r="BL116" s="673"/>
      <c r="BM116" s="673"/>
      <c r="BN116" s="673"/>
      <c r="BO116" s="673"/>
      <c r="BP116" s="673"/>
      <c r="BQ116" s="673"/>
      <c r="BR116" s="673"/>
      <c r="BS116" s="673"/>
      <c r="BT116" s="673"/>
      <c r="BU116" s="673"/>
      <c r="BV116" s="673"/>
      <c r="BW116" s="673"/>
      <c r="BX116" s="673"/>
      <c r="BY116" s="675"/>
    </row>
    <row r="117" spans="2:77" ht="15" customHeight="1" x14ac:dyDescent="0.4">
      <c r="AV117" s="676"/>
      <c r="AW117" s="677"/>
      <c r="AX117" s="677"/>
      <c r="AY117" s="677"/>
      <c r="AZ117" s="677"/>
      <c r="BA117" s="677"/>
      <c r="BB117" s="677"/>
      <c r="BC117" s="677"/>
      <c r="BD117" s="677"/>
      <c r="BE117" s="677"/>
      <c r="BF117" s="677"/>
      <c r="BG117" s="677"/>
      <c r="BH117" s="677"/>
      <c r="BI117" s="677"/>
      <c r="BJ117" s="677"/>
      <c r="BK117" s="677"/>
      <c r="BL117" s="677"/>
      <c r="BM117" s="677"/>
      <c r="BN117" s="677"/>
      <c r="BO117" s="677"/>
      <c r="BP117" s="677"/>
      <c r="BQ117" s="677"/>
      <c r="BR117" s="677"/>
      <c r="BS117" s="677"/>
      <c r="BT117" s="677"/>
      <c r="BU117" s="677"/>
      <c r="BV117" s="677"/>
      <c r="BW117" s="677"/>
      <c r="BX117" s="677"/>
      <c r="BY117" s="678"/>
    </row>
    <row r="118" spans="2:77" ht="15" customHeight="1" x14ac:dyDescent="0.4">
      <c r="AV118" s="676"/>
      <c r="AW118" s="677"/>
      <c r="AX118" s="677"/>
      <c r="AY118" s="677"/>
      <c r="AZ118" s="677"/>
      <c r="BA118" s="677"/>
      <c r="BB118" s="677"/>
      <c r="BC118" s="677"/>
      <c r="BD118" s="677"/>
      <c r="BE118" s="677"/>
      <c r="BF118" s="677"/>
      <c r="BG118" s="677"/>
      <c r="BH118" s="677"/>
      <c r="BI118" s="677"/>
      <c r="BJ118" s="677"/>
      <c r="BK118" s="677"/>
      <c r="BL118" s="677"/>
      <c r="BM118" s="677"/>
      <c r="BN118" s="677"/>
      <c r="BO118" s="677"/>
      <c r="BP118" s="677"/>
      <c r="BQ118" s="677"/>
      <c r="BR118" s="677"/>
      <c r="BS118" s="677"/>
      <c r="BT118" s="677"/>
      <c r="BU118" s="677"/>
      <c r="BV118" s="677"/>
      <c r="BW118" s="677"/>
      <c r="BX118" s="677"/>
      <c r="BY118" s="678"/>
    </row>
    <row r="119" spans="2:77" ht="15" customHeight="1" x14ac:dyDescent="0.4">
      <c r="AV119" s="676"/>
      <c r="AW119" s="677"/>
      <c r="AX119" s="677"/>
      <c r="AY119" s="677"/>
      <c r="AZ119" s="677"/>
      <c r="BA119" s="677"/>
      <c r="BB119" s="677"/>
      <c r="BC119" s="677"/>
      <c r="BD119" s="677"/>
      <c r="BE119" s="677"/>
      <c r="BF119" s="677"/>
      <c r="BG119" s="677"/>
      <c r="BH119" s="677"/>
      <c r="BI119" s="677"/>
      <c r="BJ119" s="677"/>
      <c r="BK119" s="677"/>
      <c r="BL119" s="677"/>
      <c r="BM119" s="677"/>
      <c r="BN119" s="677"/>
      <c r="BO119" s="677"/>
      <c r="BP119" s="677"/>
      <c r="BQ119" s="677"/>
      <c r="BR119" s="677"/>
      <c r="BS119" s="677"/>
      <c r="BT119" s="677"/>
      <c r="BU119" s="677"/>
      <c r="BV119" s="677"/>
      <c r="BW119" s="677"/>
      <c r="BX119" s="677"/>
      <c r="BY119" s="678"/>
    </row>
    <row r="120" spans="2:77" ht="15" customHeight="1" x14ac:dyDescent="0.4">
      <c r="AV120" s="676"/>
      <c r="AW120" s="677"/>
      <c r="AX120" s="677"/>
      <c r="AY120" s="677"/>
      <c r="AZ120" s="677"/>
      <c r="BA120" s="677"/>
      <c r="BB120" s="677"/>
      <c r="BC120" s="677"/>
      <c r="BD120" s="677"/>
      <c r="BE120" s="677"/>
      <c r="BF120" s="677"/>
      <c r="BG120" s="677"/>
      <c r="BH120" s="677"/>
      <c r="BI120" s="677"/>
      <c r="BJ120" s="677"/>
      <c r="BK120" s="677"/>
      <c r="BL120" s="677"/>
      <c r="BM120" s="677"/>
      <c r="BN120" s="677"/>
      <c r="BO120" s="677"/>
      <c r="BP120" s="677"/>
      <c r="BQ120" s="677"/>
      <c r="BR120" s="677"/>
      <c r="BS120" s="677"/>
      <c r="BT120" s="677"/>
      <c r="BU120" s="677"/>
      <c r="BV120" s="677"/>
      <c r="BW120" s="677"/>
      <c r="BX120" s="677"/>
      <c r="BY120" s="678"/>
    </row>
    <row r="121" spans="2:77" ht="15" customHeight="1" x14ac:dyDescent="0.4">
      <c r="AV121" s="676"/>
      <c r="AW121" s="677"/>
      <c r="AX121" s="677"/>
      <c r="AY121" s="677"/>
      <c r="AZ121" s="677"/>
      <c r="BA121" s="677"/>
      <c r="BB121" s="677"/>
      <c r="BC121" s="677"/>
      <c r="BD121" s="677"/>
      <c r="BE121" s="677"/>
      <c r="BF121" s="677"/>
      <c r="BG121" s="677"/>
      <c r="BH121" s="677"/>
      <c r="BI121" s="677"/>
      <c r="BJ121" s="677"/>
      <c r="BK121" s="677"/>
      <c r="BL121" s="677"/>
      <c r="BM121" s="677"/>
      <c r="BN121" s="677"/>
      <c r="BO121" s="677"/>
      <c r="BP121" s="677"/>
      <c r="BQ121" s="677"/>
      <c r="BR121" s="677"/>
      <c r="BS121" s="677"/>
      <c r="BT121" s="677"/>
      <c r="BU121" s="677"/>
      <c r="BV121" s="677"/>
      <c r="BW121" s="677"/>
      <c r="BX121" s="677"/>
      <c r="BY121" s="678"/>
    </row>
    <row r="122" spans="2:77" ht="15" customHeight="1" x14ac:dyDescent="0.4">
      <c r="B122" s="100" t="s">
        <v>1161</v>
      </c>
      <c r="C122" s="99" t="s">
        <v>1167</v>
      </c>
      <c r="AV122" s="676"/>
      <c r="AW122" s="677"/>
      <c r="AX122" s="677"/>
      <c r="AY122" s="677"/>
      <c r="AZ122" s="677"/>
      <c r="BA122" s="677"/>
      <c r="BB122" s="677"/>
      <c r="BC122" s="677"/>
      <c r="BD122" s="677"/>
      <c r="BE122" s="677"/>
      <c r="BF122" s="677"/>
      <c r="BG122" s="677"/>
      <c r="BH122" s="677"/>
      <c r="BI122" s="677"/>
      <c r="BJ122" s="677"/>
      <c r="BK122" s="677"/>
      <c r="BL122" s="677"/>
      <c r="BM122" s="677"/>
      <c r="BN122" s="677"/>
      <c r="BO122" s="677"/>
      <c r="BP122" s="677"/>
      <c r="BQ122" s="677"/>
      <c r="BR122" s="677"/>
      <c r="BS122" s="677"/>
      <c r="BT122" s="677"/>
      <c r="BU122" s="677"/>
      <c r="BV122" s="677"/>
      <c r="BW122" s="677"/>
      <c r="BX122" s="677"/>
      <c r="BY122" s="678"/>
    </row>
    <row r="123" spans="2:77" ht="15" customHeight="1" x14ac:dyDescent="0.4">
      <c r="B123" s="196"/>
      <c r="C123" s="197" t="s">
        <v>1162</v>
      </c>
      <c r="D123" s="99" t="s">
        <v>1163</v>
      </c>
      <c r="AV123" s="676"/>
      <c r="AW123" s="677"/>
      <c r="AX123" s="677"/>
      <c r="AY123" s="677"/>
      <c r="AZ123" s="677"/>
      <c r="BA123" s="677"/>
      <c r="BB123" s="677"/>
      <c r="BC123" s="677"/>
      <c r="BD123" s="677"/>
      <c r="BE123" s="677"/>
      <c r="BF123" s="677"/>
      <c r="BG123" s="677"/>
      <c r="BH123" s="677"/>
      <c r="BI123" s="677"/>
      <c r="BJ123" s="677"/>
      <c r="BK123" s="677"/>
      <c r="BL123" s="677"/>
      <c r="BM123" s="677"/>
      <c r="BN123" s="677"/>
      <c r="BO123" s="677"/>
      <c r="BP123" s="677"/>
      <c r="BQ123" s="677"/>
      <c r="BR123" s="677"/>
      <c r="BS123" s="677"/>
      <c r="BT123" s="677"/>
      <c r="BU123" s="677"/>
      <c r="BV123" s="677"/>
      <c r="BW123" s="677"/>
      <c r="BX123" s="677"/>
      <c r="BY123" s="678"/>
    </row>
    <row r="124" spans="2:77" ht="15" customHeight="1" x14ac:dyDescent="0.4">
      <c r="B124" s="196"/>
      <c r="D124" s="99" t="s">
        <v>1164</v>
      </c>
      <c r="AV124" s="676"/>
      <c r="AW124" s="677"/>
      <c r="AX124" s="677"/>
      <c r="AY124" s="677"/>
      <c r="AZ124" s="677"/>
      <c r="BA124" s="677"/>
      <c r="BB124" s="677"/>
      <c r="BC124" s="677"/>
      <c r="BD124" s="677"/>
      <c r="BE124" s="677"/>
      <c r="BF124" s="677"/>
      <c r="BG124" s="677"/>
      <c r="BH124" s="677"/>
      <c r="BI124" s="677"/>
      <c r="BJ124" s="677"/>
      <c r="BK124" s="677"/>
      <c r="BL124" s="677"/>
      <c r="BM124" s="677"/>
      <c r="BN124" s="677"/>
      <c r="BO124" s="677"/>
      <c r="BP124" s="677"/>
      <c r="BQ124" s="677"/>
      <c r="BR124" s="677"/>
      <c r="BS124" s="677"/>
      <c r="BT124" s="677"/>
      <c r="BU124" s="677"/>
      <c r="BV124" s="677"/>
      <c r="BW124" s="677"/>
      <c r="BX124" s="677"/>
      <c r="BY124" s="678"/>
    </row>
    <row r="125" spans="2:77" ht="15" customHeight="1" x14ac:dyDescent="0.4">
      <c r="C125" s="197" t="s">
        <v>1162</v>
      </c>
      <c r="D125" s="99" t="s">
        <v>1165</v>
      </c>
      <c r="AV125" s="676"/>
      <c r="AW125" s="677"/>
      <c r="AX125" s="677"/>
      <c r="AY125" s="677"/>
      <c r="AZ125" s="677"/>
      <c r="BA125" s="677"/>
      <c r="BB125" s="677"/>
      <c r="BC125" s="677"/>
      <c r="BD125" s="677"/>
      <c r="BE125" s="677"/>
      <c r="BF125" s="677"/>
      <c r="BG125" s="677"/>
      <c r="BH125" s="677"/>
      <c r="BI125" s="677"/>
      <c r="BJ125" s="677"/>
      <c r="BK125" s="677"/>
      <c r="BL125" s="677"/>
      <c r="BM125" s="677"/>
      <c r="BN125" s="677"/>
      <c r="BO125" s="677"/>
      <c r="BP125" s="677"/>
      <c r="BQ125" s="677"/>
      <c r="BR125" s="677"/>
      <c r="BS125" s="677"/>
      <c r="BT125" s="677"/>
      <c r="BU125" s="677"/>
      <c r="BV125" s="677"/>
      <c r="BW125" s="677"/>
      <c r="BX125" s="677"/>
      <c r="BY125" s="678"/>
    </row>
    <row r="126" spans="2:77" ht="15" customHeight="1" x14ac:dyDescent="0.4">
      <c r="C126" s="196"/>
      <c r="D126" s="99" t="s">
        <v>1166</v>
      </c>
      <c r="AV126" s="676"/>
      <c r="AW126" s="677"/>
      <c r="AX126" s="677"/>
      <c r="AY126" s="677"/>
      <c r="AZ126" s="677"/>
      <c r="BA126" s="677"/>
      <c r="BB126" s="677"/>
      <c r="BC126" s="677"/>
      <c r="BD126" s="677"/>
      <c r="BE126" s="677"/>
      <c r="BF126" s="677"/>
      <c r="BG126" s="677"/>
      <c r="BH126" s="677"/>
      <c r="BI126" s="677"/>
      <c r="BJ126" s="677"/>
      <c r="BK126" s="677"/>
      <c r="BL126" s="677"/>
      <c r="BM126" s="677"/>
      <c r="BN126" s="677"/>
      <c r="BO126" s="677"/>
      <c r="BP126" s="677"/>
      <c r="BQ126" s="677"/>
      <c r="BR126" s="677"/>
      <c r="BS126" s="677"/>
      <c r="BT126" s="677"/>
      <c r="BU126" s="677"/>
      <c r="BV126" s="677"/>
      <c r="BW126" s="677"/>
      <c r="BX126" s="677"/>
      <c r="BY126" s="678"/>
    </row>
    <row r="127" spans="2:77" ht="15" customHeight="1" x14ac:dyDescent="0.4">
      <c r="AV127" s="676"/>
      <c r="AW127" s="677"/>
      <c r="AX127" s="677"/>
      <c r="AY127" s="677"/>
      <c r="AZ127" s="677"/>
      <c r="BA127" s="677"/>
      <c r="BB127" s="677"/>
      <c r="BC127" s="677"/>
      <c r="BD127" s="677"/>
      <c r="BE127" s="677"/>
      <c r="BF127" s="677"/>
      <c r="BG127" s="677"/>
      <c r="BH127" s="677"/>
      <c r="BI127" s="677"/>
      <c r="BJ127" s="677"/>
      <c r="BK127" s="677"/>
      <c r="BL127" s="677"/>
      <c r="BM127" s="677"/>
      <c r="BN127" s="677"/>
      <c r="BO127" s="677"/>
      <c r="BP127" s="677"/>
      <c r="BQ127" s="677"/>
      <c r="BR127" s="677"/>
      <c r="BS127" s="677"/>
      <c r="BT127" s="677"/>
      <c r="BU127" s="677"/>
      <c r="BV127" s="677"/>
      <c r="BW127" s="677"/>
      <c r="BX127" s="677"/>
      <c r="BY127" s="678"/>
    </row>
    <row r="128" spans="2:77" ht="15" customHeight="1" thickBot="1" x14ac:dyDescent="0.45">
      <c r="C128" s="233" t="s">
        <v>1792</v>
      </c>
      <c r="D128" s="234"/>
      <c r="E128" s="234"/>
      <c r="F128" s="234"/>
      <c r="G128" s="234"/>
      <c r="H128" s="234"/>
      <c r="I128" s="264"/>
      <c r="J128" s="264"/>
      <c r="K128" s="264"/>
      <c r="L128" s="264"/>
      <c r="M128" s="264"/>
      <c r="N128" s="264"/>
      <c r="O128" s="264"/>
      <c r="P128" s="264"/>
      <c r="Q128" s="264"/>
      <c r="R128" s="264"/>
      <c r="S128" s="264"/>
      <c r="T128" s="264"/>
      <c r="U128" s="264"/>
      <c r="V128" s="264"/>
      <c r="W128" s="264"/>
      <c r="X128" s="1052" t="str">
        <f>表紙!M1&amp;表紙!P1-1&amp;"年度"</f>
        <v>令和6年度</v>
      </c>
      <c r="Y128" s="1053"/>
      <c r="Z128" s="1053"/>
      <c r="AA128" s="1053"/>
      <c r="AB128" s="1053"/>
      <c r="AC128" s="1053"/>
      <c r="AD128" s="1054"/>
      <c r="AE128" s="1053" t="str">
        <f>表紙!M1&amp;表紙!P1-2&amp;"年度"</f>
        <v>令和5年度</v>
      </c>
      <c r="AF128" s="1053"/>
      <c r="AG128" s="1053"/>
      <c r="AH128" s="1053"/>
      <c r="AI128" s="1053"/>
      <c r="AJ128" s="1053"/>
      <c r="AK128" s="1054"/>
      <c r="AM128" s="647" t="s">
        <v>290</v>
      </c>
      <c r="AN128" s="647"/>
      <c r="AV128" s="676"/>
      <c r="AW128" s="677"/>
      <c r="AX128" s="677"/>
      <c r="AY128" s="677"/>
      <c r="AZ128" s="677"/>
      <c r="BA128" s="677"/>
      <c r="BB128" s="677"/>
      <c r="BC128" s="677"/>
      <c r="BD128" s="677"/>
      <c r="BE128" s="677"/>
      <c r="BF128" s="677"/>
      <c r="BG128" s="677"/>
      <c r="BH128" s="677"/>
      <c r="BI128" s="677"/>
      <c r="BJ128" s="677"/>
      <c r="BK128" s="677"/>
      <c r="BL128" s="677"/>
      <c r="BM128" s="677"/>
      <c r="BN128" s="677"/>
      <c r="BO128" s="677"/>
      <c r="BP128" s="677"/>
      <c r="BQ128" s="677"/>
      <c r="BR128" s="677"/>
      <c r="BS128" s="677"/>
      <c r="BT128" s="677"/>
      <c r="BU128" s="677"/>
      <c r="BV128" s="677"/>
      <c r="BW128" s="677"/>
      <c r="BX128" s="677"/>
      <c r="BY128" s="678"/>
    </row>
    <row r="129" spans="3:77" ht="15" customHeight="1" thickBot="1" x14ac:dyDescent="0.45">
      <c r="C129" s="198" t="s">
        <v>79</v>
      </c>
      <c r="D129" s="134" t="s">
        <v>1148</v>
      </c>
      <c r="E129" s="8"/>
      <c r="F129" s="8"/>
      <c r="G129" s="8"/>
      <c r="H129" s="8"/>
      <c r="I129" s="267" t="s">
        <v>1793</v>
      </c>
      <c r="J129" s="270"/>
      <c r="K129" s="270"/>
      <c r="L129" s="270"/>
      <c r="M129" s="270"/>
      <c r="N129" s="270"/>
      <c r="O129" s="270"/>
      <c r="P129" s="270"/>
      <c r="Q129" s="270"/>
      <c r="R129" s="270"/>
      <c r="S129" s="270"/>
      <c r="T129" s="270"/>
      <c r="U129" s="270"/>
      <c r="V129" s="270"/>
      <c r="W129" s="271"/>
      <c r="X129" s="1050"/>
      <c r="Y129" s="1051"/>
      <c r="Z129" s="1051"/>
      <c r="AA129" s="1051"/>
      <c r="AB129" s="1051"/>
      <c r="AC129" s="1051"/>
      <c r="AD129" s="270" t="s">
        <v>1171</v>
      </c>
      <c r="AE129" s="1050"/>
      <c r="AF129" s="1051"/>
      <c r="AG129" s="1051"/>
      <c r="AH129" s="1051"/>
      <c r="AI129" s="1051"/>
      <c r="AJ129" s="1051"/>
      <c r="AK129" s="272" t="s">
        <v>21</v>
      </c>
      <c r="AL129" s="15"/>
      <c r="AM129" s="629" t="str">
        <f>IF(OR(COUNTBLANK(AE129)=1,COUNTBLANK(X129)=1),"未","")</f>
        <v>未</v>
      </c>
      <c r="AN129" s="629"/>
      <c r="AV129" s="676"/>
      <c r="AW129" s="677"/>
      <c r="AX129" s="677"/>
      <c r="AY129" s="677"/>
      <c r="AZ129" s="677"/>
      <c r="BA129" s="677"/>
      <c r="BB129" s="677"/>
      <c r="BC129" s="677"/>
      <c r="BD129" s="677"/>
      <c r="BE129" s="677"/>
      <c r="BF129" s="677"/>
      <c r="BG129" s="677"/>
      <c r="BH129" s="677"/>
      <c r="BI129" s="677"/>
      <c r="BJ129" s="677"/>
      <c r="BK129" s="677"/>
      <c r="BL129" s="677"/>
      <c r="BM129" s="677"/>
      <c r="BN129" s="677"/>
      <c r="BO129" s="677"/>
      <c r="BP129" s="677"/>
      <c r="BQ129" s="677"/>
      <c r="BR129" s="677"/>
      <c r="BS129" s="677"/>
      <c r="BT129" s="677"/>
      <c r="BU129" s="677"/>
      <c r="BV129" s="677"/>
      <c r="BW129" s="677"/>
      <c r="BX129" s="677"/>
      <c r="BY129" s="678"/>
    </row>
    <row r="130" spans="3:77" ht="15" customHeight="1" x14ac:dyDescent="0.4">
      <c r="C130" s="198" t="s">
        <v>285</v>
      </c>
      <c r="D130" s="147" t="s">
        <v>1169</v>
      </c>
      <c r="E130" s="3"/>
      <c r="F130" s="3"/>
      <c r="G130" s="3"/>
      <c r="H130" s="148"/>
      <c r="I130" s="200" t="s">
        <v>1173</v>
      </c>
      <c r="J130" s="254" t="s">
        <v>1170</v>
      </c>
      <c r="K130" s="48"/>
      <c r="L130" s="48"/>
      <c r="M130" s="48"/>
      <c r="N130" s="48"/>
      <c r="O130" s="48"/>
      <c r="P130" s="48"/>
      <c r="Q130" s="48"/>
      <c r="R130" s="48"/>
      <c r="S130" s="48"/>
      <c r="T130" s="48"/>
      <c r="U130" s="48"/>
      <c r="V130" s="48"/>
      <c r="W130" s="255"/>
      <c r="X130" s="1048"/>
      <c r="Y130" s="1049"/>
      <c r="Z130" s="1049"/>
      <c r="AA130" s="1049"/>
      <c r="AB130" s="1049"/>
      <c r="AC130" s="1049"/>
      <c r="AD130" s="255" t="s">
        <v>1171</v>
      </c>
      <c r="AE130" s="1048"/>
      <c r="AF130" s="1049"/>
      <c r="AG130" s="1049"/>
      <c r="AH130" s="1049"/>
      <c r="AI130" s="1049"/>
      <c r="AJ130" s="1049"/>
      <c r="AK130" s="255" t="s">
        <v>21</v>
      </c>
      <c r="AL130" s="15"/>
      <c r="AM130" s="629" t="str">
        <f>IF(OR(COUNTBLANK(AE130)=1,COUNTBLANK(X130)=1),"未","")</f>
        <v>未</v>
      </c>
      <c r="AN130" s="629"/>
      <c r="AV130" s="676"/>
      <c r="AW130" s="677"/>
      <c r="AX130" s="677"/>
      <c r="AY130" s="677"/>
      <c r="AZ130" s="677"/>
      <c r="BA130" s="677"/>
      <c r="BB130" s="677"/>
      <c r="BC130" s="677"/>
      <c r="BD130" s="677"/>
      <c r="BE130" s="677"/>
      <c r="BF130" s="677"/>
      <c r="BG130" s="677"/>
      <c r="BH130" s="677"/>
      <c r="BI130" s="677"/>
      <c r="BJ130" s="677"/>
      <c r="BK130" s="677"/>
      <c r="BL130" s="677"/>
      <c r="BM130" s="677"/>
      <c r="BN130" s="677"/>
      <c r="BO130" s="677"/>
      <c r="BP130" s="677"/>
      <c r="BQ130" s="677"/>
      <c r="BR130" s="677"/>
      <c r="BS130" s="677"/>
      <c r="BT130" s="677"/>
      <c r="BU130" s="677"/>
      <c r="BV130" s="677"/>
      <c r="BW130" s="677"/>
      <c r="BX130" s="677"/>
      <c r="BY130" s="678"/>
    </row>
    <row r="131" spans="3:77" ht="15" customHeight="1" thickBot="1" x14ac:dyDescent="0.45">
      <c r="C131" s="257"/>
      <c r="D131" s="250"/>
      <c r="H131" s="235"/>
      <c r="I131" s="262" t="s">
        <v>1174</v>
      </c>
      <c r="J131" s="259" t="s">
        <v>1172</v>
      </c>
      <c r="K131" s="260"/>
      <c r="L131" s="260"/>
      <c r="M131" s="260"/>
      <c r="N131" s="260"/>
      <c r="O131" s="260"/>
      <c r="P131" s="260"/>
      <c r="Q131" s="260"/>
      <c r="R131" s="260"/>
      <c r="S131" s="260"/>
      <c r="T131" s="260"/>
      <c r="U131" s="260"/>
      <c r="V131" s="260"/>
      <c r="W131" s="261"/>
      <c r="X131" s="1046"/>
      <c r="Y131" s="1047"/>
      <c r="Z131" s="1047"/>
      <c r="AA131" s="1047"/>
      <c r="AB131" s="1047"/>
      <c r="AC131" s="1047"/>
      <c r="AD131" s="261" t="s">
        <v>1171</v>
      </c>
      <c r="AE131" s="1046"/>
      <c r="AF131" s="1047"/>
      <c r="AG131" s="1047"/>
      <c r="AH131" s="1047"/>
      <c r="AI131" s="1047"/>
      <c r="AJ131" s="1047"/>
      <c r="AK131" s="261" t="s">
        <v>21</v>
      </c>
      <c r="AL131" s="15"/>
      <c r="AM131" s="629" t="str">
        <f>IF(OR(COUNTBLANK(AE131)=1,COUNTBLANK(X131)=1),"未","")</f>
        <v>未</v>
      </c>
      <c r="AN131" s="629"/>
      <c r="AV131" s="676"/>
      <c r="AW131" s="677"/>
      <c r="AX131" s="677"/>
      <c r="AY131" s="677"/>
      <c r="AZ131" s="677"/>
      <c r="BA131" s="677"/>
      <c r="BB131" s="677"/>
      <c r="BC131" s="677"/>
      <c r="BD131" s="677"/>
      <c r="BE131" s="677"/>
      <c r="BF131" s="677"/>
      <c r="BG131" s="677"/>
      <c r="BH131" s="677"/>
      <c r="BI131" s="677"/>
      <c r="BJ131" s="677"/>
      <c r="BK131" s="677"/>
      <c r="BL131" s="677"/>
      <c r="BM131" s="677"/>
      <c r="BN131" s="677"/>
      <c r="BO131" s="677"/>
      <c r="BP131" s="677"/>
      <c r="BQ131" s="677"/>
      <c r="BR131" s="677"/>
      <c r="BS131" s="677"/>
      <c r="BT131" s="677"/>
      <c r="BU131" s="677"/>
      <c r="BV131" s="677"/>
      <c r="BW131" s="677"/>
      <c r="BX131" s="677"/>
      <c r="BY131" s="678"/>
    </row>
    <row r="132" spans="3:77" ht="15" customHeight="1" thickTop="1" x14ac:dyDescent="0.4">
      <c r="C132" s="257"/>
      <c r="D132" s="250"/>
      <c r="H132" s="235"/>
      <c r="I132" s="263" t="s">
        <v>1176</v>
      </c>
      <c r="J132" s="44"/>
      <c r="K132" s="44"/>
      <c r="L132" s="44"/>
      <c r="M132" s="44"/>
      <c r="N132" s="44"/>
      <c r="O132" s="44" t="s">
        <v>1935</v>
      </c>
      <c r="P132" s="44"/>
      <c r="Q132" s="44"/>
      <c r="R132" s="44"/>
      <c r="S132" s="44"/>
      <c r="T132" s="44"/>
      <c r="U132" s="44"/>
      <c r="V132" s="44"/>
      <c r="W132" s="150"/>
      <c r="X132" s="1044">
        <f>X130-X131</f>
        <v>0</v>
      </c>
      <c r="Y132" s="1045"/>
      <c r="Z132" s="1045"/>
      <c r="AA132" s="1045"/>
      <c r="AB132" s="1045"/>
      <c r="AC132" s="1045"/>
      <c r="AD132" s="150" t="s">
        <v>1171</v>
      </c>
      <c r="AE132" s="1044">
        <f>AE130-AE131</f>
        <v>0</v>
      </c>
      <c r="AF132" s="1045"/>
      <c r="AG132" s="1045"/>
      <c r="AH132" s="1045"/>
      <c r="AI132" s="1045"/>
      <c r="AJ132" s="1045"/>
      <c r="AK132" s="150" t="s">
        <v>21</v>
      </c>
      <c r="AL132" s="15"/>
      <c r="AV132" s="676"/>
      <c r="AW132" s="677"/>
      <c r="AX132" s="677"/>
      <c r="AY132" s="677"/>
      <c r="AZ132" s="677"/>
      <c r="BA132" s="677"/>
      <c r="BB132" s="677"/>
      <c r="BC132" s="677"/>
      <c r="BD132" s="677"/>
      <c r="BE132" s="677"/>
      <c r="BF132" s="677"/>
      <c r="BG132" s="677"/>
      <c r="BH132" s="677"/>
      <c r="BI132" s="677"/>
      <c r="BJ132" s="677"/>
      <c r="BK132" s="677"/>
      <c r="BL132" s="677"/>
      <c r="BM132" s="677"/>
      <c r="BN132" s="677"/>
      <c r="BO132" s="677"/>
      <c r="BP132" s="677"/>
      <c r="BQ132" s="677"/>
      <c r="BR132" s="677"/>
      <c r="BS132" s="677"/>
      <c r="BT132" s="677"/>
      <c r="BU132" s="677"/>
      <c r="BV132" s="677"/>
      <c r="BW132" s="677"/>
      <c r="BX132" s="677"/>
      <c r="BY132" s="678"/>
    </row>
    <row r="133" spans="3:77" ht="15" customHeight="1" x14ac:dyDescent="0.4">
      <c r="C133" s="257"/>
      <c r="D133" s="250"/>
      <c r="H133" s="235"/>
      <c r="I133" s="200" t="s">
        <v>1177</v>
      </c>
      <c r="J133" s="253" t="s">
        <v>1175</v>
      </c>
      <c r="K133" s="37"/>
      <c r="L133" s="37"/>
      <c r="M133" s="37"/>
      <c r="N133" s="37"/>
      <c r="O133" s="37"/>
      <c r="P133" s="37"/>
      <c r="Q133" s="37"/>
      <c r="R133" s="37"/>
      <c r="S133" s="37"/>
      <c r="T133" s="37"/>
      <c r="U133" s="37"/>
      <c r="V133" s="37"/>
      <c r="W133" s="179"/>
      <c r="X133" s="805"/>
      <c r="Y133" s="806"/>
      <c r="Z133" s="806"/>
      <c r="AA133" s="806"/>
      <c r="AB133" s="806"/>
      <c r="AC133" s="806"/>
      <c r="AD133" s="179" t="s">
        <v>1171</v>
      </c>
      <c r="AE133" s="805"/>
      <c r="AF133" s="806"/>
      <c r="AG133" s="806"/>
      <c r="AH133" s="806"/>
      <c r="AI133" s="806"/>
      <c r="AJ133" s="806"/>
      <c r="AK133" s="179" t="s">
        <v>21</v>
      </c>
      <c r="AL133" s="15"/>
      <c r="AM133" s="629" t="str">
        <f>IF(OR(COUNTBLANK(AE133)=1,COUNTBLANK(X133)=1),"未","")</f>
        <v>未</v>
      </c>
      <c r="AN133" s="629"/>
      <c r="AV133" s="676"/>
      <c r="AW133" s="677"/>
      <c r="AX133" s="677"/>
      <c r="AY133" s="677"/>
      <c r="AZ133" s="677"/>
      <c r="BA133" s="677"/>
      <c r="BB133" s="677"/>
      <c r="BC133" s="677"/>
      <c r="BD133" s="677"/>
      <c r="BE133" s="677"/>
      <c r="BF133" s="677"/>
      <c r="BG133" s="677"/>
      <c r="BH133" s="677"/>
      <c r="BI133" s="677"/>
      <c r="BJ133" s="677"/>
      <c r="BK133" s="677"/>
      <c r="BL133" s="677"/>
      <c r="BM133" s="677"/>
      <c r="BN133" s="677"/>
      <c r="BO133" s="677"/>
      <c r="BP133" s="677"/>
      <c r="BQ133" s="677"/>
      <c r="BR133" s="677"/>
      <c r="BS133" s="677"/>
      <c r="BT133" s="677"/>
      <c r="BU133" s="677"/>
      <c r="BV133" s="677"/>
      <c r="BW133" s="677"/>
      <c r="BX133" s="677"/>
      <c r="BY133" s="678"/>
    </row>
    <row r="134" spans="3:77" ht="15" customHeight="1" thickBot="1" x14ac:dyDescent="0.45">
      <c r="C134" s="257"/>
      <c r="D134" s="250"/>
      <c r="H134" s="235"/>
      <c r="I134" s="262" t="s">
        <v>1178</v>
      </c>
      <c r="J134" s="259" t="s">
        <v>1182</v>
      </c>
      <c r="K134" s="260"/>
      <c r="L134" s="260"/>
      <c r="M134" s="260"/>
      <c r="N134" s="260"/>
      <c r="O134" s="260"/>
      <c r="P134" s="260"/>
      <c r="Q134" s="260"/>
      <c r="R134" s="260"/>
      <c r="S134" s="260"/>
      <c r="T134" s="260"/>
      <c r="U134" s="260"/>
      <c r="V134" s="260"/>
      <c r="W134" s="261"/>
      <c r="X134" s="1046"/>
      <c r="Y134" s="1047"/>
      <c r="Z134" s="1047"/>
      <c r="AA134" s="1047"/>
      <c r="AB134" s="1047"/>
      <c r="AC134" s="1047"/>
      <c r="AD134" s="261" t="s">
        <v>1171</v>
      </c>
      <c r="AE134" s="1046"/>
      <c r="AF134" s="1047"/>
      <c r="AG134" s="1047"/>
      <c r="AH134" s="1047"/>
      <c r="AI134" s="1047"/>
      <c r="AJ134" s="1047"/>
      <c r="AK134" s="261" t="s">
        <v>21</v>
      </c>
      <c r="AL134" s="15"/>
      <c r="AM134" s="629" t="str">
        <f>IF(OR(COUNTBLANK(AE134)=1,COUNTBLANK(X134)=1),"未","")</f>
        <v>未</v>
      </c>
      <c r="AN134" s="629"/>
      <c r="AV134" s="676"/>
      <c r="AW134" s="677"/>
      <c r="AX134" s="677"/>
      <c r="AY134" s="677"/>
      <c r="AZ134" s="677"/>
      <c r="BA134" s="677"/>
      <c r="BB134" s="677"/>
      <c r="BC134" s="677"/>
      <c r="BD134" s="677"/>
      <c r="BE134" s="677"/>
      <c r="BF134" s="677"/>
      <c r="BG134" s="677"/>
      <c r="BH134" s="677"/>
      <c r="BI134" s="677"/>
      <c r="BJ134" s="677"/>
      <c r="BK134" s="677"/>
      <c r="BL134" s="677"/>
      <c r="BM134" s="677"/>
      <c r="BN134" s="677"/>
      <c r="BO134" s="677"/>
      <c r="BP134" s="677"/>
      <c r="BQ134" s="677"/>
      <c r="BR134" s="677"/>
      <c r="BS134" s="677"/>
      <c r="BT134" s="677"/>
      <c r="BU134" s="677"/>
      <c r="BV134" s="677"/>
      <c r="BW134" s="677"/>
      <c r="BX134" s="677"/>
      <c r="BY134" s="678"/>
    </row>
    <row r="135" spans="3:77" ht="15" customHeight="1" thickTop="1" thickBot="1" x14ac:dyDescent="0.45">
      <c r="C135" s="257"/>
      <c r="D135" s="250"/>
      <c r="H135" s="235"/>
      <c r="I135" s="196" t="s">
        <v>1179</v>
      </c>
      <c r="O135" s="2" t="s">
        <v>1936</v>
      </c>
      <c r="W135" s="235"/>
      <c r="X135" s="1035">
        <f>X133-X134</f>
        <v>0</v>
      </c>
      <c r="Y135" s="1036"/>
      <c r="Z135" s="1036"/>
      <c r="AA135" s="1036"/>
      <c r="AB135" s="1036"/>
      <c r="AC135" s="1036"/>
      <c r="AD135" s="235" t="s">
        <v>1171</v>
      </c>
      <c r="AE135" s="1035">
        <f>AE133-AE134</f>
        <v>0</v>
      </c>
      <c r="AF135" s="1036"/>
      <c r="AG135" s="1036"/>
      <c r="AH135" s="1036"/>
      <c r="AI135" s="1036"/>
      <c r="AJ135" s="1036"/>
      <c r="AK135" s="235" t="s">
        <v>21</v>
      </c>
      <c r="AL135" s="15"/>
      <c r="AV135" s="676"/>
      <c r="AW135" s="677"/>
      <c r="AX135" s="677"/>
      <c r="AY135" s="677"/>
      <c r="AZ135" s="677"/>
      <c r="BA135" s="677"/>
      <c r="BB135" s="677"/>
      <c r="BC135" s="677"/>
      <c r="BD135" s="677"/>
      <c r="BE135" s="677"/>
      <c r="BF135" s="677"/>
      <c r="BG135" s="677"/>
      <c r="BH135" s="677"/>
      <c r="BI135" s="677"/>
      <c r="BJ135" s="677"/>
      <c r="BK135" s="677"/>
      <c r="BL135" s="677"/>
      <c r="BM135" s="677"/>
      <c r="BN135" s="677"/>
      <c r="BO135" s="677"/>
      <c r="BP135" s="677"/>
      <c r="BQ135" s="677"/>
      <c r="BR135" s="677"/>
      <c r="BS135" s="677"/>
      <c r="BT135" s="677"/>
      <c r="BU135" s="677"/>
      <c r="BV135" s="677"/>
      <c r="BW135" s="677"/>
      <c r="BX135" s="677"/>
      <c r="BY135" s="678"/>
    </row>
    <row r="136" spans="3:77" ht="15" customHeight="1" thickBot="1" x14ac:dyDescent="0.45">
      <c r="C136" s="258"/>
      <c r="D136" s="149"/>
      <c r="E136" s="44"/>
      <c r="F136" s="44"/>
      <c r="G136" s="44"/>
      <c r="H136" s="44"/>
      <c r="I136" s="267" t="s">
        <v>1180</v>
      </c>
      <c r="J136" s="270"/>
      <c r="K136" s="270"/>
      <c r="L136" s="270"/>
      <c r="M136" s="270"/>
      <c r="N136" s="270"/>
      <c r="O136" s="270"/>
      <c r="P136" s="270"/>
      <c r="Q136" s="270"/>
      <c r="R136" s="270"/>
      <c r="S136" s="270"/>
      <c r="T136" s="270"/>
      <c r="U136" s="270"/>
      <c r="V136" s="270"/>
      <c r="W136" s="270"/>
      <c r="X136" s="1037">
        <f>X132-X135</f>
        <v>0</v>
      </c>
      <c r="Y136" s="1038"/>
      <c r="Z136" s="1038"/>
      <c r="AA136" s="1038"/>
      <c r="AB136" s="1038"/>
      <c r="AC136" s="1038"/>
      <c r="AD136" s="270" t="s">
        <v>1171</v>
      </c>
      <c r="AE136" s="1037">
        <f>AE132-AE135</f>
        <v>0</v>
      </c>
      <c r="AF136" s="1038"/>
      <c r="AG136" s="1038"/>
      <c r="AH136" s="1038"/>
      <c r="AI136" s="1038"/>
      <c r="AJ136" s="1038"/>
      <c r="AK136" s="272" t="s">
        <v>21</v>
      </c>
      <c r="AL136" s="15"/>
      <c r="AV136" s="676"/>
      <c r="AW136" s="677"/>
      <c r="AX136" s="677"/>
      <c r="AY136" s="677"/>
      <c r="AZ136" s="677"/>
      <c r="BA136" s="677"/>
      <c r="BB136" s="677"/>
      <c r="BC136" s="677"/>
      <c r="BD136" s="677"/>
      <c r="BE136" s="677"/>
      <c r="BF136" s="677"/>
      <c r="BG136" s="677"/>
      <c r="BH136" s="677"/>
      <c r="BI136" s="677"/>
      <c r="BJ136" s="677"/>
      <c r="BK136" s="677"/>
      <c r="BL136" s="677"/>
      <c r="BM136" s="677"/>
      <c r="BN136" s="677"/>
      <c r="BO136" s="677"/>
      <c r="BP136" s="677"/>
      <c r="BQ136" s="677"/>
      <c r="BR136" s="677"/>
      <c r="BS136" s="677"/>
      <c r="BT136" s="677"/>
      <c r="BU136" s="677"/>
      <c r="BV136" s="677"/>
      <c r="BW136" s="677"/>
      <c r="BX136" s="677"/>
      <c r="BY136" s="678"/>
    </row>
    <row r="137" spans="3:77" ht="15" customHeight="1" thickBot="1" x14ac:dyDescent="0.45">
      <c r="AV137" s="676"/>
      <c r="AW137" s="677"/>
      <c r="AX137" s="677"/>
      <c r="AY137" s="677"/>
      <c r="AZ137" s="677"/>
      <c r="BA137" s="677"/>
      <c r="BB137" s="677"/>
      <c r="BC137" s="677"/>
      <c r="BD137" s="677"/>
      <c r="BE137" s="677"/>
      <c r="BF137" s="677"/>
      <c r="BG137" s="677"/>
      <c r="BH137" s="677"/>
      <c r="BI137" s="677"/>
      <c r="BJ137" s="677"/>
      <c r="BK137" s="677"/>
      <c r="BL137" s="677"/>
      <c r="BM137" s="677"/>
      <c r="BN137" s="677"/>
      <c r="BO137" s="677"/>
      <c r="BP137" s="677"/>
      <c r="BQ137" s="677"/>
      <c r="BR137" s="677"/>
      <c r="BS137" s="677"/>
      <c r="BT137" s="677"/>
      <c r="BU137" s="677"/>
      <c r="BV137" s="677"/>
      <c r="BW137" s="677"/>
      <c r="BX137" s="677"/>
      <c r="BY137" s="678"/>
    </row>
    <row r="138" spans="3:77" ht="15" customHeight="1" thickBot="1" x14ac:dyDescent="0.45">
      <c r="C138" s="1039" t="s">
        <v>1181</v>
      </c>
      <c r="D138" s="1040"/>
      <c r="E138" s="1040"/>
      <c r="F138" s="1040"/>
      <c r="G138" s="1040"/>
      <c r="H138" s="1040"/>
      <c r="I138" s="1040"/>
      <c r="J138" s="1040"/>
      <c r="K138" s="1040"/>
      <c r="L138" s="1040"/>
      <c r="M138" s="1040"/>
      <c r="N138" s="1040"/>
      <c r="O138" s="1040"/>
      <c r="P138" s="1040"/>
      <c r="Q138" s="1040"/>
      <c r="R138" s="1040"/>
      <c r="S138" s="1040"/>
      <c r="T138" s="1040"/>
      <c r="U138" s="1040"/>
      <c r="V138" s="1040"/>
      <c r="W138" s="1040"/>
      <c r="X138" s="1041" t="str">
        <f>IF(AND(X129=X136,AE129=AE136),"ＯＫ","ＮＯ")</f>
        <v>ＯＫ</v>
      </c>
      <c r="Y138" s="1042"/>
      <c r="Z138" s="1042"/>
      <c r="AA138" s="1042"/>
      <c r="AB138" s="1042"/>
      <c r="AC138" s="1042"/>
      <c r="AD138" s="1043"/>
      <c r="AE138" s="390"/>
      <c r="AF138" s="390"/>
      <c r="AG138" s="390"/>
      <c r="AH138" s="390"/>
      <c r="AI138" s="390"/>
      <c r="AJ138" s="390"/>
      <c r="AK138" s="390"/>
      <c r="AV138" s="676"/>
      <c r="AW138" s="677"/>
      <c r="AX138" s="677"/>
      <c r="AY138" s="677"/>
      <c r="AZ138" s="677"/>
      <c r="BA138" s="677"/>
      <c r="BB138" s="677"/>
      <c r="BC138" s="677"/>
      <c r="BD138" s="677"/>
      <c r="BE138" s="677"/>
      <c r="BF138" s="677"/>
      <c r="BG138" s="677"/>
      <c r="BH138" s="677"/>
      <c r="BI138" s="677"/>
      <c r="BJ138" s="677"/>
      <c r="BK138" s="677"/>
      <c r="BL138" s="677"/>
      <c r="BM138" s="677"/>
      <c r="BN138" s="677"/>
      <c r="BO138" s="677"/>
      <c r="BP138" s="677"/>
      <c r="BQ138" s="677"/>
      <c r="BR138" s="677"/>
      <c r="BS138" s="677"/>
      <c r="BT138" s="677"/>
      <c r="BU138" s="677"/>
      <c r="BV138" s="677"/>
      <c r="BW138" s="677"/>
      <c r="BX138" s="677"/>
      <c r="BY138" s="678"/>
    </row>
    <row r="139" spans="3:77" ht="15" customHeight="1" x14ac:dyDescent="0.4">
      <c r="C139" s="201" t="s">
        <v>1161</v>
      </c>
      <c r="D139" s="166" t="s">
        <v>1183</v>
      </c>
      <c r="AV139" s="676"/>
      <c r="AW139" s="677"/>
      <c r="AX139" s="677"/>
      <c r="AY139" s="677"/>
      <c r="AZ139" s="677"/>
      <c r="BA139" s="677"/>
      <c r="BB139" s="677"/>
      <c r="BC139" s="677"/>
      <c r="BD139" s="677"/>
      <c r="BE139" s="677"/>
      <c r="BF139" s="677"/>
      <c r="BG139" s="677"/>
      <c r="BH139" s="677"/>
      <c r="BI139" s="677"/>
      <c r="BJ139" s="677"/>
      <c r="BK139" s="677"/>
      <c r="BL139" s="677"/>
      <c r="BM139" s="677"/>
      <c r="BN139" s="677"/>
      <c r="BO139" s="677"/>
      <c r="BP139" s="677"/>
      <c r="BQ139" s="677"/>
      <c r="BR139" s="677"/>
      <c r="BS139" s="677"/>
      <c r="BT139" s="677"/>
      <c r="BU139" s="677"/>
      <c r="BV139" s="677"/>
      <c r="BW139" s="677"/>
      <c r="BX139" s="677"/>
      <c r="BY139" s="678"/>
    </row>
    <row r="140" spans="3:77" ht="15" customHeight="1" x14ac:dyDescent="0.4">
      <c r="AV140" s="676"/>
      <c r="AW140" s="677"/>
      <c r="AX140" s="677"/>
      <c r="AY140" s="677"/>
      <c r="AZ140" s="677"/>
      <c r="BA140" s="677"/>
      <c r="BB140" s="677"/>
      <c r="BC140" s="677"/>
      <c r="BD140" s="677"/>
      <c r="BE140" s="677"/>
      <c r="BF140" s="677"/>
      <c r="BG140" s="677"/>
      <c r="BH140" s="677"/>
      <c r="BI140" s="677"/>
      <c r="BJ140" s="677"/>
      <c r="BK140" s="677"/>
      <c r="BL140" s="677"/>
      <c r="BM140" s="677"/>
      <c r="BN140" s="677"/>
      <c r="BO140" s="677"/>
      <c r="BP140" s="677"/>
      <c r="BQ140" s="677"/>
      <c r="BR140" s="677"/>
      <c r="BS140" s="677"/>
      <c r="BT140" s="677"/>
      <c r="BU140" s="677"/>
      <c r="BV140" s="677"/>
      <c r="BW140" s="677"/>
      <c r="BX140" s="677"/>
      <c r="BY140" s="678"/>
    </row>
    <row r="141" spans="3:77" ht="15" customHeight="1" x14ac:dyDescent="0.4">
      <c r="C141" s="233" t="s">
        <v>1200</v>
      </c>
      <c r="D141" s="234"/>
      <c r="E141" s="234"/>
      <c r="F141" s="234"/>
      <c r="G141" s="264"/>
      <c r="H141" s="264"/>
      <c r="I141" s="264"/>
      <c r="J141" s="264"/>
      <c r="K141" s="264"/>
      <c r="L141" s="264"/>
      <c r="M141" s="264"/>
      <c r="N141" s="264"/>
      <c r="O141" s="264"/>
      <c r="P141" s="264"/>
      <c r="Q141" s="264"/>
      <c r="R141" s="264"/>
      <c r="S141" s="264"/>
      <c r="T141" s="264"/>
      <c r="U141" s="264"/>
      <c r="V141" s="264"/>
      <c r="W141" s="264"/>
      <c r="X141" s="264"/>
      <c r="Y141" s="264"/>
      <c r="Z141" s="264"/>
      <c r="AA141" s="264"/>
      <c r="AB141" s="264"/>
      <c r="AC141" s="264"/>
      <c r="AD141" s="264"/>
      <c r="AE141" s="264"/>
      <c r="AF141" s="264"/>
      <c r="AG141" s="264"/>
      <c r="AH141" s="264"/>
      <c r="AI141" s="264"/>
      <c r="AJ141" s="264"/>
      <c r="AK141" s="264"/>
      <c r="AL141" s="264"/>
      <c r="AM141" s="264"/>
      <c r="AN141" s="265"/>
      <c r="AO141" s="265"/>
      <c r="AP141" s="266"/>
      <c r="AV141" s="676"/>
      <c r="AW141" s="677"/>
      <c r="AX141" s="677"/>
      <c r="AY141" s="677"/>
      <c r="AZ141" s="677"/>
      <c r="BA141" s="677"/>
      <c r="BB141" s="677"/>
      <c r="BC141" s="677"/>
      <c r="BD141" s="677"/>
      <c r="BE141" s="677"/>
      <c r="BF141" s="677"/>
      <c r="BG141" s="677"/>
      <c r="BH141" s="677"/>
      <c r="BI141" s="677"/>
      <c r="BJ141" s="677"/>
      <c r="BK141" s="677"/>
      <c r="BL141" s="677"/>
      <c r="BM141" s="677"/>
      <c r="BN141" s="677"/>
      <c r="BO141" s="677"/>
      <c r="BP141" s="677"/>
      <c r="BQ141" s="677"/>
      <c r="BR141" s="677"/>
      <c r="BS141" s="677"/>
      <c r="BT141" s="677"/>
      <c r="BU141" s="677"/>
      <c r="BV141" s="677"/>
      <c r="BW141" s="677"/>
      <c r="BX141" s="677"/>
      <c r="BY141" s="678"/>
    </row>
    <row r="142" spans="3:77" ht="15" customHeight="1" x14ac:dyDescent="0.4">
      <c r="C142" s="606" t="s">
        <v>1184</v>
      </c>
      <c r="D142" s="607"/>
      <c r="E142" s="607"/>
      <c r="F142" s="608"/>
      <c r="G142" s="642" t="s">
        <v>1187</v>
      </c>
      <c r="H142" s="632"/>
      <c r="I142" s="632"/>
      <c r="J142" s="632"/>
      <c r="K142" s="632"/>
      <c r="L142" s="632"/>
      <c r="M142" s="632"/>
      <c r="N142" s="632"/>
      <c r="O142" s="632"/>
      <c r="P142" s="632"/>
      <c r="Q142" s="632"/>
      <c r="R142" s="632"/>
      <c r="S142" s="632"/>
      <c r="T142" s="632"/>
      <c r="U142" s="632"/>
      <c r="V142" s="632"/>
      <c r="W142" s="632"/>
      <c r="X142" s="1012"/>
      <c r="Y142" s="632" t="s">
        <v>1188</v>
      </c>
      <c r="Z142" s="632"/>
      <c r="AA142" s="632"/>
      <c r="AB142" s="632"/>
      <c r="AC142" s="632"/>
      <c r="AD142" s="632"/>
      <c r="AE142" s="632"/>
      <c r="AF142" s="632"/>
      <c r="AG142" s="632"/>
      <c r="AH142" s="632"/>
      <c r="AI142" s="632"/>
      <c r="AJ142" s="632"/>
      <c r="AK142" s="632"/>
      <c r="AL142" s="632"/>
      <c r="AM142" s="632"/>
      <c r="AN142" s="632"/>
      <c r="AO142" s="632"/>
      <c r="AP142" s="643"/>
      <c r="AV142" s="676"/>
      <c r="AW142" s="677"/>
      <c r="AX142" s="677"/>
      <c r="AY142" s="677"/>
      <c r="AZ142" s="677"/>
      <c r="BA142" s="677"/>
      <c r="BB142" s="677"/>
      <c r="BC142" s="677"/>
      <c r="BD142" s="677"/>
      <c r="BE142" s="677"/>
      <c r="BF142" s="677"/>
      <c r="BG142" s="677"/>
      <c r="BH142" s="677"/>
      <c r="BI142" s="677"/>
      <c r="BJ142" s="677"/>
      <c r="BK142" s="677"/>
      <c r="BL142" s="677"/>
      <c r="BM142" s="677"/>
      <c r="BN142" s="677"/>
      <c r="BO142" s="677"/>
      <c r="BP142" s="677"/>
      <c r="BQ142" s="677"/>
      <c r="BR142" s="677"/>
      <c r="BS142" s="677"/>
      <c r="BT142" s="677"/>
      <c r="BU142" s="677"/>
      <c r="BV142" s="677"/>
      <c r="BW142" s="677"/>
      <c r="BX142" s="677"/>
      <c r="BY142" s="678"/>
    </row>
    <row r="143" spans="3:77" ht="15" customHeight="1" x14ac:dyDescent="0.4">
      <c r="C143" s="490"/>
      <c r="D143" s="491"/>
      <c r="E143" s="491"/>
      <c r="F143" s="488"/>
      <c r="G143" s="642" t="s">
        <v>1220</v>
      </c>
      <c r="H143" s="632"/>
      <c r="I143" s="632"/>
      <c r="J143" s="632"/>
      <c r="K143" s="632"/>
      <c r="L143" s="632"/>
      <c r="M143" s="632"/>
      <c r="N143" s="632"/>
      <c r="O143" s="643"/>
      <c r="P143" s="642" t="s">
        <v>1222</v>
      </c>
      <c r="Q143" s="632"/>
      <c r="R143" s="632"/>
      <c r="S143" s="632"/>
      <c r="T143" s="632"/>
      <c r="U143" s="632"/>
      <c r="V143" s="632"/>
      <c r="W143" s="632"/>
      <c r="X143" s="1012"/>
      <c r="Y143" s="642" t="s">
        <v>1220</v>
      </c>
      <c r="Z143" s="632"/>
      <c r="AA143" s="632"/>
      <c r="AB143" s="632"/>
      <c r="AC143" s="632"/>
      <c r="AD143" s="632"/>
      <c r="AE143" s="632"/>
      <c r="AF143" s="632"/>
      <c r="AG143" s="643"/>
      <c r="AH143" s="642" t="s">
        <v>1222</v>
      </c>
      <c r="AI143" s="632"/>
      <c r="AJ143" s="632"/>
      <c r="AK143" s="632"/>
      <c r="AL143" s="632"/>
      <c r="AM143" s="632"/>
      <c r="AN143" s="632"/>
      <c r="AO143" s="632"/>
      <c r="AP143" s="643"/>
      <c r="AV143" s="676"/>
      <c r="AW143" s="677"/>
      <c r="AX143" s="677"/>
      <c r="AY143" s="677"/>
      <c r="AZ143" s="677"/>
      <c r="BA143" s="677"/>
      <c r="BB143" s="677"/>
      <c r="BC143" s="677"/>
      <c r="BD143" s="677"/>
      <c r="BE143" s="677"/>
      <c r="BF143" s="677"/>
      <c r="BG143" s="677"/>
      <c r="BH143" s="677"/>
      <c r="BI143" s="677"/>
      <c r="BJ143" s="677"/>
      <c r="BK143" s="677"/>
      <c r="BL143" s="677"/>
      <c r="BM143" s="677"/>
      <c r="BN143" s="677"/>
      <c r="BO143" s="677"/>
      <c r="BP143" s="677"/>
      <c r="BQ143" s="677"/>
      <c r="BR143" s="677"/>
      <c r="BS143" s="677"/>
      <c r="BT143" s="677"/>
      <c r="BU143" s="677"/>
      <c r="BV143" s="677"/>
      <c r="BW143" s="677"/>
      <c r="BX143" s="677"/>
      <c r="BY143" s="678"/>
    </row>
    <row r="144" spans="3:77" ht="15" customHeight="1" x14ac:dyDescent="0.4">
      <c r="C144" s="492"/>
      <c r="D144" s="493"/>
      <c r="E144" s="493"/>
      <c r="F144" s="489"/>
      <c r="G144" s="642" t="s">
        <v>1186</v>
      </c>
      <c r="H144" s="632"/>
      <c r="I144" s="643"/>
      <c r="J144" s="642" t="s">
        <v>1221</v>
      </c>
      <c r="K144" s="632"/>
      <c r="L144" s="632"/>
      <c r="M144" s="632"/>
      <c r="N144" s="632"/>
      <c r="O144" s="643"/>
      <c r="P144" s="642" t="s">
        <v>1186</v>
      </c>
      <c r="Q144" s="632"/>
      <c r="R144" s="632"/>
      <c r="S144" s="642" t="s">
        <v>1221</v>
      </c>
      <c r="T144" s="632"/>
      <c r="U144" s="632"/>
      <c r="V144" s="632"/>
      <c r="W144" s="632"/>
      <c r="X144" s="1012"/>
      <c r="Y144" s="642" t="s">
        <v>1186</v>
      </c>
      <c r="Z144" s="632"/>
      <c r="AA144" s="643"/>
      <c r="AB144" s="642" t="s">
        <v>1221</v>
      </c>
      <c r="AC144" s="632"/>
      <c r="AD144" s="632"/>
      <c r="AE144" s="632"/>
      <c r="AF144" s="632"/>
      <c r="AG144" s="643"/>
      <c r="AH144" s="642" t="s">
        <v>1186</v>
      </c>
      <c r="AI144" s="632"/>
      <c r="AJ144" s="632"/>
      <c r="AK144" s="642" t="s">
        <v>1221</v>
      </c>
      <c r="AL144" s="632"/>
      <c r="AM144" s="632"/>
      <c r="AN144" s="632"/>
      <c r="AO144" s="632"/>
      <c r="AP144" s="643"/>
      <c r="AR144" s="647" t="s">
        <v>290</v>
      </c>
      <c r="AS144" s="647"/>
      <c r="AV144" s="676"/>
      <c r="AW144" s="677"/>
      <c r="AX144" s="677"/>
      <c r="AY144" s="677"/>
      <c r="AZ144" s="677"/>
      <c r="BA144" s="677"/>
      <c r="BB144" s="677"/>
      <c r="BC144" s="677"/>
      <c r="BD144" s="677"/>
      <c r="BE144" s="677"/>
      <c r="BF144" s="677"/>
      <c r="BG144" s="677"/>
      <c r="BH144" s="677"/>
      <c r="BI144" s="677"/>
      <c r="BJ144" s="677"/>
      <c r="BK144" s="677"/>
      <c r="BL144" s="677"/>
      <c r="BM144" s="677"/>
      <c r="BN144" s="677"/>
      <c r="BO144" s="677"/>
      <c r="BP144" s="677"/>
      <c r="BQ144" s="677"/>
      <c r="BR144" s="677"/>
      <c r="BS144" s="677"/>
      <c r="BT144" s="677"/>
      <c r="BU144" s="677"/>
      <c r="BV144" s="677"/>
      <c r="BW144" s="677"/>
      <c r="BX144" s="677"/>
      <c r="BY144" s="678"/>
    </row>
    <row r="145" spans="3:77" ht="15" customHeight="1" x14ac:dyDescent="0.4">
      <c r="C145" s="553" t="s">
        <v>1192</v>
      </c>
      <c r="D145" s="554"/>
      <c r="E145" s="554"/>
      <c r="F145" s="555"/>
      <c r="G145" s="701"/>
      <c r="H145" s="631"/>
      <c r="I145" s="702"/>
      <c r="J145" s="1025"/>
      <c r="K145" s="1026"/>
      <c r="L145" s="1026"/>
      <c r="M145" s="1026"/>
      <c r="N145" s="1026"/>
      <c r="O145" s="1027"/>
      <c r="P145" s="701"/>
      <c r="Q145" s="631"/>
      <c r="R145" s="631"/>
      <c r="S145" s="1025"/>
      <c r="T145" s="1026"/>
      <c r="U145" s="1026"/>
      <c r="V145" s="1026"/>
      <c r="W145" s="1026"/>
      <c r="X145" s="1028"/>
      <c r="Y145" s="631"/>
      <c r="Z145" s="631"/>
      <c r="AA145" s="702"/>
      <c r="AB145" s="1026"/>
      <c r="AC145" s="1026"/>
      <c r="AD145" s="1026"/>
      <c r="AE145" s="1026"/>
      <c r="AF145" s="1026"/>
      <c r="AG145" s="1027"/>
      <c r="AH145" s="701"/>
      <c r="AI145" s="631"/>
      <c r="AJ145" s="702"/>
      <c r="AK145" s="1025"/>
      <c r="AL145" s="1026"/>
      <c r="AM145" s="1026"/>
      <c r="AN145" s="1026"/>
      <c r="AO145" s="1026"/>
      <c r="AP145" s="1027"/>
      <c r="AR145" s="629" t="str">
        <f>IF(OR(COUNTBLANK(Y145)=1,COUNTBLANK(G145)=1,COUNTBLANK(AB145)=1,COUNTBLANK(J145)=1),"未","")</f>
        <v>未</v>
      </c>
      <c r="AS145" s="629"/>
      <c r="AV145" s="676"/>
      <c r="AW145" s="677"/>
      <c r="AX145" s="677"/>
      <c r="AY145" s="677"/>
      <c r="AZ145" s="677"/>
      <c r="BA145" s="677"/>
      <c r="BB145" s="677"/>
      <c r="BC145" s="677"/>
      <c r="BD145" s="677"/>
      <c r="BE145" s="677"/>
      <c r="BF145" s="677"/>
      <c r="BG145" s="677"/>
      <c r="BH145" s="677"/>
      <c r="BI145" s="677"/>
      <c r="BJ145" s="677"/>
      <c r="BK145" s="677"/>
      <c r="BL145" s="677"/>
      <c r="BM145" s="677"/>
      <c r="BN145" s="677"/>
      <c r="BO145" s="677"/>
      <c r="BP145" s="677"/>
      <c r="BQ145" s="677"/>
      <c r="BR145" s="677"/>
      <c r="BS145" s="677"/>
      <c r="BT145" s="677"/>
      <c r="BU145" s="677"/>
      <c r="BV145" s="677"/>
      <c r="BW145" s="677"/>
      <c r="BX145" s="677"/>
      <c r="BY145" s="678"/>
    </row>
    <row r="146" spans="3:77" ht="15" customHeight="1" x14ac:dyDescent="0.4">
      <c r="C146" s="1007" t="s">
        <v>1185</v>
      </c>
      <c r="D146" s="647"/>
      <c r="E146" s="647"/>
      <c r="F146" s="1008"/>
      <c r="G146" s="937"/>
      <c r="H146" s="938"/>
      <c r="I146" s="939"/>
      <c r="J146" s="1013"/>
      <c r="K146" s="1014"/>
      <c r="L146" s="1014"/>
      <c r="M146" s="1014"/>
      <c r="N146" s="1014"/>
      <c r="O146" s="1015"/>
      <c r="P146" s="937"/>
      <c r="Q146" s="938"/>
      <c r="R146" s="938"/>
      <c r="S146" s="1013"/>
      <c r="T146" s="1014"/>
      <c r="U146" s="1014"/>
      <c r="V146" s="1014"/>
      <c r="W146" s="1014"/>
      <c r="X146" s="1016"/>
      <c r="Y146" s="938"/>
      <c r="Z146" s="938"/>
      <c r="AA146" s="939"/>
      <c r="AB146" s="1014"/>
      <c r="AC146" s="1014"/>
      <c r="AD146" s="1014"/>
      <c r="AE146" s="1014"/>
      <c r="AF146" s="1014"/>
      <c r="AG146" s="1015"/>
      <c r="AH146" s="937"/>
      <c r="AI146" s="938"/>
      <c r="AJ146" s="939"/>
      <c r="AK146" s="1013"/>
      <c r="AL146" s="1014"/>
      <c r="AM146" s="1014"/>
      <c r="AN146" s="1014"/>
      <c r="AO146" s="1014"/>
      <c r="AP146" s="1015"/>
      <c r="AV146" s="676"/>
      <c r="AW146" s="677"/>
      <c r="AX146" s="677"/>
      <c r="AY146" s="677"/>
      <c r="AZ146" s="677"/>
      <c r="BA146" s="677"/>
      <c r="BB146" s="677"/>
      <c r="BC146" s="677"/>
      <c r="BD146" s="677"/>
      <c r="BE146" s="677"/>
      <c r="BF146" s="677"/>
      <c r="BG146" s="677"/>
      <c r="BH146" s="677"/>
      <c r="BI146" s="677"/>
      <c r="BJ146" s="677"/>
      <c r="BK146" s="677"/>
      <c r="BL146" s="677"/>
      <c r="BM146" s="677"/>
      <c r="BN146" s="677"/>
      <c r="BO146" s="677"/>
      <c r="BP146" s="677"/>
      <c r="BQ146" s="677"/>
      <c r="BR146" s="677"/>
      <c r="BS146" s="677"/>
      <c r="BT146" s="677"/>
      <c r="BU146" s="677"/>
      <c r="BV146" s="677"/>
      <c r="BW146" s="677"/>
      <c r="BX146" s="677"/>
      <c r="BY146" s="678"/>
    </row>
    <row r="147" spans="3:77" ht="15" customHeight="1" x14ac:dyDescent="0.4">
      <c r="C147" s="1007" t="s">
        <v>1189</v>
      </c>
      <c r="D147" s="647"/>
      <c r="E147" s="647"/>
      <c r="F147" s="1008"/>
      <c r="G147" s="925"/>
      <c r="H147" s="926"/>
      <c r="I147" s="927"/>
      <c r="J147" s="1017"/>
      <c r="K147" s="1018"/>
      <c r="L147" s="1018"/>
      <c r="M147" s="1018"/>
      <c r="N147" s="1018"/>
      <c r="O147" s="1019"/>
      <c r="P147" s="925"/>
      <c r="Q147" s="926"/>
      <c r="R147" s="926"/>
      <c r="S147" s="1017"/>
      <c r="T147" s="1018"/>
      <c r="U147" s="1018"/>
      <c r="V147" s="1018"/>
      <c r="W147" s="1018"/>
      <c r="X147" s="1020"/>
      <c r="Y147" s="926"/>
      <c r="Z147" s="926"/>
      <c r="AA147" s="927"/>
      <c r="AB147" s="1018"/>
      <c r="AC147" s="1018"/>
      <c r="AD147" s="1018"/>
      <c r="AE147" s="1018"/>
      <c r="AF147" s="1018"/>
      <c r="AG147" s="1019"/>
      <c r="AH147" s="925"/>
      <c r="AI147" s="926"/>
      <c r="AJ147" s="927"/>
      <c r="AK147" s="1017"/>
      <c r="AL147" s="1018"/>
      <c r="AM147" s="1018"/>
      <c r="AN147" s="1018"/>
      <c r="AO147" s="1018"/>
      <c r="AP147" s="1019"/>
      <c r="AV147" s="676"/>
      <c r="AW147" s="677"/>
      <c r="AX147" s="677"/>
      <c r="AY147" s="677"/>
      <c r="AZ147" s="677"/>
      <c r="BA147" s="677"/>
      <c r="BB147" s="677"/>
      <c r="BC147" s="677"/>
      <c r="BD147" s="677"/>
      <c r="BE147" s="677"/>
      <c r="BF147" s="677"/>
      <c r="BG147" s="677"/>
      <c r="BH147" s="677"/>
      <c r="BI147" s="677"/>
      <c r="BJ147" s="677"/>
      <c r="BK147" s="677"/>
      <c r="BL147" s="677"/>
      <c r="BM147" s="677"/>
      <c r="BN147" s="677"/>
      <c r="BO147" s="677"/>
      <c r="BP147" s="677"/>
      <c r="BQ147" s="677"/>
      <c r="BR147" s="677"/>
      <c r="BS147" s="677"/>
      <c r="BT147" s="677"/>
      <c r="BU147" s="677"/>
      <c r="BV147" s="677"/>
      <c r="BW147" s="677"/>
      <c r="BX147" s="677"/>
      <c r="BY147" s="678"/>
    </row>
    <row r="148" spans="3:77" ht="15" customHeight="1" x14ac:dyDescent="0.4">
      <c r="C148" s="1007" t="s">
        <v>1190</v>
      </c>
      <c r="D148" s="647"/>
      <c r="E148" s="647"/>
      <c r="F148" s="1008"/>
      <c r="G148" s="925"/>
      <c r="H148" s="926"/>
      <c r="I148" s="927"/>
      <c r="J148" s="1017"/>
      <c r="K148" s="1018"/>
      <c r="L148" s="1018"/>
      <c r="M148" s="1018"/>
      <c r="N148" s="1018"/>
      <c r="O148" s="1019"/>
      <c r="P148" s="925"/>
      <c r="Q148" s="926"/>
      <c r="R148" s="926"/>
      <c r="S148" s="1017"/>
      <c r="T148" s="1018"/>
      <c r="U148" s="1018"/>
      <c r="V148" s="1018"/>
      <c r="W148" s="1018"/>
      <c r="X148" s="1020"/>
      <c r="Y148" s="926"/>
      <c r="Z148" s="926"/>
      <c r="AA148" s="927"/>
      <c r="AB148" s="1018"/>
      <c r="AC148" s="1018"/>
      <c r="AD148" s="1018"/>
      <c r="AE148" s="1018"/>
      <c r="AF148" s="1018"/>
      <c r="AG148" s="1019"/>
      <c r="AH148" s="925"/>
      <c r="AI148" s="926"/>
      <c r="AJ148" s="927"/>
      <c r="AK148" s="1017"/>
      <c r="AL148" s="1018"/>
      <c r="AM148" s="1018"/>
      <c r="AN148" s="1018"/>
      <c r="AO148" s="1018"/>
      <c r="AP148" s="1019"/>
      <c r="AV148" s="676"/>
      <c r="AW148" s="677"/>
      <c r="AX148" s="677"/>
      <c r="AY148" s="677"/>
      <c r="AZ148" s="677"/>
      <c r="BA148" s="677"/>
      <c r="BB148" s="677"/>
      <c r="BC148" s="677"/>
      <c r="BD148" s="677"/>
      <c r="BE148" s="677"/>
      <c r="BF148" s="677"/>
      <c r="BG148" s="677"/>
      <c r="BH148" s="677"/>
      <c r="BI148" s="677"/>
      <c r="BJ148" s="677"/>
      <c r="BK148" s="677"/>
      <c r="BL148" s="677"/>
      <c r="BM148" s="677"/>
      <c r="BN148" s="677"/>
      <c r="BO148" s="677"/>
      <c r="BP148" s="677"/>
      <c r="BQ148" s="677"/>
      <c r="BR148" s="677"/>
      <c r="BS148" s="677"/>
      <c r="BT148" s="677"/>
      <c r="BU148" s="677"/>
      <c r="BV148" s="677"/>
      <c r="BW148" s="677"/>
      <c r="BX148" s="677"/>
      <c r="BY148" s="678"/>
    </row>
    <row r="149" spans="3:77" ht="15" customHeight="1" x14ac:dyDescent="0.4">
      <c r="C149" s="1009" t="s">
        <v>1191</v>
      </c>
      <c r="D149" s="1010"/>
      <c r="E149" s="1010"/>
      <c r="F149" s="1011"/>
      <c r="G149" s="928"/>
      <c r="H149" s="929"/>
      <c r="I149" s="930"/>
      <c r="J149" s="1021"/>
      <c r="K149" s="1022"/>
      <c r="L149" s="1022"/>
      <c r="M149" s="1022"/>
      <c r="N149" s="1022"/>
      <c r="O149" s="1023"/>
      <c r="P149" s="928"/>
      <c r="Q149" s="929"/>
      <c r="R149" s="929"/>
      <c r="S149" s="1021"/>
      <c r="T149" s="1022"/>
      <c r="U149" s="1022"/>
      <c r="V149" s="1022"/>
      <c r="W149" s="1022"/>
      <c r="X149" s="1024"/>
      <c r="Y149" s="929"/>
      <c r="Z149" s="929"/>
      <c r="AA149" s="930"/>
      <c r="AB149" s="1022"/>
      <c r="AC149" s="1022"/>
      <c r="AD149" s="1022"/>
      <c r="AE149" s="1022"/>
      <c r="AF149" s="1022"/>
      <c r="AG149" s="1023"/>
      <c r="AH149" s="928"/>
      <c r="AI149" s="929"/>
      <c r="AJ149" s="930"/>
      <c r="AK149" s="1021"/>
      <c r="AL149" s="1022"/>
      <c r="AM149" s="1022"/>
      <c r="AN149" s="1022"/>
      <c r="AO149" s="1022"/>
      <c r="AP149" s="1023"/>
      <c r="AV149" s="676"/>
      <c r="AW149" s="677"/>
      <c r="AX149" s="677"/>
      <c r="AY149" s="677"/>
      <c r="AZ149" s="677"/>
      <c r="BA149" s="677"/>
      <c r="BB149" s="677"/>
      <c r="BC149" s="677"/>
      <c r="BD149" s="677"/>
      <c r="BE149" s="677"/>
      <c r="BF149" s="677"/>
      <c r="BG149" s="677"/>
      <c r="BH149" s="677"/>
      <c r="BI149" s="677"/>
      <c r="BJ149" s="677"/>
      <c r="BK149" s="677"/>
      <c r="BL149" s="677"/>
      <c r="BM149" s="677"/>
      <c r="BN149" s="677"/>
      <c r="BO149" s="677"/>
      <c r="BP149" s="677"/>
      <c r="BQ149" s="677"/>
      <c r="BR149" s="677"/>
      <c r="BS149" s="677"/>
      <c r="BT149" s="677"/>
      <c r="BU149" s="677"/>
      <c r="BV149" s="677"/>
      <c r="BW149" s="677"/>
      <c r="BX149" s="677"/>
      <c r="BY149" s="678"/>
    </row>
    <row r="150" spans="3:77" ht="15" customHeight="1" x14ac:dyDescent="0.4">
      <c r="AV150" s="676"/>
      <c r="AW150" s="677"/>
      <c r="AX150" s="677"/>
      <c r="AY150" s="677"/>
      <c r="AZ150" s="677"/>
      <c r="BA150" s="677"/>
      <c r="BB150" s="677"/>
      <c r="BC150" s="677"/>
      <c r="BD150" s="677"/>
      <c r="BE150" s="677"/>
      <c r="BF150" s="677"/>
      <c r="BG150" s="677"/>
      <c r="BH150" s="677"/>
      <c r="BI150" s="677"/>
      <c r="BJ150" s="677"/>
      <c r="BK150" s="677"/>
      <c r="BL150" s="677"/>
      <c r="BM150" s="677"/>
      <c r="BN150" s="677"/>
      <c r="BO150" s="677"/>
      <c r="BP150" s="677"/>
      <c r="BQ150" s="677"/>
      <c r="BR150" s="677"/>
      <c r="BS150" s="677"/>
      <c r="BT150" s="677"/>
      <c r="BU150" s="677"/>
      <c r="BV150" s="677"/>
      <c r="BW150" s="677"/>
      <c r="BX150" s="677"/>
      <c r="BY150" s="678"/>
    </row>
    <row r="151" spans="3:77" ht="15" customHeight="1" x14ac:dyDescent="0.4">
      <c r="C151" s="233" t="s">
        <v>1199</v>
      </c>
      <c r="D151" s="234"/>
      <c r="E151" s="234"/>
      <c r="F151" s="234"/>
      <c r="G151" s="234"/>
      <c r="H151" s="234"/>
      <c r="I151" s="234"/>
      <c r="J151" s="234"/>
      <c r="K151" s="234"/>
      <c r="L151" s="234"/>
      <c r="M151" s="234"/>
      <c r="N151" s="234"/>
      <c r="O151" s="234"/>
      <c r="P151" s="234"/>
      <c r="Q151" s="234"/>
      <c r="R151" s="234"/>
      <c r="S151" s="234"/>
      <c r="T151" s="234"/>
      <c r="U151" s="234"/>
      <c r="V151" s="234"/>
      <c r="W151" s="234"/>
      <c r="X151" s="234"/>
      <c r="Y151" s="234"/>
      <c r="Z151" s="234"/>
      <c r="AA151" s="234"/>
      <c r="AB151" s="234"/>
      <c r="AC151" s="234"/>
      <c r="AD151" s="234"/>
      <c r="AE151" s="234"/>
      <c r="AF151" s="234"/>
      <c r="AG151" s="234"/>
      <c r="AH151" s="234"/>
      <c r="AI151" s="234"/>
      <c r="AJ151" s="234"/>
      <c r="AK151" s="234"/>
      <c r="AL151" s="234"/>
      <c r="AM151" s="234"/>
      <c r="AN151" s="248"/>
      <c r="AO151" s="248"/>
      <c r="AP151" s="249"/>
      <c r="AR151" s="647" t="s">
        <v>290</v>
      </c>
      <c r="AS151" s="647"/>
      <c r="AV151" s="676"/>
      <c r="AW151" s="677"/>
      <c r="AX151" s="677"/>
      <c r="AY151" s="677"/>
      <c r="AZ151" s="677"/>
      <c r="BA151" s="677"/>
      <c r="BB151" s="677"/>
      <c r="BC151" s="677"/>
      <c r="BD151" s="677"/>
      <c r="BE151" s="677"/>
      <c r="BF151" s="677"/>
      <c r="BG151" s="677"/>
      <c r="BH151" s="677"/>
      <c r="BI151" s="677"/>
      <c r="BJ151" s="677"/>
      <c r="BK151" s="677"/>
      <c r="BL151" s="677"/>
      <c r="BM151" s="677"/>
      <c r="BN151" s="677"/>
      <c r="BO151" s="677"/>
      <c r="BP151" s="677"/>
      <c r="BQ151" s="677"/>
      <c r="BR151" s="677"/>
      <c r="BS151" s="677"/>
      <c r="BT151" s="677"/>
      <c r="BU151" s="677"/>
      <c r="BV151" s="677"/>
      <c r="BW151" s="677"/>
      <c r="BX151" s="677"/>
      <c r="BY151" s="678"/>
    </row>
    <row r="152" spans="3:77" ht="15" customHeight="1" x14ac:dyDescent="0.4">
      <c r="C152" s="199" t="s">
        <v>79</v>
      </c>
      <c r="D152" s="273" t="s">
        <v>1193</v>
      </c>
      <c r="E152" s="70"/>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150"/>
      <c r="AN152" s="701"/>
      <c r="AO152" s="631"/>
      <c r="AP152" s="702"/>
      <c r="AR152" s="629" t="str">
        <f t="shared" ref="AR152:AR157" si="1">IF(COUNTBLANK(AN152)=1,"未","")</f>
        <v>未</v>
      </c>
      <c r="AS152" s="629"/>
      <c r="AV152" s="676"/>
      <c r="AW152" s="677"/>
      <c r="AX152" s="677"/>
      <c r="AY152" s="677"/>
      <c r="AZ152" s="677"/>
      <c r="BA152" s="677"/>
      <c r="BB152" s="677"/>
      <c r="BC152" s="677"/>
      <c r="BD152" s="677"/>
      <c r="BE152" s="677"/>
      <c r="BF152" s="677"/>
      <c r="BG152" s="677"/>
      <c r="BH152" s="677"/>
      <c r="BI152" s="677"/>
      <c r="BJ152" s="677"/>
      <c r="BK152" s="677"/>
      <c r="BL152" s="677"/>
      <c r="BM152" s="677"/>
      <c r="BN152" s="677"/>
      <c r="BO152" s="677"/>
      <c r="BP152" s="677"/>
      <c r="BQ152" s="677"/>
      <c r="BR152" s="677"/>
      <c r="BS152" s="677"/>
      <c r="BT152" s="677"/>
      <c r="BU152" s="677"/>
      <c r="BV152" s="677"/>
      <c r="BW152" s="677"/>
      <c r="BX152" s="677"/>
      <c r="BY152" s="678"/>
    </row>
    <row r="153" spans="3:77" ht="15" customHeight="1" x14ac:dyDescent="0.4">
      <c r="C153" s="77" t="s">
        <v>80</v>
      </c>
      <c r="D153" s="64" t="s">
        <v>1194</v>
      </c>
      <c r="E153" s="65"/>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57"/>
      <c r="AN153" s="701"/>
      <c r="AO153" s="631"/>
      <c r="AP153" s="702"/>
      <c r="AR153" s="629" t="str">
        <f t="shared" si="1"/>
        <v>未</v>
      </c>
      <c r="AS153" s="629"/>
      <c r="AV153" s="676"/>
      <c r="AW153" s="677"/>
      <c r="AX153" s="677"/>
      <c r="AY153" s="677"/>
      <c r="AZ153" s="677"/>
      <c r="BA153" s="677"/>
      <c r="BB153" s="677"/>
      <c r="BC153" s="677"/>
      <c r="BD153" s="677"/>
      <c r="BE153" s="677"/>
      <c r="BF153" s="677"/>
      <c r="BG153" s="677"/>
      <c r="BH153" s="677"/>
      <c r="BI153" s="677"/>
      <c r="BJ153" s="677"/>
      <c r="BK153" s="677"/>
      <c r="BL153" s="677"/>
      <c r="BM153" s="677"/>
      <c r="BN153" s="677"/>
      <c r="BO153" s="677"/>
      <c r="BP153" s="677"/>
      <c r="BQ153" s="677"/>
      <c r="BR153" s="677"/>
      <c r="BS153" s="677"/>
      <c r="BT153" s="677"/>
      <c r="BU153" s="677"/>
      <c r="BV153" s="677"/>
      <c r="BW153" s="677"/>
      <c r="BX153" s="677"/>
      <c r="BY153" s="678"/>
    </row>
    <row r="154" spans="3:77" ht="15" customHeight="1" thickBot="1" x14ac:dyDescent="0.45">
      <c r="C154" s="77" t="s">
        <v>81</v>
      </c>
      <c r="D154" s="64" t="s">
        <v>1195</v>
      </c>
      <c r="E154" s="65"/>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57"/>
      <c r="AN154" s="701"/>
      <c r="AO154" s="631"/>
      <c r="AP154" s="702"/>
      <c r="AR154" s="629" t="str">
        <f t="shared" si="1"/>
        <v>未</v>
      </c>
      <c r="AS154" s="629"/>
      <c r="AV154" s="679"/>
      <c r="AW154" s="680"/>
      <c r="AX154" s="680"/>
      <c r="AY154" s="680"/>
      <c r="AZ154" s="680"/>
      <c r="BA154" s="680"/>
      <c r="BB154" s="680"/>
      <c r="BC154" s="680"/>
      <c r="BD154" s="680"/>
      <c r="BE154" s="680"/>
      <c r="BF154" s="680"/>
      <c r="BG154" s="680"/>
      <c r="BH154" s="680"/>
      <c r="BI154" s="680"/>
      <c r="BJ154" s="680"/>
      <c r="BK154" s="680"/>
      <c r="BL154" s="680"/>
      <c r="BM154" s="680"/>
      <c r="BN154" s="680"/>
      <c r="BO154" s="680"/>
      <c r="BP154" s="680"/>
      <c r="BQ154" s="680"/>
      <c r="BR154" s="680"/>
      <c r="BS154" s="680"/>
      <c r="BT154" s="680"/>
      <c r="BU154" s="680"/>
      <c r="BV154" s="680"/>
      <c r="BW154" s="680"/>
      <c r="BX154" s="680"/>
      <c r="BY154" s="681"/>
    </row>
    <row r="155" spans="3:77" ht="15" customHeight="1" x14ac:dyDescent="0.4">
      <c r="C155" s="198" t="s">
        <v>83</v>
      </c>
      <c r="D155" s="64" t="s">
        <v>1196</v>
      </c>
      <c r="E155" s="65"/>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57"/>
      <c r="AN155" s="701"/>
      <c r="AO155" s="631"/>
      <c r="AP155" s="702"/>
      <c r="AR155" s="629" t="str">
        <f t="shared" si="1"/>
        <v>未</v>
      </c>
      <c r="AS155" s="629"/>
      <c r="AV155" s="673" t="s">
        <v>1523</v>
      </c>
      <c r="AW155" s="673"/>
      <c r="AX155" s="673"/>
      <c r="AY155" s="673"/>
      <c r="AZ155" s="673"/>
      <c r="BA155" s="673"/>
      <c r="BB155" s="673"/>
      <c r="BC155" s="673"/>
      <c r="BD155" s="673"/>
      <c r="BE155" s="673"/>
      <c r="BF155" s="673"/>
      <c r="BG155" s="673"/>
      <c r="BH155" s="673"/>
      <c r="BI155" s="673"/>
      <c r="BJ155" s="673"/>
      <c r="BK155" s="673"/>
      <c r="BL155" s="673"/>
      <c r="BM155" s="673"/>
      <c r="BN155" s="673"/>
      <c r="BO155" s="673"/>
      <c r="BP155" s="673"/>
      <c r="BQ155" s="673"/>
      <c r="BR155" s="673"/>
      <c r="BS155" s="673"/>
      <c r="BT155" s="673"/>
      <c r="BU155" s="673"/>
      <c r="BV155" s="673"/>
      <c r="BW155" s="673"/>
      <c r="BX155" s="673"/>
      <c r="BY155" s="673"/>
    </row>
    <row r="156" spans="3:77" ht="15" customHeight="1" thickBot="1" x14ac:dyDescent="0.45">
      <c r="C156" s="198" t="s">
        <v>181</v>
      </c>
      <c r="D156" s="64" t="s">
        <v>1197</v>
      </c>
      <c r="E156" s="65"/>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57"/>
      <c r="AN156" s="701"/>
      <c r="AO156" s="631"/>
      <c r="AP156" s="702"/>
      <c r="AR156" s="629" t="str">
        <f t="shared" si="1"/>
        <v>未</v>
      </c>
      <c r="AS156" s="629"/>
      <c r="AV156" s="73" t="s">
        <v>1524</v>
      </c>
    </row>
    <row r="157" spans="3:77" ht="15" customHeight="1" x14ac:dyDescent="0.4">
      <c r="C157" s="77" t="s">
        <v>182</v>
      </c>
      <c r="D157" s="64" t="s">
        <v>1198</v>
      </c>
      <c r="E157" s="65"/>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57"/>
      <c r="AN157" s="701"/>
      <c r="AO157" s="631"/>
      <c r="AP157" s="702"/>
      <c r="AR157" s="629" t="str">
        <f t="shared" si="1"/>
        <v>未</v>
      </c>
      <c r="AS157" s="629"/>
      <c r="AV157" s="674" t="s">
        <v>1825</v>
      </c>
      <c r="AW157" s="673"/>
      <c r="AX157" s="673"/>
      <c r="AY157" s="673"/>
      <c r="AZ157" s="673"/>
      <c r="BA157" s="673"/>
      <c r="BB157" s="673"/>
      <c r="BC157" s="673"/>
      <c r="BD157" s="673"/>
      <c r="BE157" s="673"/>
      <c r="BF157" s="673"/>
      <c r="BG157" s="673"/>
      <c r="BH157" s="673"/>
      <c r="BI157" s="673"/>
      <c r="BJ157" s="673"/>
      <c r="BK157" s="673"/>
      <c r="BL157" s="673"/>
      <c r="BM157" s="673"/>
      <c r="BN157" s="673"/>
      <c r="BO157" s="673"/>
      <c r="BP157" s="673"/>
      <c r="BQ157" s="673"/>
      <c r="BR157" s="673"/>
      <c r="BS157" s="673"/>
      <c r="BT157" s="673"/>
      <c r="BU157" s="673"/>
      <c r="BV157" s="673"/>
      <c r="BW157" s="673"/>
      <c r="BX157" s="673"/>
      <c r="BY157" s="675"/>
    </row>
    <row r="158" spans="3:77" ht="15" customHeight="1" x14ac:dyDescent="0.4">
      <c r="AV158" s="676"/>
      <c r="AW158" s="677"/>
      <c r="AX158" s="677"/>
      <c r="AY158" s="677"/>
      <c r="AZ158" s="677"/>
      <c r="BA158" s="677"/>
      <c r="BB158" s="677"/>
      <c r="BC158" s="677"/>
      <c r="BD158" s="677"/>
      <c r="BE158" s="677"/>
      <c r="BF158" s="677"/>
      <c r="BG158" s="677"/>
      <c r="BH158" s="677"/>
      <c r="BI158" s="677"/>
      <c r="BJ158" s="677"/>
      <c r="BK158" s="677"/>
      <c r="BL158" s="677"/>
      <c r="BM158" s="677"/>
      <c r="BN158" s="677"/>
      <c r="BO158" s="677"/>
      <c r="BP158" s="677"/>
      <c r="BQ158" s="677"/>
      <c r="BR158" s="677"/>
      <c r="BS158" s="677"/>
      <c r="BT158" s="677"/>
      <c r="BU158" s="677"/>
      <c r="BV158" s="677"/>
      <c r="BW158" s="677"/>
      <c r="BX158" s="677"/>
      <c r="BY158" s="678"/>
    </row>
    <row r="159" spans="3:77" ht="15" customHeight="1" x14ac:dyDescent="0.4">
      <c r="C159" s="233" t="s">
        <v>1203</v>
      </c>
      <c r="D159" s="234"/>
      <c r="E159" s="234"/>
      <c r="F159" s="234"/>
      <c r="G159" s="234"/>
      <c r="H159" s="234"/>
      <c r="I159" s="234"/>
      <c r="J159" s="234"/>
      <c r="K159" s="234"/>
      <c r="L159" s="234"/>
      <c r="M159" s="234"/>
      <c r="N159" s="234"/>
      <c r="O159" s="234"/>
      <c r="P159" s="234"/>
      <c r="Q159" s="234"/>
      <c r="R159" s="234"/>
      <c r="S159" s="234"/>
      <c r="T159" s="234"/>
      <c r="U159" s="234"/>
      <c r="V159" s="234"/>
      <c r="W159" s="234"/>
      <c r="X159" s="234"/>
      <c r="Y159" s="234"/>
      <c r="Z159" s="234"/>
      <c r="AA159" s="234"/>
      <c r="AB159" s="234"/>
      <c r="AC159" s="234"/>
      <c r="AD159" s="234"/>
      <c r="AE159" s="234"/>
      <c r="AF159" s="234"/>
      <c r="AG159" s="234"/>
      <c r="AH159" s="234"/>
      <c r="AI159" s="234"/>
      <c r="AJ159" s="234"/>
      <c r="AK159" s="234"/>
      <c r="AL159" s="234"/>
      <c r="AM159" s="234"/>
      <c r="AN159" s="248"/>
      <c r="AO159" s="248"/>
      <c r="AP159" s="249"/>
      <c r="AR159" s="647" t="s">
        <v>290</v>
      </c>
      <c r="AS159" s="647"/>
      <c r="AV159" s="676"/>
      <c r="AW159" s="677"/>
      <c r="AX159" s="677"/>
      <c r="AY159" s="677"/>
      <c r="AZ159" s="677"/>
      <c r="BA159" s="677"/>
      <c r="BB159" s="677"/>
      <c r="BC159" s="677"/>
      <c r="BD159" s="677"/>
      <c r="BE159" s="677"/>
      <c r="BF159" s="677"/>
      <c r="BG159" s="677"/>
      <c r="BH159" s="677"/>
      <c r="BI159" s="677"/>
      <c r="BJ159" s="677"/>
      <c r="BK159" s="677"/>
      <c r="BL159" s="677"/>
      <c r="BM159" s="677"/>
      <c r="BN159" s="677"/>
      <c r="BO159" s="677"/>
      <c r="BP159" s="677"/>
      <c r="BQ159" s="677"/>
      <c r="BR159" s="677"/>
      <c r="BS159" s="677"/>
      <c r="BT159" s="677"/>
      <c r="BU159" s="677"/>
      <c r="BV159" s="677"/>
      <c r="BW159" s="677"/>
      <c r="BX159" s="677"/>
      <c r="BY159" s="678"/>
    </row>
    <row r="160" spans="3:77" ht="15" customHeight="1" x14ac:dyDescent="0.4">
      <c r="C160" s="280" t="s">
        <v>1211</v>
      </c>
      <c r="D160" s="79"/>
      <c r="E160" s="79"/>
      <c r="F160" s="79"/>
      <c r="G160" s="245" t="s">
        <v>79</v>
      </c>
      <c r="H160" s="274" t="s">
        <v>1212</v>
      </c>
      <c r="I160" s="275"/>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179"/>
      <c r="AN160" s="937"/>
      <c r="AO160" s="938"/>
      <c r="AP160" s="939"/>
      <c r="AR160" s="629" t="str">
        <f>IF(COUNTBLANK(AN160)=1,"未","")</f>
        <v>未</v>
      </c>
      <c r="AS160" s="629"/>
      <c r="AV160" s="676"/>
      <c r="AW160" s="677"/>
      <c r="AX160" s="677"/>
      <c r="AY160" s="677"/>
      <c r="AZ160" s="677"/>
      <c r="BA160" s="677"/>
      <c r="BB160" s="677"/>
      <c r="BC160" s="677"/>
      <c r="BD160" s="677"/>
      <c r="BE160" s="677"/>
      <c r="BF160" s="677"/>
      <c r="BG160" s="677"/>
      <c r="BH160" s="677"/>
      <c r="BI160" s="677"/>
      <c r="BJ160" s="677"/>
      <c r="BK160" s="677"/>
      <c r="BL160" s="677"/>
      <c r="BM160" s="677"/>
      <c r="BN160" s="677"/>
      <c r="BO160" s="677"/>
      <c r="BP160" s="677"/>
      <c r="BQ160" s="677"/>
      <c r="BR160" s="677"/>
      <c r="BS160" s="677"/>
      <c r="BT160" s="677"/>
      <c r="BU160" s="677"/>
      <c r="BV160" s="677"/>
      <c r="BW160" s="677"/>
      <c r="BX160" s="677"/>
      <c r="BY160" s="678"/>
    </row>
    <row r="161" spans="2:77" ht="15" customHeight="1" x14ac:dyDescent="0.4">
      <c r="C161" s="281"/>
      <c r="D161" s="85"/>
      <c r="E161" s="85"/>
      <c r="F161" s="85"/>
      <c r="G161" s="247" t="s">
        <v>80</v>
      </c>
      <c r="H161" s="276" t="s">
        <v>1204</v>
      </c>
      <c r="I161" s="277"/>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181"/>
      <c r="AN161" s="928"/>
      <c r="AO161" s="929"/>
      <c r="AP161" s="930"/>
      <c r="AR161" s="629" t="str">
        <f>IF(AN160="無","",IF(COUNTBLANK(AN161)=1,"未",""))</f>
        <v>未</v>
      </c>
      <c r="AS161" s="629"/>
      <c r="AV161" s="676"/>
      <c r="AW161" s="677"/>
      <c r="AX161" s="677"/>
      <c r="AY161" s="677"/>
      <c r="AZ161" s="677"/>
      <c r="BA161" s="677"/>
      <c r="BB161" s="677"/>
      <c r="BC161" s="677"/>
      <c r="BD161" s="677"/>
      <c r="BE161" s="677"/>
      <c r="BF161" s="677"/>
      <c r="BG161" s="677"/>
      <c r="BH161" s="677"/>
      <c r="BI161" s="677"/>
      <c r="BJ161" s="677"/>
      <c r="BK161" s="677"/>
      <c r="BL161" s="677"/>
      <c r="BM161" s="677"/>
      <c r="BN161" s="677"/>
      <c r="BO161" s="677"/>
      <c r="BP161" s="677"/>
      <c r="BQ161" s="677"/>
      <c r="BR161" s="677"/>
      <c r="BS161" s="677"/>
      <c r="BT161" s="677"/>
      <c r="BU161" s="677"/>
      <c r="BV161" s="677"/>
      <c r="BW161" s="677"/>
      <c r="BX161" s="677"/>
      <c r="BY161" s="678"/>
    </row>
    <row r="162" spans="2:77" ht="15" customHeight="1" x14ac:dyDescent="0.4">
      <c r="C162" s="280" t="s">
        <v>1201</v>
      </c>
      <c r="D162" s="79"/>
      <c r="E162" s="79"/>
      <c r="F162" s="79"/>
      <c r="G162" s="245" t="s">
        <v>79</v>
      </c>
      <c r="H162" s="274" t="s">
        <v>1205</v>
      </c>
      <c r="I162" s="275"/>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179"/>
      <c r="AN162" s="937"/>
      <c r="AO162" s="938"/>
      <c r="AP162" s="939"/>
      <c r="AR162" s="629" t="str">
        <f>IF(COUNTBLANK(AN162)=1,"未","")</f>
        <v>未</v>
      </c>
      <c r="AS162" s="629"/>
      <c r="AV162" s="676"/>
      <c r="AW162" s="677"/>
      <c r="AX162" s="677"/>
      <c r="AY162" s="677"/>
      <c r="AZ162" s="677"/>
      <c r="BA162" s="677"/>
      <c r="BB162" s="677"/>
      <c r="BC162" s="677"/>
      <c r="BD162" s="677"/>
      <c r="BE162" s="677"/>
      <c r="BF162" s="677"/>
      <c r="BG162" s="677"/>
      <c r="BH162" s="677"/>
      <c r="BI162" s="677"/>
      <c r="BJ162" s="677"/>
      <c r="BK162" s="677"/>
      <c r="BL162" s="677"/>
      <c r="BM162" s="677"/>
      <c r="BN162" s="677"/>
      <c r="BO162" s="677"/>
      <c r="BP162" s="677"/>
      <c r="BQ162" s="677"/>
      <c r="BR162" s="677"/>
      <c r="BS162" s="677"/>
      <c r="BT162" s="677"/>
      <c r="BU162" s="677"/>
      <c r="BV162" s="677"/>
      <c r="BW162" s="677"/>
      <c r="BX162" s="677"/>
      <c r="BY162" s="678"/>
    </row>
    <row r="163" spans="2:77" ht="15" customHeight="1" x14ac:dyDescent="0.4">
      <c r="C163" s="281"/>
      <c r="D163" s="85"/>
      <c r="E163" s="85"/>
      <c r="F163" s="85"/>
      <c r="G163" s="247" t="s">
        <v>80</v>
      </c>
      <c r="H163" s="276" t="s">
        <v>1206</v>
      </c>
      <c r="I163" s="277"/>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181"/>
      <c r="AN163" s="928"/>
      <c r="AO163" s="929"/>
      <c r="AP163" s="930"/>
      <c r="AR163" s="629" t="str">
        <f>IF(AN162="無","",IF(COUNTBLANK(AN163)=1,"未",""))</f>
        <v>未</v>
      </c>
      <c r="AS163" s="629"/>
      <c r="AV163" s="676"/>
      <c r="AW163" s="677"/>
      <c r="AX163" s="677"/>
      <c r="AY163" s="677"/>
      <c r="AZ163" s="677"/>
      <c r="BA163" s="677"/>
      <c r="BB163" s="677"/>
      <c r="BC163" s="677"/>
      <c r="BD163" s="677"/>
      <c r="BE163" s="677"/>
      <c r="BF163" s="677"/>
      <c r="BG163" s="677"/>
      <c r="BH163" s="677"/>
      <c r="BI163" s="677"/>
      <c r="BJ163" s="677"/>
      <c r="BK163" s="677"/>
      <c r="BL163" s="677"/>
      <c r="BM163" s="677"/>
      <c r="BN163" s="677"/>
      <c r="BO163" s="677"/>
      <c r="BP163" s="677"/>
      <c r="BQ163" s="677"/>
      <c r="BR163" s="677"/>
      <c r="BS163" s="677"/>
      <c r="BT163" s="677"/>
      <c r="BU163" s="677"/>
      <c r="BV163" s="677"/>
      <c r="BW163" s="677"/>
      <c r="BX163" s="677"/>
      <c r="BY163" s="678"/>
    </row>
    <row r="164" spans="2:77" ht="15" customHeight="1" x14ac:dyDescent="0.4">
      <c r="C164" s="280" t="s">
        <v>1202</v>
      </c>
      <c r="D164" s="79"/>
      <c r="E164" s="79"/>
      <c r="F164" s="79"/>
      <c r="G164" s="245" t="s">
        <v>79</v>
      </c>
      <c r="H164" s="274" t="s">
        <v>1207</v>
      </c>
      <c r="I164" s="275"/>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179"/>
      <c r="AN164" s="937"/>
      <c r="AO164" s="938"/>
      <c r="AP164" s="939"/>
      <c r="AR164" s="629" t="str">
        <f>IF(COUNTBLANK(AN164)=1,"未","")</f>
        <v>未</v>
      </c>
      <c r="AS164" s="629"/>
      <c r="AV164" s="676"/>
      <c r="AW164" s="677"/>
      <c r="AX164" s="677"/>
      <c r="AY164" s="677"/>
      <c r="AZ164" s="677"/>
      <c r="BA164" s="677"/>
      <c r="BB164" s="677"/>
      <c r="BC164" s="677"/>
      <c r="BD164" s="677"/>
      <c r="BE164" s="677"/>
      <c r="BF164" s="677"/>
      <c r="BG164" s="677"/>
      <c r="BH164" s="677"/>
      <c r="BI164" s="677"/>
      <c r="BJ164" s="677"/>
      <c r="BK164" s="677"/>
      <c r="BL164" s="677"/>
      <c r="BM164" s="677"/>
      <c r="BN164" s="677"/>
      <c r="BO164" s="677"/>
      <c r="BP164" s="677"/>
      <c r="BQ164" s="677"/>
      <c r="BR164" s="677"/>
      <c r="BS164" s="677"/>
      <c r="BT164" s="677"/>
      <c r="BU164" s="677"/>
      <c r="BV164" s="677"/>
      <c r="BW164" s="677"/>
      <c r="BX164" s="677"/>
      <c r="BY164" s="678"/>
    </row>
    <row r="165" spans="2:77" ht="15" customHeight="1" x14ac:dyDescent="0.4">
      <c r="C165" s="282"/>
      <c r="D165" s="82"/>
      <c r="E165" s="82"/>
      <c r="F165" s="82"/>
      <c r="G165" s="246" t="s">
        <v>80</v>
      </c>
      <c r="H165" s="278" t="s">
        <v>1208</v>
      </c>
      <c r="I165" s="279"/>
      <c r="J165" s="39"/>
      <c r="K165" s="39"/>
      <c r="L165" s="39"/>
      <c r="M165" s="39"/>
      <c r="N165" s="39"/>
      <c r="O165" s="39"/>
      <c r="P165" s="39"/>
      <c r="Q165" s="39"/>
      <c r="R165" s="39"/>
      <c r="S165" s="39"/>
      <c r="T165" s="39"/>
      <c r="U165" s="39"/>
      <c r="V165" s="39"/>
      <c r="W165" s="39"/>
      <c r="X165" s="39"/>
      <c r="Y165" s="39"/>
      <c r="Z165" s="39"/>
      <c r="AA165" s="403"/>
      <c r="AB165" s="403"/>
      <c r="AC165" s="403"/>
      <c r="AD165" s="403"/>
      <c r="AE165" s="403"/>
      <c r="AF165" s="403"/>
      <c r="AG165" s="403"/>
      <c r="AH165" s="403"/>
      <c r="AI165" s="403"/>
      <c r="AJ165" s="403"/>
      <c r="AK165" s="403"/>
      <c r="AL165" s="403"/>
      <c r="AM165" s="404"/>
      <c r="AN165" s="1077"/>
      <c r="AO165" s="1078"/>
      <c r="AP165" s="1079"/>
      <c r="AR165" s="629" t="str">
        <f>IF(COUNTBLANK(AN165)=1,"未","")</f>
        <v>未</v>
      </c>
      <c r="AS165" s="629"/>
      <c r="AV165" s="676"/>
      <c r="AW165" s="677"/>
      <c r="AX165" s="677"/>
      <c r="AY165" s="677"/>
      <c r="AZ165" s="677"/>
      <c r="BA165" s="677"/>
      <c r="BB165" s="677"/>
      <c r="BC165" s="677"/>
      <c r="BD165" s="677"/>
      <c r="BE165" s="677"/>
      <c r="BF165" s="677"/>
      <c r="BG165" s="677"/>
      <c r="BH165" s="677"/>
      <c r="BI165" s="677"/>
      <c r="BJ165" s="677"/>
      <c r="BK165" s="677"/>
      <c r="BL165" s="677"/>
      <c r="BM165" s="677"/>
      <c r="BN165" s="677"/>
      <c r="BO165" s="677"/>
      <c r="BP165" s="677"/>
      <c r="BQ165" s="677"/>
      <c r="BR165" s="677"/>
      <c r="BS165" s="677"/>
      <c r="BT165" s="677"/>
      <c r="BU165" s="677"/>
      <c r="BV165" s="677"/>
      <c r="BW165" s="677"/>
      <c r="BX165" s="677"/>
      <c r="BY165" s="678"/>
    </row>
    <row r="166" spans="2:77" ht="15" customHeight="1" x14ac:dyDescent="0.4">
      <c r="C166" s="282"/>
      <c r="D166" s="82"/>
      <c r="E166" s="82"/>
      <c r="F166" s="82"/>
      <c r="G166" s="246" t="s">
        <v>81</v>
      </c>
      <c r="H166" s="39" t="s">
        <v>1210</v>
      </c>
      <c r="I166" s="39"/>
      <c r="J166" s="39"/>
      <c r="K166" s="39"/>
      <c r="L166" s="39"/>
      <c r="M166" s="39"/>
      <c r="N166" s="39"/>
      <c r="O166" s="39"/>
      <c r="P166" s="39"/>
      <c r="Q166" s="39"/>
      <c r="R166" s="39"/>
      <c r="S166" s="39"/>
      <c r="T166" s="39"/>
      <c r="U166" s="39"/>
      <c r="V166" s="39"/>
      <c r="W166" s="39"/>
      <c r="X166" s="39"/>
      <c r="Y166" s="39"/>
      <c r="Z166" s="39"/>
      <c r="AA166" s="701"/>
      <c r="AB166" s="631"/>
      <c r="AC166" s="631"/>
      <c r="AD166" s="631"/>
      <c r="AE166" s="631"/>
      <c r="AF166" s="631"/>
      <c r="AG166" s="631"/>
      <c r="AH166" s="631"/>
      <c r="AI166" s="631"/>
      <c r="AJ166" s="631"/>
      <c r="AK166" s="631"/>
      <c r="AL166" s="631"/>
      <c r="AM166" s="631"/>
      <c r="AN166" s="631"/>
      <c r="AO166" s="631"/>
      <c r="AP166" s="702"/>
      <c r="AR166" s="629" t="str">
        <f>IF(COUNTBLANK(AA166)=1,"未","")</f>
        <v>未</v>
      </c>
      <c r="AS166" s="629"/>
      <c r="AV166" s="676"/>
      <c r="AW166" s="677"/>
      <c r="AX166" s="677"/>
      <c r="AY166" s="677"/>
      <c r="AZ166" s="677"/>
      <c r="BA166" s="677"/>
      <c r="BB166" s="677"/>
      <c r="BC166" s="677"/>
      <c r="BD166" s="677"/>
      <c r="BE166" s="677"/>
      <c r="BF166" s="677"/>
      <c r="BG166" s="677"/>
      <c r="BH166" s="677"/>
      <c r="BI166" s="677"/>
      <c r="BJ166" s="677"/>
      <c r="BK166" s="677"/>
      <c r="BL166" s="677"/>
      <c r="BM166" s="677"/>
      <c r="BN166" s="677"/>
      <c r="BO166" s="677"/>
      <c r="BP166" s="677"/>
      <c r="BQ166" s="677"/>
      <c r="BR166" s="677"/>
      <c r="BS166" s="677"/>
      <c r="BT166" s="677"/>
      <c r="BU166" s="677"/>
      <c r="BV166" s="677"/>
      <c r="BW166" s="677"/>
      <c r="BX166" s="677"/>
      <c r="BY166" s="678"/>
    </row>
    <row r="167" spans="2:77" ht="15" customHeight="1" x14ac:dyDescent="0.4">
      <c r="C167" s="281"/>
      <c r="D167" s="85"/>
      <c r="E167" s="85"/>
      <c r="F167" s="85"/>
      <c r="G167" s="247" t="s">
        <v>83</v>
      </c>
      <c r="H167" s="41" t="s">
        <v>1209</v>
      </c>
      <c r="I167" s="41"/>
      <c r="J167" s="41"/>
      <c r="K167" s="41"/>
      <c r="L167" s="41"/>
      <c r="M167" s="41"/>
      <c r="N167" s="41"/>
      <c r="O167" s="41"/>
      <c r="P167" s="41"/>
      <c r="Q167" s="41"/>
      <c r="R167" s="41"/>
      <c r="S167" s="41"/>
      <c r="T167" s="41"/>
      <c r="U167" s="41"/>
      <c r="V167" s="41"/>
      <c r="W167" s="41"/>
      <c r="X167" s="41"/>
      <c r="Y167" s="41"/>
      <c r="Z167" s="41"/>
      <c r="AA167" s="44"/>
      <c r="AB167" s="44"/>
      <c r="AC167" s="44"/>
      <c r="AD167" s="44"/>
      <c r="AE167" s="44"/>
      <c r="AF167" s="44"/>
      <c r="AG167" s="44"/>
      <c r="AH167" s="44"/>
      <c r="AI167" s="44"/>
      <c r="AJ167" s="44"/>
      <c r="AK167" s="44"/>
      <c r="AL167" s="44"/>
      <c r="AM167" s="44"/>
      <c r="AN167" s="501"/>
      <c r="AO167" s="502"/>
      <c r="AP167" s="694"/>
      <c r="AR167" s="629" t="str">
        <f>IF(COUNTBLANK(AN167)=1,"未","")</f>
        <v>未</v>
      </c>
      <c r="AS167" s="629"/>
      <c r="AV167" s="676"/>
      <c r="AW167" s="677"/>
      <c r="AX167" s="677"/>
      <c r="AY167" s="677"/>
      <c r="AZ167" s="677"/>
      <c r="BA167" s="677"/>
      <c r="BB167" s="677"/>
      <c r="BC167" s="677"/>
      <c r="BD167" s="677"/>
      <c r="BE167" s="677"/>
      <c r="BF167" s="677"/>
      <c r="BG167" s="677"/>
      <c r="BH167" s="677"/>
      <c r="BI167" s="677"/>
      <c r="BJ167" s="677"/>
      <c r="BK167" s="677"/>
      <c r="BL167" s="677"/>
      <c r="BM167" s="677"/>
      <c r="BN167" s="677"/>
      <c r="BO167" s="677"/>
      <c r="BP167" s="677"/>
      <c r="BQ167" s="677"/>
      <c r="BR167" s="677"/>
      <c r="BS167" s="677"/>
      <c r="BT167" s="677"/>
      <c r="BU167" s="677"/>
      <c r="BV167" s="677"/>
      <c r="BW167" s="677"/>
      <c r="BX167" s="677"/>
      <c r="BY167" s="678"/>
    </row>
    <row r="168" spans="2:77" ht="15" customHeight="1" x14ac:dyDescent="0.4">
      <c r="AV168" s="676"/>
      <c r="AW168" s="677"/>
      <c r="AX168" s="677"/>
      <c r="AY168" s="677"/>
      <c r="AZ168" s="677"/>
      <c r="BA168" s="677"/>
      <c r="BB168" s="677"/>
      <c r="BC168" s="677"/>
      <c r="BD168" s="677"/>
      <c r="BE168" s="677"/>
      <c r="BF168" s="677"/>
      <c r="BG168" s="677"/>
      <c r="BH168" s="677"/>
      <c r="BI168" s="677"/>
      <c r="BJ168" s="677"/>
      <c r="BK168" s="677"/>
      <c r="BL168" s="677"/>
      <c r="BM168" s="677"/>
      <c r="BN168" s="677"/>
      <c r="BO168" s="677"/>
      <c r="BP168" s="677"/>
      <c r="BQ168" s="677"/>
      <c r="BR168" s="677"/>
      <c r="BS168" s="677"/>
      <c r="BT168" s="677"/>
      <c r="BU168" s="677"/>
      <c r="BV168" s="677"/>
      <c r="BW168" s="677"/>
      <c r="BX168" s="677"/>
      <c r="BY168" s="678"/>
    </row>
    <row r="169" spans="2:77" ht="15" customHeight="1" thickBot="1" x14ac:dyDescent="0.45">
      <c r="B169" s="56" t="s">
        <v>460</v>
      </c>
      <c r="C169" s="2" t="s">
        <v>1216</v>
      </c>
      <c r="AV169" s="676"/>
      <c r="AW169" s="677"/>
      <c r="AX169" s="677"/>
      <c r="AY169" s="677"/>
      <c r="AZ169" s="677"/>
      <c r="BA169" s="677"/>
      <c r="BB169" s="677"/>
      <c r="BC169" s="677"/>
      <c r="BD169" s="677"/>
      <c r="BE169" s="677"/>
      <c r="BF169" s="677"/>
      <c r="BG169" s="677"/>
      <c r="BH169" s="677"/>
      <c r="BI169" s="677"/>
      <c r="BJ169" s="677"/>
      <c r="BK169" s="677"/>
      <c r="BL169" s="677"/>
      <c r="BM169" s="677"/>
      <c r="BN169" s="677"/>
      <c r="BO169" s="677"/>
      <c r="BP169" s="677"/>
      <c r="BQ169" s="677"/>
      <c r="BR169" s="677"/>
      <c r="BS169" s="677"/>
      <c r="BT169" s="677"/>
      <c r="BU169" s="677"/>
      <c r="BV169" s="677"/>
      <c r="BW169" s="677"/>
      <c r="BX169" s="677"/>
      <c r="BY169" s="678"/>
    </row>
    <row r="170" spans="2:77" ht="15" customHeight="1" thickBot="1" x14ac:dyDescent="0.45">
      <c r="C170" s="232" t="s">
        <v>36</v>
      </c>
      <c r="D170" s="87" t="s">
        <v>195</v>
      </c>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639"/>
      <c r="AP170" s="640"/>
      <c r="AQ170" s="640"/>
      <c r="AR170" s="641"/>
      <c r="AV170" s="676"/>
      <c r="AW170" s="677"/>
      <c r="AX170" s="677"/>
      <c r="AY170" s="677"/>
      <c r="AZ170" s="677"/>
      <c r="BA170" s="677"/>
      <c r="BB170" s="677"/>
      <c r="BC170" s="677"/>
      <c r="BD170" s="677"/>
      <c r="BE170" s="677"/>
      <c r="BF170" s="677"/>
      <c r="BG170" s="677"/>
      <c r="BH170" s="677"/>
      <c r="BI170" s="677"/>
      <c r="BJ170" s="677"/>
      <c r="BK170" s="677"/>
      <c r="BL170" s="677"/>
      <c r="BM170" s="677"/>
      <c r="BN170" s="677"/>
      <c r="BO170" s="677"/>
      <c r="BP170" s="677"/>
      <c r="BQ170" s="677"/>
      <c r="BR170" s="677"/>
      <c r="BS170" s="677"/>
      <c r="BT170" s="677"/>
      <c r="BU170" s="677"/>
      <c r="BV170" s="677"/>
      <c r="BW170" s="677"/>
      <c r="BX170" s="677"/>
      <c r="BY170" s="678"/>
    </row>
    <row r="171" spans="2:77" ht="15" customHeight="1" thickBot="1" x14ac:dyDescent="0.45">
      <c r="C171" s="232" t="s">
        <v>37</v>
      </c>
      <c r="D171" s="87" t="s">
        <v>1215</v>
      </c>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639"/>
      <c r="AP171" s="640"/>
      <c r="AQ171" s="640"/>
      <c r="AR171" s="641"/>
      <c r="AV171" s="676"/>
      <c r="AW171" s="677"/>
      <c r="AX171" s="677"/>
      <c r="AY171" s="677"/>
      <c r="AZ171" s="677"/>
      <c r="BA171" s="677"/>
      <c r="BB171" s="677"/>
      <c r="BC171" s="677"/>
      <c r="BD171" s="677"/>
      <c r="BE171" s="677"/>
      <c r="BF171" s="677"/>
      <c r="BG171" s="677"/>
      <c r="BH171" s="677"/>
      <c r="BI171" s="677"/>
      <c r="BJ171" s="677"/>
      <c r="BK171" s="677"/>
      <c r="BL171" s="677"/>
      <c r="BM171" s="677"/>
      <c r="BN171" s="677"/>
      <c r="BO171" s="677"/>
      <c r="BP171" s="677"/>
      <c r="BQ171" s="677"/>
      <c r="BR171" s="677"/>
      <c r="BS171" s="677"/>
      <c r="BT171" s="677"/>
      <c r="BU171" s="677"/>
      <c r="BV171" s="677"/>
      <c r="BW171" s="677"/>
      <c r="BX171" s="677"/>
      <c r="BY171" s="678"/>
    </row>
    <row r="172" spans="2:77" ht="15" customHeight="1" thickBot="1" x14ac:dyDescent="0.45">
      <c r="C172" s="232" t="s">
        <v>38</v>
      </c>
      <c r="D172" s="87" t="s">
        <v>1214</v>
      </c>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639"/>
      <c r="AP172" s="640"/>
      <c r="AQ172" s="640"/>
      <c r="AR172" s="641"/>
      <c r="AV172" s="673" t="s">
        <v>1525</v>
      </c>
      <c r="AW172" s="673"/>
      <c r="AX172" s="673"/>
      <c r="AY172" s="673"/>
      <c r="AZ172" s="673"/>
      <c r="BA172" s="673"/>
      <c r="BB172" s="673"/>
      <c r="BC172" s="673"/>
      <c r="BD172" s="673"/>
      <c r="BE172" s="673"/>
      <c r="BF172" s="673"/>
      <c r="BG172" s="673"/>
      <c r="BH172" s="673"/>
      <c r="BI172" s="673"/>
      <c r="BJ172" s="673"/>
      <c r="BK172" s="673"/>
      <c r="BL172" s="673"/>
      <c r="BM172" s="673"/>
      <c r="BN172" s="673"/>
      <c r="BO172" s="673"/>
      <c r="BP172" s="673"/>
      <c r="BQ172" s="673"/>
      <c r="BR172" s="673"/>
      <c r="BS172" s="673"/>
      <c r="BT172" s="673"/>
      <c r="BU172" s="673"/>
      <c r="BV172" s="673"/>
      <c r="BW172" s="673"/>
      <c r="BX172" s="673"/>
      <c r="BY172" s="673"/>
    </row>
    <row r="173" spans="2:77" ht="15" customHeight="1" thickBot="1" x14ac:dyDescent="0.45">
      <c r="C173" s="232" t="s">
        <v>331</v>
      </c>
      <c r="D173" s="87" t="s">
        <v>1213</v>
      </c>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639"/>
      <c r="AP173" s="640"/>
      <c r="AQ173" s="640"/>
      <c r="AR173" s="641"/>
      <c r="AV173" s="73" t="s">
        <v>1527</v>
      </c>
    </row>
    <row r="174" spans="2:77" ht="15" customHeight="1" x14ac:dyDescent="0.4">
      <c r="AV174" s="674" t="s">
        <v>1526</v>
      </c>
      <c r="AW174" s="673"/>
      <c r="AX174" s="673"/>
      <c r="AY174" s="673"/>
      <c r="AZ174" s="673"/>
      <c r="BA174" s="673"/>
      <c r="BB174" s="673"/>
      <c r="BC174" s="673"/>
      <c r="BD174" s="673"/>
      <c r="BE174" s="673"/>
      <c r="BF174" s="673"/>
      <c r="BG174" s="673"/>
      <c r="BH174" s="673"/>
      <c r="BI174" s="673"/>
      <c r="BJ174" s="673"/>
      <c r="BK174" s="673"/>
      <c r="BL174" s="673"/>
      <c r="BM174" s="673"/>
      <c r="BN174" s="673"/>
      <c r="BO174" s="673"/>
      <c r="BP174" s="673"/>
      <c r="BQ174" s="673"/>
      <c r="BR174" s="673"/>
      <c r="BS174" s="673"/>
      <c r="BT174" s="673"/>
      <c r="BU174" s="673"/>
      <c r="BV174" s="673"/>
      <c r="BW174" s="673"/>
      <c r="BX174" s="673"/>
      <c r="BY174" s="675"/>
    </row>
    <row r="175" spans="2:77" ht="15" customHeight="1" thickBot="1" x14ac:dyDescent="0.45">
      <c r="C175" s="233" t="s">
        <v>1794</v>
      </c>
      <c r="D175" s="234"/>
      <c r="E175" s="234"/>
      <c r="F175" s="234"/>
      <c r="G175" s="234"/>
      <c r="H175" s="234"/>
      <c r="I175" s="264"/>
      <c r="J175" s="264"/>
      <c r="K175" s="264"/>
      <c r="L175" s="264"/>
      <c r="M175" s="264"/>
      <c r="N175" s="264"/>
      <c r="O175" s="264"/>
      <c r="P175" s="264"/>
      <c r="Q175" s="264"/>
      <c r="R175" s="264"/>
      <c r="S175" s="264"/>
      <c r="T175" s="265"/>
      <c r="U175" s="265"/>
      <c r="V175" s="265"/>
      <c r="W175" s="248"/>
      <c r="X175" s="248"/>
      <c r="Y175" s="248"/>
      <c r="Z175" s="248"/>
      <c r="AA175" s="248"/>
      <c r="AB175" s="248"/>
      <c r="AC175" s="265"/>
      <c r="AD175" s="265"/>
      <c r="AE175" s="265"/>
      <c r="AF175" s="265"/>
      <c r="AG175" s="265"/>
      <c r="AH175" s="265"/>
      <c r="AI175" s="265"/>
      <c r="AJ175" s="265"/>
      <c r="AK175" s="265"/>
      <c r="AL175" s="265"/>
      <c r="AM175" s="265"/>
      <c r="AN175" s="265"/>
      <c r="AO175" s="265"/>
      <c r="AP175" s="266"/>
      <c r="AR175" s="647" t="s">
        <v>290</v>
      </c>
      <c r="AS175" s="647"/>
      <c r="AV175" s="676"/>
      <c r="AW175" s="677"/>
      <c r="AX175" s="677"/>
      <c r="AY175" s="677"/>
      <c r="AZ175" s="677"/>
      <c r="BA175" s="677"/>
      <c r="BB175" s="677"/>
      <c r="BC175" s="677"/>
      <c r="BD175" s="677"/>
      <c r="BE175" s="677"/>
      <c r="BF175" s="677"/>
      <c r="BG175" s="677"/>
      <c r="BH175" s="677"/>
      <c r="BI175" s="677"/>
      <c r="BJ175" s="677"/>
      <c r="BK175" s="677"/>
      <c r="BL175" s="677"/>
      <c r="BM175" s="677"/>
      <c r="BN175" s="677"/>
      <c r="BO175" s="677"/>
      <c r="BP175" s="677"/>
      <c r="BQ175" s="677"/>
      <c r="BR175" s="677"/>
      <c r="BS175" s="677"/>
      <c r="BT175" s="677"/>
      <c r="BU175" s="677"/>
      <c r="BV175" s="677"/>
      <c r="BW175" s="677"/>
      <c r="BX175" s="677"/>
      <c r="BY175" s="678"/>
    </row>
    <row r="176" spans="2:77" ht="15" customHeight="1" x14ac:dyDescent="0.4">
      <c r="C176" s="81" t="s">
        <v>79</v>
      </c>
      <c r="D176" s="354" t="s">
        <v>1217</v>
      </c>
      <c r="I176" s="297" t="s">
        <v>1173</v>
      </c>
      <c r="J176" s="299" t="s">
        <v>1218</v>
      </c>
      <c r="K176" s="291"/>
      <c r="L176" s="291"/>
      <c r="M176" s="291"/>
      <c r="N176" s="291"/>
      <c r="O176" s="291"/>
      <c r="P176" s="292"/>
      <c r="Q176" s="1073"/>
      <c r="R176" s="1074"/>
      <c r="S176" s="1074"/>
      <c r="T176" s="1074"/>
      <c r="U176" s="1074"/>
      <c r="V176" s="293" t="s">
        <v>21</v>
      </c>
      <c r="W176" s="81" t="s">
        <v>285</v>
      </c>
      <c r="X176" s="354" t="s">
        <v>1169</v>
      </c>
      <c r="AB176" s="235"/>
      <c r="AC176" s="297" t="s">
        <v>1176</v>
      </c>
      <c r="AD176" s="299" t="s">
        <v>1218</v>
      </c>
      <c r="AE176" s="291"/>
      <c r="AF176" s="291"/>
      <c r="AG176" s="291"/>
      <c r="AH176" s="291"/>
      <c r="AI176" s="291"/>
      <c r="AJ176" s="292"/>
      <c r="AK176" s="1073"/>
      <c r="AL176" s="1074"/>
      <c r="AM176" s="1074"/>
      <c r="AN176" s="1074"/>
      <c r="AO176" s="1074"/>
      <c r="AP176" s="293" t="s">
        <v>21</v>
      </c>
      <c r="AQ176" s="15"/>
      <c r="AR176" s="629" t="str">
        <f>IF(OR(COUNTBLANK(AK176)=1,COUNTBLANK(Q176)=1),"未","")</f>
        <v>未</v>
      </c>
      <c r="AS176" s="629"/>
      <c r="AV176" s="676"/>
      <c r="AW176" s="677"/>
      <c r="AX176" s="677"/>
      <c r="AY176" s="677"/>
      <c r="AZ176" s="677"/>
      <c r="BA176" s="677"/>
      <c r="BB176" s="677"/>
      <c r="BC176" s="677"/>
      <c r="BD176" s="677"/>
      <c r="BE176" s="677"/>
      <c r="BF176" s="677"/>
      <c r="BG176" s="677"/>
      <c r="BH176" s="677"/>
      <c r="BI176" s="677"/>
      <c r="BJ176" s="677"/>
      <c r="BK176" s="677"/>
      <c r="BL176" s="677"/>
      <c r="BM176" s="677"/>
      <c r="BN176" s="677"/>
      <c r="BO176" s="677"/>
      <c r="BP176" s="677"/>
      <c r="BQ176" s="677"/>
      <c r="BR176" s="677"/>
      <c r="BS176" s="677"/>
      <c r="BT176" s="677"/>
      <c r="BU176" s="677"/>
      <c r="BV176" s="677"/>
      <c r="BW176" s="677"/>
      <c r="BX176" s="677"/>
      <c r="BY176" s="678"/>
    </row>
    <row r="177" spans="3:77" ht="15" customHeight="1" thickBot="1" x14ac:dyDescent="0.45">
      <c r="C177" s="258"/>
      <c r="D177" s="149"/>
      <c r="E177" s="44"/>
      <c r="F177" s="44"/>
      <c r="G177" s="44"/>
      <c r="H177" s="44"/>
      <c r="I177" s="298" t="s">
        <v>1174</v>
      </c>
      <c r="J177" s="300" t="s">
        <v>1219</v>
      </c>
      <c r="K177" s="294"/>
      <c r="L177" s="294"/>
      <c r="M177" s="294"/>
      <c r="N177" s="294"/>
      <c r="O177" s="294"/>
      <c r="P177" s="295"/>
      <c r="Q177" s="1075"/>
      <c r="R177" s="1076"/>
      <c r="S177" s="1076"/>
      <c r="T177" s="1076"/>
      <c r="U177" s="1076"/>
      <c r="V177" s="296" t="s">
        <v>21</v>
      </c>
      <c r="W177" s="258"/>
      <c r="X177" s="149"/>
      <c r="Y177" s="44"/>
      <c r="Z177" s="44"/>
      <c r="AA177" s="44"/>
      <c r="AB177" s="150"/>
      <c r="AC177" s="298" t="s">
        <v>1177</v>
      </c>
      <c r="AD177" s="300" t="s">
        <v>1219</v>
      </c>
      <c r="AE177" s="294"/>
      <c r="AF177" s="294"/>
      <c r="AG177" s="294"/>
      <c r="AH177" s="294"/>
      <c r="AI177" s="294"/>
      <c r="AJ177" s="295"/>
      <c r="AK177" s="1075"/>
      <c r="AL177" s="1076"/>
      <c r="AM177" s="1076"/>
      <c r="AN177" s="1076"/>
      <c r="AO177" s="1076"/>
      <c r="AP177" s="296" t="s">
        <v>21</v>
      </c>
      <c r="AQ177" s="15"/>
      <c r="AR177" s="629" t="str">
        <f>IF(OR(COUNTBLANK(AK177)=1,COUNTBLANK(Q177)=1),"未","")</f>
        <v>未</v>
      </c>
      <c r="AS177" s="629"/>
      <c r="AV177" s="676"/>
      <c r="AW177" s="677"/>
      <c r="AX177" s="677"/>
      <c r="AY177" s="677"/>
      <c r="AZ177" s="677"/>
      <c r="BA177" s="677"/>
      <c r="BB177" s="677"/>
      <c r="BC177" s="677"/>
      <c r="BD177" s="677"/>
      <c r="BE177" s="677"/>
      <c r="BF177" s="677"/>
      <c r="BG177" s="677"/>
      <c r="BH177" s="677"/>
      <c r="BI177" s="677"/>
      <c r="BJ177" s="677"/>
      <c r="BK177" s="677"/>
      <c r="BL177" s="677"/>
      <c r="BM177" s="677"/>
      <c r="BN177" s="677"/>
      <c r="BO177" s="677"/>
      <c r="BP177" s="677"/>
      <c r="BQ177" s="677"/>
      <c r="BR177" s="677"/>
      <c r="BS177" s="677"/>
      <c r="BT177" s="677"/>
      <c r="BU177" s="677"/>
      <c r="BV177" s="677"/>
      <c r="BW177" s="677"/>
      <c r="BX177" s="677"/>
      <c r="BY177" s="678"/>
    </row>
    <row r="178" spans="3:77" ht="15" customHeight="1" thickBot="1" x14ac:dyDescent="0.45">
      <c r="AV178" s="676"/>
      <c r="AW178" s="677"/>
      <c r="AX178" s="677"/>
      <c r="AY178" s="677"/>
      <c r="AZ178" s="677"/>
      <c r="BA178" s="677"/>
      <c r="BB178" s="677"/>
      <c r="BC178" s="677"/>
      <c r="BD178" s="677"/>
      <c r="BE178" s="677"/>
      <c r="BF178" s="677"/>
      <c r="BG178" s="677"/>
      <c r="BH178" s="677"/>
      <c r="BI178" s="677"/>
      <c r="BJ178" s="677"/>
      <c r="BK178" s="677"/>
      <c r="BL178" s="677"/>
      <c r="BM178" s="677"/>
      <c r="BN178" s="677"/>
      <c r="BO178" s="677"/>
      <c r="BP178" s="677"/>
      <c r="BQ178" s="677"/>
      <c r="BR178" s="677"/>
      <c r="BS178" s="677"/>
      <c r="BT178" s="677"/>
      <c r="BU178" s="677"/>
      <c r="BV178" s="677"/>
      <c r="BW178" s="677"/>
      <c r="BX178" s="677"/>
      <c r="BY178" s="678"/>
    </row>
    <row r="179" spans="3:77" ht="15" customHeight="1" thickBot="1" x14ac:dyDescent="0.45">
      <c r="C179" s="268" t="s">
        <v>1223</v>
      </c>
      <c r="D179" s="269"/>
      <c r="E179" s="269"/>
      <c r="F179" s="269"/>
      <c r="G179" s="269"/>
      <c r="H179" s="269"/>
      <c r="I179" s="269"/>
      <c r="J179" s="269"/>
      <c r="K179" s="269"/>
      <c r="L179" s="269"/>
      <c r="M179" s="269"/>
      <c r="N179" s="269"/>
      <c r="O179" s="269"/>
      <c r="P179" s="269"/>
      <c r="Q179" s="1041" t="str">
        <f>IF(Q176=AK176,"ＯＫ","ＮＯ")</f>
        <v>ＯＫ</v>
      </c>
      <c r="R179" s="1042"/>
      <c r="S179" s="1042"/>
      <c r="T179" s="1042"/>
      <c r="U179" s="1042"/>
      <c r="V179" s="1043"/>
      <c r="W179" s="268" t="s">
        <v>1224</v>
      </c>
      <c r="X179" s="269"/>
      <c r="Y179" s="269"/>
      <c r="Z179" s="269"/>
      <c r="AA179" s="269"/>
      <c r="AB179" s="269"/>
      <c r="AC179" s="269"/>
      <c r="AD179" s="269"/>
      <c r="AE179" s="269"/>
      <c r="AF179" s="269"/>
      <c r="AG179" s="269"/>
      <c r="AH179" s="269"/>
      <c r="AI179" s="269"/>
      <c r="AJ179" s="269"/>
      <c r="AK179" s="1041" t="str">
        <f>IF(Q177=AK177,"ＯＫ","ＮＯ")</f>
        <v>ＯＫ</v>
      </c>
      <c r="AL179" s="1042"/>
      <c r="AM179" s="1042"/>
      <c r="AN179" s="1042"/>
      <c r="AO179" s="1042"/>
      <c r="AP179" s="1043"/>
      <c r="AV179" s="679"/>
      <c r="AW179" s="680"/>
      <c r="AX179" s="680"/>
      <c r="AY179" s="680"/>
      <c r="AZ179" s="680"/>
      <c r="BA179" s="680"/>
      <c r="BB179" s="680"/>
      <c r="BC179" s="680"/>
      <c r="BD179" s="680"/>
      <c r="BE179" s="680"/>
      <c r="BF179" s="680"/>
      <c r="BG179" s="680"/>
      <c r="BH179" s="680"/>
      <c r="BI179" s="680"/>
      <c r="BJ179" s="680"/>
      <c r="BK179" s="680"/>
      <c r="BL179" s="680"/>
      <c r="BM179" s="680"/>
      <c r="BN179" s="680"/>
      <c r="BO179" s="680"/>
      <c r="BP179" s="680"/>
      <c r="BQ179" s="680"/>
      <c r="BR179" s="680"/>
      <c r="BS179" s="680"/>
      <c r="BT179" s="680"/>
      <c r="BU179" s="680"/>
      <c r="BV179" s="680"/>
      <c r="BW179" s="680"/>
      <c r="BX179" s="680"/>
      <c r="BY179" s="681"/>
    </row>
    <row r="180" spans="3:77" ht="15" customHeight="1" thickBot="1" x14ac:dyDescent="0.45">
      <c r="C180" s="231" t="s">
        <v>445</v>
      </c>
      <c r="D180" s="166" t="s">
        <v>1183</v>
      </c>
      <c r="AV180" s="73" t="s">
        <v>1528</v>
      </c>
    </row>
    <row r="181" spans="3:77" ht="15" customHeight="1" x14ac:dyDescent="0.4">
      <c r="AV181" s="674" t="s">
        <v>1529</v>
      </c>
      <c r="AW181" s="673"/>
      <c r="AX181" s="673"/>
      <c r="AY181" s="673"/>
      <c r="AZ181" s="673"/>
      <c r="BA181" s="673"/>
      <c r="BB181" s="673"/>
      <c r="BC181" s="673"/>
      <c r="BD181" s="673"/>
      <c r="BE181" s="673"/>
      <c r="BF181" s="673"/>
      <c r="BG181" s="673"/>
      <c r="BH181" s="673"/>
      <c r="BI181" s="673"/>
      <c r="BJ181" s="673"/>
      <c r="BK181" s="673"/>
      <c r="BL181" s="673"/>
      <c r="BM181" s="673"/>
      <c r="BN181" s="673"/>
      <c r="BO181" s="673"/>
      <c r="BP181" s="673"/>
      <c r="BQ181" s="673"/>
      <c r="BR181" s="673"/>
      <c r="BS181" s="673"/>
      <c r="BT181" s="673"/>
      <c r="BU181" s="673"/>
      <c r="BV181" s="673"/>
      <c r="BW181" s="673"/>
      <c r="BX181" s="673"/>
      <c r="BY181" s="675"/>
    </row>
    <row r="182" spans="3:77" ht="15" customHeight="1" x14ac:dyDescent="0.4">
      <c r="C182" s="233" t="s">
        <v>1226</v>
      </c>
      <c r="D182" s="234"/>
      <c r="E182" s="234"/>
      <c r="F182" s="234"/>
      <c r="G182" s="234"/>
      <c r="H182" s="234"/>
      <c r="I182" s="234"/>
      <c r="J182" s="234"/>
      <c r="K182" s="234"/>
      <c r="L182" s="234"/>
      <c r="M182" s="234"/>
      <c r="N182" s="234"/>
      <c r="O182" s="234"/>
      <c r="P182" s="234"/>
      <c r="Q182" s="234"/>
      <c r="R182" s="234"/>
      <c r="S182" s="234"/>
      <c r="T182" s="234"/>
      <c r="U182" s="234"/>
      <c r="V182" s="234"/>
      <c r="W182" s="234"/>
      <c r="X182" s="234"/>
      <c r="Y182" s="234"/>
      <c r="Z182" s="234"/>
      <c r="AA182" s="234"/>
      <c r="AB182" s="234"/>
      <c r="AC182" s="234"/>
      <c r="AD182" s="234"/>
      <c r="AE182" s="234"/>
      <c r="AF182" s="234"/>
      <c r="AG182" s="234"/>
      <c r="AH182" s="234"/>
      <c r="AI182" s="249"/>
      <c r="AK182" s="647" t="s">
        <v>290</v>
      </c>
      <c r="AL182" s="647"/>
      <c r="AV182" s="676"/>
      <c r="AW182" s="677"/>
      <c r="AX182" s="677"/>
      <c r="AY182" s="677"/>
      <c r="AZ182" s="677"/>
      <c r="BA182" s="677"/>
      <c r="BB182" s="677"/>
      <c r="BC182" s="677"/>
      <c r="BD182" s="677"/>
      <c r="BE182" s="677"/>
      <c r="BF182" s="677"/>
      <c r="BG182" s="677"/>
      <c r="BH182" s="677"/>
      <c r="BI182" s="677"/>
      <c r="BJ182" s="677"/>
      <c r="BK182" s="677"/>
      <c r="BL182" s="677"/>
      <c r="BM182" s="677"/>
      <c r="BN182" s="677"/>
      <c r="BO182" s="677"/>
      <c r="BP182" s="677"/>
      <c r="BQ182" s="677"/>
      <c r="BR182" s="677"/>
      <c r="BS182" s="677"/>
      <c r="BT182" s="677"/>
      <c r="BU182" s="677"/>
      <c r="BV182" s="677"/>
      <c r="BW182" s="677"/>
      <c r="BX182" s="677"/>
      <c r="BY182" s="678"/>
    </row>
    <row r="183" spans="3:77" ht="15" customHeight="1" x14ac:dyDescent="0.4">
      <c r="C183" s="230" t="s">
        <v>318</v>
      </c>
      <c r="D183" s="688" t="s">
        <v>1229</v>
      </c>
      <c r="E183" s="689"/>
      <c r="F183" s="689"/>
      <c r="G183" s="689"/>
      <c r="H183" s="689"/>
      <c r="I183" s="689"/>
      <c r="J183" s="690"/>
      <c r="K183" s="701"/>
      <c r="L183" s="631"/>
      <c r="M183" s="702"/>
      <c r="N183" s="230" t="s">
        <v>319</v>
      </c>
      <c r="O183" s="688" t="s">
        <v>1232</v>
      </c>
      <c r="P183" s="689"/>
      <c r="Q183" s="689"/>
      <c r="R183" s="689"/>
      <c r="S183" s="689"/>
      <c r="T183" s="689"/>
      <c r="U183" s="690"/>
      <c r="V183" s="701"/>
      <c r="W183" s="631"/>
      <c r="X183" s="702"/>
      <c r="Y183" s="230" t="s">
        <v>320</v>
      </c>
      <c r="Z183" s="688" t="s">
        <v>1230</v>
      </c>
      <c r="AA183" s="689"/>
      <c r="AB183" s="689"/>
      <c r="AC183" s="689"/>
      <c r="AD183" s="689"/>
      <c r="AE183" s="689"/>
      <c r="AF183" s="690"/>
      <c r="AG183" s="701"/>
      <c r="AH183" s="631"/>
      <c r="AI183" s="702"/>
      <c r="AK183" s="629" t="str">
        <f>IF(OR(COUNTBLANK(K183)=1,COUNTBLANK(V183)=1,COUNTBLANK(AG183)=1),"未","")</f>
        <v>未</v>
      </c>
      <c r="AL183" s="629"/>
      <c r="AV183" s="676"/>
      <c r="AW183" s="677"/>
      <c r="AX183" s="677"/>
      <c r="AY183" s="677"/>
      <c r="AZ183" s="677"/>
      <c r="BA183" s="677"/>
      <c r="BB183" s="677"/>
      <c r="BC183" s="677"/>
      <c r="BD183" s="677"/>
      <c r="BE183" s="677"/>
      <c r="BF183" s="677"/>
      <c r="BG183" s="677"/>
      <c r="BH183" s="677"/>
      <c r="BI183" s="677"/>
      <c r="BJ183" s="677"/>
      <c r="BK183" s="677"/>
      <c r="BL183" s="677"/>
      <c r="BM183" s="677"/>
      <c r="BN183" s="677"/>
      <c r="BO183" s="677"/>
      <c r="BP183" s="677"/>
      <c r="BQ183" s="677"/>
      <c r="BR183" s="677"/>
      <c r="BS183" s="677"/>
      <c r="BT183" s="677"/>
      <c r="BU183" s="677"/>
      <c r="BV183" s="677"/>
      <c r="BW183" s="677"/>
      <c r="BX183" s="677"/>
      <c r="BY183" s="678"/>
    </row>
    <row r="184" spans="3:77" ht="15" customHeight="1" x14ac:dyDescent="0.4">
      <c r="C184" s="233" t="s">
        <v>1225</v>
      </c>
      <c r="D184" s="234"/>
      <c r="E184" s="234"/>
      <c r="F184" s="234"/>
      <c r="G184" s="234"/>
      <c r="H184" s="234"/>
      <c r="I184" s="234"/>
      <c r="J184" s="234"/>
      <c r="K184" s="234"/>
      <c r="L184" s="234"/>
      <c r="M184" s="234"/>
      <c r="N184" s="234"/>
      <c r="O184" s="234"/>
      <c r="P184" s="234"/>
      <c r="Q184" s="234"/>
      <c r="R184" s="234"/>
      <c r="S184" s="234"/>
      <c r="T184" s="234"/>
      <c r="U184" s="234"/>
      <c r="V184" s="234"/>
      <c r="W184" s="234"/>
      <c r="X184" s="234"/>
      <c r="Y184" s="234"/>
      <c r="Z184" s="234"/>
      <c r="AA184" s="234"/>
      <c r="AB184" s="234"/>
      <c r="AC184" s="234"/>
      <c r="AD184" s="234"/>
      <c r="AE184" s="234"/>
      <c r="AF184" s="234"/>
      <c r="AG184" s="248"/>
      <c r="AH184" s="248"/>
      <c r="AI184" s="249"/>
      <c r="AV184" s="676"/>
      <c r="AW184" s="677"/>
      <c r="AX184" s="677"/>
      <c r="AY184" s="677"/>
      <c r="AZ184" s="677"/>
      <c r="BA184" s="677"/>
      <c r="BB184" s="677"/>
      <c r="BC184" s="677"/>
      <c r="BD184" s="677"/>
      <c r="BE184" s="677"/>
      <c r="BF184" s="677"/>
      <c r="BG184" s="677"/>
      <c r="BH184" s="677"/>
      <c r="BI184" s="677"/>
      <c r="BJ184" s="677"/>
      <c r="BK184" s="677"/>
      <c r="BL184" s="677"/>
      <c r="BM184" s="677"/>
      <c r="BN184" s="677"/>
      <c r="BO184" s="677"/>
      <c r="BP184" s="677"/>
      <c r="BQ184" s="677"/>
      <c r="BR184" s="677"/>
      <c r="BS184" s="677"/>
      <c r="BT184" s="677"/>
      <c r="BU184" s="677"/>
      <c r="BV184" s="677"/>
      <c r="BW184" s="677"/>
      <c r="BX184" s="677"/>
      <c r="BY184" s="678"/>
    </row>
    <row r="185" spans="3:77" ht="15" customHeight="1" x14ac:dyDescent="0.4">
      <c r="C185" s="230" t="s">
        <v>79</v>
      </c>
      <c r="D185" s="64" t="s">
        <v>1227</v>
      </c>
      <c r="E185" s="65"/>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57"/>
      <c r="AG185" s="701"/>
      <c r="AH185" s="631"/>
      <c r="AI185" s="702"/>
      <c r="AK185" s="629" t="str">
        <f>IF(COUNTBLANK(AG185)=1,"未","")</f>
        <v>未</v>
      </c>
      <c r="AL185" s="629"/>
      <c r="AV185" s="676"/>
      <c r="AW185" s="677"/>
      <c r="AX185" s="677"/>
      <c r="AY185" s="677"/>
      <c r="AZ185" s="677"/>
      <c r="BA185" s="677"/>
      <c r="BB185" s="677"/>
      <c r="BC185" s="677"/>
      <c r="BD185" s="677"/>
      <c r="BE185" s="677"/>
      <c r="BF185" s="677"/>
      <c r="BG185" s="677"/>
      <c r="BH185" s="677"/>
      <c r="BI185" s="677"/>
      <c r="BJ185" s="677"/>
      <c r="BK185" s="677"/>
      <c r="BL185" s="677"/>
      <c r="BM185" s="677"/>
      <c r="BN185" s="677"/>
      <c r="BO185" s="677"/>
      <c r="BP185" s="677"/>
      <c r="BQ185" s="677"/>
      <c r="BR185" s="677"/>
      <c r="BS185" s="677"/>
      <c r="BT185" s="677"/>
      <c r="BU185" s="677"/>
      <c r="BV185" s="677"/>
      <c r="BW185" s="677"/>
      <c r="BX185" s="677"/>
      <c r="BY185" s="678"/>
    </row>
    <row r="186" spans="3:77" ht="15" customHeight="1" x14ac:dyDescent="0.4">
      <c r="C186" s="77" t="s">
        <v>80</v>
      </c>
      <c r="D186" s="64" t="s">
        <v>1231</v>
      </c>
      <c r="E186" s="65"/>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57"/>
      <c r="AG186" s="701"/>
      <c r="AH186" s="631"/>
      <c r="AI186" s="702"/>
      <c r="AK186" s="629" t="str">
        <f t="shared" ref="AK186:AK187" si="2">IF(COUNTBLANK(AG186)=1,"未","")</f>
        <v>未</v>
      </c>
      <c r="AL186" s="629"/>
      <c r="AV186" s="676"/>
      <c r="AW186" s="677"/>
      <c r="AX186" s="677"/>
      <c r="AY186" s="677"/>
      <c r="AZ186" s="677"/>
      <c r="BA186" s="677"/>
      <c r="BB186" s="677"/>
      <c r="BC186" s="677"/>
      <c r="BD186" s="677"/>
      <c r="BE186" s="677"/>
      <c r="BF186" s="677"/>
      <c r="BG186" s="677"/>
      <c r="BH186" s="677"/>
      <c r="BI186" s="677"/>
      <c r="BJ186" s="677"/>
      <c r="BK186" s="677"/>
      <c r="BL186" s="677"/>
      <c r="BM186" s="677"/>
      <c r="BN186" s="677"/>
      <c r="BO186" s="677"/>
      <c r="BP186" s="677"/>
      <c r="BQ186" s="677"/>
      <c r="BR186" s="677"/>
      <c r="BS186" s="677"/>
      <c r="BT186" s="677"/>
      <c r="BU186" s="677"/>
      <c r="BV186" s="677"/>
      <c r="BW186" s="677"/>
      <c r="BX186" s="677"/>
      <c r="BY186" s="678"/>
    </row>
    <row r="187" spans="3:77" ht="15" customHeight="1" thickBot="1" x14ac:dyDescent="0.45">
      <c r="C187" s="77" t="s">
        <v>81</v>
      </c>
      <c r="D187" s="64" t="s">
        <v>1228</v>
      </c>
      <c r="E187" s="65"/>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57"/>
      <c r="AG187" s="701"/>
      <c r="AH187" s="631"/>
      <c r="AI187" s="702"/>
      <c r="AK187" s="629" t="str">
        <f t="shared" si="2"/>
        <v>未</v>
      </c>
      <c r="AL187" s="629"/>
      <c r="AV187" s="679"/>
      <c r="AW187" s="680"/>
      <c r="AX187" s="680"/>
      <c r="AY187" s="680"/>
      <c r="AZ187" s="680"/>
      <c r="BA187" s="680"/>
      <c r="BB187" s="680"/>
      <c r="BC187" s="680"/>
      <c r="BD187" s="680"/>
      <c r="BE187" s="680"/>
      <c r="BF187" s="680"/>
      <c r="BG187" s="680"/>
      <c r="BH187" s="680"/>
      <c r="BI187" s="680"/>
      <c r="BJ187" s="680"/>
      <c r="BK187" s="680"/>
      <c r="BL187" s="680"/>
      <c r="BM187" s="680"/>
      <c r="BN187" s="680"/>
      <c r="BO187" s="680"/>
      <c r="BP187" s="680"/>
      <c r="BQ187" s="680"/>
      <c r="BR187" s="680"/>
      <c r="BS187" s="680"/>
      <c r="BT187" s="680"/>
      <c r="BU187" s="680"/>
      <c r="BV187" s="680"/>
      <c r="BW187" s="680"/>
      <c r="BX187" s="680"/>
      <c r="BY187" s="681"/>
    </row>
    <row r="188" spans="3:77" ht="15" customHeight="1" x14ac:dyDescent="0.4">
      <c r="AV188" s="673" t="s">
        <v>1532</v>
      </c>
      <c r="AW188" s="673"/>
      <c r="AX188" s="673"/>
      <c r="AY188" s="673"/>
      <c r="AZ188" s="673"/>
      <c r="BA188" s="673"/>
      <c r="BB188" s="673"/>
      <c r="BC188" s="673"/>
      <c r="BD188" s="673"/>
      <c r="BE188" s="673"/>
      <c r="BF188" s="673"/>
      <c r="BG188" s="673"/>
      <c r="BH188" s="673"/>
      <c r="BI188" s="673"/>
      <c r="BJ188" s="673"/>
      <c r="BK188" s="673"/>
      <c r="BL188" s="673"/>
      <c r="BM188" s="673"/>
      <c r="BN188" s="673"/>
      <c r="BO188" s="673"/>
      <c r="BP188" s="673"/>
      <c r="BQ188" s="673"/>
      <c r="BR188" s="673"/>
      <c r="BS188" s="673"/>
      <c r="BT188" s="673"/>
      <c r="BU188" s="673"/>
      <c r="BV188" s="673"/>
      <c r="BW188" s="673"/>
      <c r="BX188" s="673"/>
      <c r="BY188" s="673"/>
    </row>
    <row r="189" spans="3:77" ht="15" customHeight="1" thickBot="1" x14ac:dyDescent="0.45">
      <c r="AV189" s="73" t="s">
        <v>1530</v>
      </c>
    </row>
    <row r="190" spans="3:77" ht="15" customHeight="1" x14ac:dyDescent="0.4">
      <c r="C190" s="233" t="s">
        <v>1233</v>
      </c>
      <c r="D190" s="234"/>
      <c r="E190" s="234"/>
      <c r="F190" s="234"/>
      <c r="G190" s="234"/>
      <c r="H190" s="234"/>
      <c r="I190" s="234"/>
      <c r="J190" s="234"/>
      <c r="K190" s="234"/>
      <c r="L190" s="234"/>
      <c r="M190" s="234"/>
      <c r="N190" s="234"/>
      <c r="O190" s="234"/>
      <c r="P190" s="301" t="s">
        <v>1286</v>
      </c>
      <c r="Q190" s="234"/>
      <c r="R190" s="234"/>
      <c r="S190" s="234"/>
      <c r="T190" s="234"/>
      <c r="U190" s="234"/>
      <c r="V190" s="234"/>
      <c r="W190" s="234"/>
      <c r="X190" s="234"/>
      <c r="Y190" s="234"/>
      <c r="Z190" s="234"/>
      <c r="AA190" s="234"/>
      <c r="AB190" s="234"/>
      <c r="AC190" s="234"/>
      <c r="AD190" s="234"/>
      <c r="AE190" s="234"/>
      <c r="AF190" s="234"/>
      <c r="AG190" s="234"/>
      <c r="AH190" s="234"/>
      <c r="AI190" s="234"/>
      <c r="AJ190" s="234"/>
      <c r="AK190" s="234"/>
      <c r="AL190" s="234"/>
      <c r="AM190" s="234"/>
      <c r="AN190" s="248"/>
      <c r="AO190" s="248"/>
      <c r="AP190" s="249"/>
      <c r="AR190" s="647" t="s">
        <v>290</v>
      </c>
      <c r="AS190" s="647"/>
      <c r="AV190" s="674" t="s">
        <v>1531</v>
      </c>
      <c r="AW190" s="673"/>
      <c r="AX190" s="673"/>
      <c r="AY190" s="673"/>
      <c r="AZ190" s="673"/>
      <c r="BA190" s="673"/>
      <c r="BB190" s="673"/>
      <c r="BC190" s="673"/>
      <c r="BD190" s="673"/>
      <c r="BE190" s="673"/>
      <c r="BF190" s="673"/>
      <c r="BG190" s="673"/>
      <c r="BH190" s="673"/>
      <c r="BI190" s="673"/>
      <c r="BJ190" s="673"/>
      <c r="BK190" s="673"/>
      <c r="BL190" s="673"/>
      <c r="BM190" s="673"/>
      <c r="BN190" s="673"/>
      <c r="BO190" s="673"/>
      <c r="BP190" s="673"/>
      <c r="BQ190" s="673"/>
      <c r="BR190" s="673"/>
      <c r="BS190" s="673"/>
      <c r="BT190" s="673"/>
      <c r="BU190" s="673"/>
      <c r="BV190" s="673"/>
      <c r="BW190" s="673"/>
      <c r="BX190" s="673"/>
      <c r="BY190" s="675"/>
    </row>
    <row r="191" spans="3:77" ht="15" customHeight="1" x14ac:dyDescent="0.4">
      <c r="C191" s="230" t="s">
        <v>79</v>
      </c>
      <c r="D191" s="273" t="s">
        <v>1234</v>
      </c>
      <c r="E191" s="70"/>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150"/>
      <c r="AN191" s="701"/>
      <c r="AO191" s="631"/>
      <c r="AP191" s="702"/>
      <c r="AR191" s="629" t="str">
        <f t="shared" ref="AR191:AR196" si="3">IF(COUNTBLANK(AN191)=1,"未","")</f>
        <v>未</v>
      </c>
      <c r="AS191" s="629"/>
      <c r="AV191" s="676"/>
      <c r="AW191" s="677"/>
      <c r="AX191" s="677"/>
      <c r="AY191" s="677"/>
      <c r="AZ191" s="677"/>
      <c r="BA191" s="677"/>
      <c r="BB191" s="677"/>
      <c r="BC191" s="677"/>
      <c r="BD191" s="677"/>
      <c r="BE191" s="677"/>
      <c r="BF191" s="677"/>
      <c r="BG191" s="677"/>
      <c r="BH191" s="677"/>
      <c r="BI191" s="677"/>
      <c r="BJ191" s="677"/>
      <c r="BK191" s="677"/>
      <c r="BL191" s="677"/>
      <c r="BM191" s="677"/>
      <c r="BN191" s="677"/>
      <c r="BO191" s="677"/>
      <c r="BP191" s="677"/>
      <c r="BQ191" s="677"/>
      <c r="BR191" s="677"/>
      <c r="BS191" s="677"/>
      <c r="BT191" s="677"/>
      <c r="BU191" s="677"/>
      <c r="BV191" s="677"/>
      <c r="BW191" s="677"/>
      <c r="BX191" s="677"/>
      <c r="BY191" s="678"/>
    </row>
    <row r="192" spans="3:77" ht="15" customHeight="1" x14ac:dyDescent="0.4">
      <c r="C192" s="77" t="s">
        <v>80</v>
      </c>
      <c r="D192" s="64" t="s">
        <v>1235</v>
      </c>
      <c r="E192" s="65"/>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57"/>
      <c r="AN192" s="701"/>
      <c r="AO192" s="631"/>
      <c r="AP192" s="702"/>
      <c r="AR192" s="629" t="str">
        <f t="shared" si="3"/>
        <v>未</v>
      </c>
      <c r="AS192" s="629"/>
      <c r="AV192" s="676"/>
      <c r="AW192" s="677"/>
      <c r="AX192" s="677"/>
      <c r="AY192" s="677"/>
      <c r="AZ192" s="677"/>
      <c r="BA192" s="677"/>
      <c r="BB192" s="677"/>
      <c r="BC192" s="677"/>
      <c r="BD192" s="677"/>
      <c r="BE192" s="677"/>
      <c r="BF192" s="677"/>
      <c r="BG192" s="677"/>
      <c r="BH192" s="677"/>
      <c r="BI192" s="677"/>
      <c r="BJ192" s="677"/>
      <c r="BK192" s="677"/>
      <c r="BL192" s="677"/>
      <c r="BM192" s="677"/>
      <c r="BN192" s="677"/>
      <c r="BO192" s="677"/>
      <c r="BP192" s="677"/>
      <c r="BQ192" s="677"/>
      <c r="BR192" s="677"/>
      <c r="BS192" s="677"/>
      <c r="BT192" s="677"/>
      <c r="BU192" s="677"/>
      <c r="BV192" s="677"/>
      <c r="BW192" s="677"/>
      <c r="BX192" s="677"/>
      <c r="BY192" s="678"/>
    </row>
    <row r="193" spans="2:77" ht="15" customHeight="1" x14ac:dyDescent="0.4">
      <c r="C193" s="77" t="s">
        <v>81</v>
      </c>
      <c r="D193" s="64" t="s">
        <v>1236</v>
      </c>
      <c r="E193" s="65"/>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57"/>
      <c r="AN193" s="701"/>
      <c r="AO193" s="631"/>
      <c r="AP193" s="702"/>
      <c r="AR193" s="629" t="str">
        <f t="shared" si="3"/>
        <v>未</v>
      </c>
      <c r="AS193" s="629"/>
      <c r="AV193" s="676"/>
      <c r="AW193" s="677"/>
      <c r="AX193" s="677"/>
      <c r="AY193" s="677"/>
      <c r="AZ193" s="677"/>
      <c r="BA193" s="677"/>
      <c r="BB193" s="677"/>
      <c r="BC193" s="677"/>
      <c r="BD193" s="677"/>
      <c r="BE193" s="677"/>
      <c r="BF193" s="677"/>
      <c r="BG193" s="677"/>
      <c r="BH193" s="677"/>
      <c r="BI193" s="677"/>
      <c r="BJ193" s="677"/>
      <c r="BK193" s="677"/>
      <c r="BL193" s="677"/>
      <c r="BM193" s="677"/>
      <c r="BN193" s="677"/>
      <c r="BO193" s="677"/>
      <c r="BP193" s="677"/>
      <c r="BQ193" s="677"/>
      <c r="BR193" s="677"/>
      <c r="BS193" s="677"/>
      <c r="BT193" s="677"/>
      <c r="BU193" s="677"/>
      <c r="BV193" s="677"/>
      <c r="BW193" s="677"/>
      <c r="BX193" s="677"/>
      <c r="BY193" s="678"/>
    </row>
    <row r="194" spans="2:77" ht="15" customHeight="1" x14ac:dyDescent="0.4">
      <c r="C194" s="229" t="s">
        <v>83</v>
      </c>
      <c r="D194" s="64" t="s">
        <v>1237</v>
      </c>
      <c r="E194" s="65"/>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57"/>
      <c r="AN194" s="701"/>
      <c r="AO194" s="631"/>
      <c r="AP194" s="702"/>
      <c r="AR194" s="629" t="str">
        <f t="shared" si="3"/>
        <v>未</v>
      </c>
      <c r="AS194" s="629"/>
      <c r="AV194" s="676"/>
      <c r="AW194" s="677"/>
      <c r="AX194" s="677"/>
      <c r="AY194" s="677"/>
      <c r="AZ194" s="677"/>
      <c r="BA194" s="677"/>
      <c r="BB194" s="677"/>
      <c r="BC194" s="677"/>
      <c r="BD194" s="677"/>
      <c r="BE194" s="677"/>
      <c r="BF194" s="677"/>
      <c r="BG194" s="677"/>
      <c r="BH194" s="677"/>
      <c r="BI194" s="677"/>
      <c r="BJ194" s="677"/>
      <c r="BK194" s="677"/>
      <c r="BL194" s="677"/>
      <c r="BM194" s="677"/>
      <c r="BN194" s="677"/>
      <c r="BO194" s="677"/>
      <c r="BP194" s="677"/>
      <c r="BQ194" s="677"/>
      <c r="BR194" s="677"/>
      <c r="BS194" s="677"/>
      <c r="BT194" s="677"/>
      <c r="BU194" s="677"/>
      <c r="BV194" s="677"/>
      <c r="BW194" s="677"/>
      <c r="BX194" s="677"/>
      <c r="BY194" s="678"/>
    </row>
    <row r="195" spans="2:77" ht="15" customHeight="1" x14ac:dyDescent="0.4">
      <c r="C195" s="229" t="s">
        <v>181</v>
      </c>
      <c r="D195" s="64" t="s">
        <v>1238</v>
      </c>
      <c r="E195" s="65"/>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57"/>
      <c r="AN195" s="701"/>
      <c r="AO195" s="631"/>
      <c r="AP195" s="702"/>
      <c r="AR195" s="629" t="str">
        <f t="shared" si="3"/>
        <v>未</v>
      </c>
      <c r="AS195" s="629"/>
      <c r="AV195" s="676"/>
      <c r="AW195" s="677"/>
      <c r="AX195" s="677"/>
      <c r="AY195" s="677"/>
      <c r="AZ195" s="677"/>
      <c r="BA195" s="677"/>
      <c r="BB195" s="677"/>
      <c r="BC195" s="677"/>
      <c r="BD195" s="677"/>
      <c r="BE195" s="677"/>
      <c r="BF195" s="677"/>
      <c r="BG195" s="677"/>
      <c r="BH195" s="677"/>
      <c r="BI195" s="677"/>
      <c r="BJ195" s="677"/>
      <c r="BK195" s="677"/>
      <c r="BL195" s="677"/>
      <c r="BM195" s="677"/>
      <c r="BN195" s="677"/>
      <c r="BO195" s="677"/>
      <c r="BP195" s="677"/>
      <c r="BQ195" s="677"/>
      <c r="BR195" s="677"/>
      <c r="BS195" s="677"/>
      <c r="BT195" s="677"/>
      <c r="BU195" s="677"/>
      <c r="BV195" s="677"/>
      <c r="BW195" s="677"/>
      <c r="BX195" s="677"/>
      <c r="BY195" s="678"/>
    </row>
    <row r="196" spans="2:77" ht="15" customHeight="1" x14ac:dyDescent="0.4">
      <c r="C196" s="77" t="s">
        <v>182</v>
      </c>
      <c r="D196" s="64" t="s">
        <v>1239</v>
      </c>
      <c r="E196" s="65"/>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57"/>
      <c r="AN196" s="701"/>
      <c r="AO196" s="631"/>
      <c r="AP196" s="702"/>
      <c r="AR196" s="629" t="str">
        <f t="shared" si="3"/>
        <v>未</v>
      </c>
      <c r="AS196" s="629"/>
      <c r="AV196" s="676"/>
      <c r="AW196" s="677"/>
      <c r="AX196" s="677"/>
      <c r="AY196" s="677"/>
      <c r="AZ196" s="677"/>
      <c r="BA196" s="677"/>
      <c r="BB196" s="677"/>
      <c r="BC196" s="677"/>
      <c r="BD196" s="677"/>
      <c r="BE196" s="677"/>
      <c r="BF196" s="677"/>
      <c r="BG196" s="677"/>
      <c r="BH196" s="677"/>
      <c r="BI196" s="677"/>
      <c r="BJ196" s="677"/>
      <c r="BK196" s="677"/>
      <c r="BL196" s="677"/>
      <c r="BM196" s="677"/>
      <c r="BN196" s="677"/>
      <c r="BO196" s="677"/>
      <c r="BP196" s="677"/>
      <c r="BQ196" s="677"/>
      <c r="BR196" s="677"/>
      <c r="BS196" s="677"/>
      <c r="BT196" s="677"/>
      <c r="BU196" s="677"/>
      <c r="BV196" s="677"/>
      <c r="BW196" s="677"/>
      <c r="BX196" s="677"/>
      <c r="BY196" s="678"/>
    </row>
    <row r="197" spans="2:77" ht="15" customHeight="1" x14ac:dyDescent="0.4">
      <c r="AV197" s="676"/>
      <c r="AW197" s="677"/>
      <c r="AX197" s="677"/>
      <c r="AY197" s="677"/>
      <c r="AZ197" s="677"/>
      <c r="BA197" s="677"/>
      <c r="BB197" s="677"/>
      <c r="BC197" s="677"/>
      <c r="BD197" s="677"/>
      <c r="BE197" s="677"/>
      <c r="BF197" s="677"/>
      <c r="BG197" s="677"/>
      <c r="BH197" s="677"/>
      <c r="BI197" s="677"/>
      <c r="BJ197" s="677"/>
      <c r="BK197" s="677"/>
      <c r="BL197" s="677"/>
      <c r="BM197" s="677"/>
      <c r="BN197" s="677"/>
      <c r="BO197" s="677"/>
      <c r="BP197" s="677"/>
      <c r="BQ197" s="677"/>
      <c r="BR197" s="677"/>
      <c r="BS197" s="677"/>
      <c r="BT197" s="677"/>
      <c r="BU197" s="677"/>
      <c r="BV197" s="677"/>
      <c r="BW197" s="677"/>
      <c r="BX197" s="677"/>
      <c r="BY197" s="678"/>
    </row>
    <row r="198" spans="2:77" ht="15" customHeight="1" x14ac:dyDescent="0.4">
      <c r="C198" s="233" t="s">
        <v>1247</v>
      </c>
      <c r="D198" s="234"/>
      <c r="E198" s="234"/>
      <c r="F198" s="234"/>
      <c r="G198" s="234"/>
      <c r="H198" s="234"/>
      <c r="I198" s="234"/>
      <c r="J198" s="234"/>
      <c r="K198" s="234"/>
      <c r="L198" s="234"/>
      <c r="M198" s="234"/>
      <c r="N198" s="234"/>
      <c r="O198" s="234"/>
      <c r="P198" s="301"/>
      <c r="Q198" s="234"/>
      <c r="R198" s="301" t="s">
        <v>1286</v>
      </c>
      <c r="S198" s="234"/>
      <c r="T198" s="234"/>
      <c r="U198" s="301"/>
      <c r="V198" s="234"/>
      <c r="W198" s="234"/>
      <c r="X198" s="234"/>
      <c r="Y198" s="234"/>
      <c r="Z198" s="234"/>
      <c r="AA198" s="234"/>
      <c r="AB198" s="234"/>
      <c r="AC198" s="234"/>
      <c r="AD198" s="234"/>
      <c r="AE198" s="234"/>
      <c r="AF198" s="234"/>
      <c r="AG198" s="234"/>
      <c r="AH198" s="234"/>
      <c r="AI198" s="234"/>
      <c r="AJ198" s="234"/>
      <c r="AK198" s="234"/>
      <c r="AL198" s="234"/>
      <c r="AM198" s="234"/>
      <c r="AN198" s="248"/>
      <c r="AO198" s="248"/>
      <c r="AP198" s="249"/>
      <c r="AR198" s="647" t="s">
        <v>290</v>
      </c>
      <c r="AS198" s="647"/>
      <c r="AV198" s="676"/>
      <c r="AW198" s="677"/>
      <c r="AX198" s="677"/>
      <c r="AY198" s="677"/>
      <c r="AZ198" s="677"/>
      <c r="BA198" s="677"/>
      <c r="BB198" s="677"/>
      <c r="BC198" s="677"/>
      <c r="BD198" s="677"/>
      <c r="BE198" s="677"/>
      <c r="BF198" s="677"/>
      <c r="BG198" s="677"/>
      <c r="BH198" s="677"/>
      <c r="BI198" s="677"/>
      <c r="BJ198" s="677"/>
      <c r="BK198" s="677"/>
      <c r="BL198" s="677"/>
      <c r="BM198" s="677"/>
      <c r="BN198" s="677"/>
      <c r="BO198" s="677"/>
      <c r="BP198" s="677"/>
      <c r="BQ198" s="677"/>
      <c r="BR198" s="677"/>
      <c r="BS198" s="677"/>
      <c r="BT198" s="677"/>
      <c r="BU198" s="677"/>
      <c r="BV198" s="677"/>
      <c r="BW198" s="677"/>
      <c r="BX198" s="677"/>
      <c r="BY198" s="678"/>
    </row>
    <row r="199" spans="2:77" ht="15" customHeight="1" x14ac:dyDescent="0.4">
      <c r="C199" s="230" t="s">
        <v>79</v>
      </c>
      <c r="D199" s="273" t="s">
        <v>1240</v>
      </c>
      <c r="E199" s="70"/>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150"/>
      <c r="AN199" s="701"/>
      <c r="AO199" s="631"/>
      <c r="AP199" s="702"/>
      <c r="AR199" s="629" t="str">
        <f t="shared" ref="AR199:AR201" si="4">IF(COUNTBLANK(AN199)=1,"未","")</f>
        <v>未</v>
      </c>
      <c r="AS199" s="629"/>
      <c r="AV199" s="676"/>
      <c r="AW199" s="677"/>
      <c r="AX199" s="677"/>
      <c r="AY199" s="677"/>
      <c r="AZ199" s="677"/>
      <c r="BA199" s="677"/>
      <c r="BB199" s="677"/>
      <c r="BC199" s="677"/>
      <c r="BD199" s="677"/>
      <c r="BE199" s="677"/>
      <c r="BF199" s="677"/>
      <c r="BG199" s="677"/>
      <c r="BH199" s="677"/>
      <c r="BI199" s="677"/>
      <c r="BJ199" s="677"/>
      <c r="BK199" s="677"/>
      <c r="BL199" s="677"/>
      <c r="BM199" s="677"/>
      <c r="BN199" s="677"/>
      <c r="BO199" s="677"/>
      <c r="BP199" s="677"/>
      <c r="BQ199" s="677"/>
      <c r="BR199" s="677"/>
      <c r="BS199" s="677"/>
      <c r="BT199" s="677"/>
      <c r="BU199" s="677"/>
      <c r="BV199" s="677"/>
      <c r="BW199" s="677"/>
      <c r="BX199" s="677"/>
      <c r="BY199" s="678"/>
    </row>
    <row r="200" spans="2:77" ht="15" customHeight="1" x14ac:dyDescent="0.4">
      <c r="C200" s="77" t="s">
        <v>80</v>
      </c>
      <c r="D200" s="64" t="s">
        <v>1257</v>
      </c>
      <c r="E200" s="65"/>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57"/>
      <c r="AN200" s="701"/>
      <c r="AO200" s="631"/>
      <c r="AP200" s="702"/>
      <c r="AR200" s="629" t="str">
        <f t="shared" si="4"/>
        <v>未</v>
      </c>
      <c r="AS200" s="629"/>
      <c r="AV200" s="676"/>
      <c r="AW200" s="677"/>
      <c r="AX200" s="677"/>
      <c r="AY200" s="677"/>
      <c r="AZ200" s="677"/>
      <c r="BA200" s="677"/>
      <c r="BB200" s="677"/>
      <c r="BC200" s="677"/>
      <c r="BD200" s="677"/>
      <c r="BE200" s="677"/>
      <c r="BF200" s="677"/>
      <c r="BG200" s="677"/>
      <c r="BH200" s="677"/>
      <c r="BI200" s="677"/>
      <c r="BJ200" s="677"/>
      <c r="BK200" s="677"/>
      <c r="BL200" s="677"/>
      <c r="BM200" s="677"/>
      <c r="BN200" s="677"/>
      <c r="BO200" s="677"/>
      <c r="BP200" s="677"/>
      <c r="BQ200" s="677"/>
      <c r="BR200" s="677"/>
      <c r="BS200" s="677"/>
      <c r="BT200" s="677"/>
      <c r="BU200" s="677"/>
      <c r="BV200" s="677"/>
      <c r="BW200" s="677"/>
      <c r="BX200" s="677"/>
      <c r="BY200" s="678"/>
    </row>
    <row r="201" spans="2:77" ht="15" customHeight="1" thickBot="1" x14ac:dyDescent="0.45">
      <c r="C201" s="77" t="s">
        <v>81</v>
      </c>
      <c r="D201" s="64" t="s">
        <v>1241</v>
      </c>
      <c r="E201" s="65"/>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57"/>
      <c r="AN201" s="701"/>
      <c r="AO201" s="631"/>
      <c r="AP201" s="702"/>
      <c r="AR201" s="629" t="str">
        <f t="shared" si="4"/>
        <v>未</v>
      </c>
      <c r="AS201" s="629"/>
      <c r="AV201" s="679"/>
      <c r="AW201" s="680"/>
      <c r="AX201" s="680"/>
      <c r="AY201" s="680"/>
      <c r="AZ201" s="680"/>
      <c r="BA201" s="680"/>
      <c r="BB201" s="680"/>
      <c r="BC201" s="680"/>
      <c r="BD201" s="680"/>
      <c r="BE201" s="680"/>
      <c r="BF201" s="680"/>
      <c r="BG201" s="680"/>
      <c r="BH201" s="680"/>
      <c r="BI201" s="680"/>
      <c r="BJ201" s="680"/>
      <c r="BK201" s="680"/>
      <c r="BL201" s="680"/>
      <c r="BM201" s="680"/>
      <c r="BN201" s="680"/>
      <c r="BO201" s="680"/>
      <c r="BP201" s="680"/>
      <c r="BQ201" s="680"/>
      <c r="BR201" s="680"/>
      <c r="BS201" s="680"/>
      <c r="BT201" s="680"/>
      <c r="BU201" s="680"/>
      <c r="BV201" s="680"/>
      <c r="BW201" s="680"/>
      <c r="BX201" s="680"/>
      <c r="BY201" s="681"/>
    </row>
    <row r="202" spans="2:77" ht="15" customHeight="1" x14ac:dyDescent="0.4">
      <c r="AV202" s="673" t="s">
        <v>1533</v>
      </c>
      <c r="AW202" s="673"/>
      <c r="AX202" s="673"/>
      <c r="AY202" s="673"/>
      <c r="AZ202" s="673"/>
      <c r="BA202" s="673"/>
      <c r="BB202" s="673"/>
      <c r="BC202" s="673"/>
      <c r="BD202" s="673"/>
      <c r="BE202" s="673"/>
      <c r="BF202" s="673"/>
      <c r="BG202" s="673"/>
      <c r="BH202" s="673"/>
      <c r="BI202" s="673"/>
      <c r="BJ202" s="673"/>
      <c r="BK202" s="673"/>
      <c r="BL202" s="673"/>
      <c r="BM202" s="673"/>
      <c r="BN202" s="673"/>
      <c r="BO202" s="673"/>
      <c r="BP202" s="673"/>
      <c r="BQ202" s="673"/>
      <c r="BR202" s="673"/>
      <c r="BS202" s="673"/>
      <c r="BT202" s="673"/>
      <c r="BU202" s="673"/>
      <c r="BV202" s="673"/>
      <c r="BW202" s="673"/>
      <c r="BX202" s="673"/>
      <c r="BY202" s="673"/>
    </row>
    <row r="203" spans="2:77" ht="15" customHeight="1" thickBot="1" x14ac:dyDescent="0.45">
      <c r="B203" s="2" t="s">
        <v>370</v>
      </c>
      <c r="AV203" s="73" t="s">
        <v>1535</v>
      </c>
    </row>
    <row r="204" spans="2:77" ht="15" customHeight="1" x14ac:dyDescent="0.4">
      <c r="B204" s="284" t="s">
        <v>596</v>
      </c>
      <c r="C204" s="15" t="s">
        <v>1248</v>
      </c>
      <c r="AV204" s="674" t="s">
        <v>1536</v>
      </c>
      <c r="AW204" s="673"/>
      <c r="AX204" s="673"/>
      <c r="AY204" s="673"/>
      <c r="AZ204" s="673"/>
      <c r="BA204" s="673"/>
      <c r="BB204" s="673"/>
      <c r="BC204" s="673"/>
      <c r="BD204" s="673"/>
      <c r="BE204" s="673"/>
      <c r="BF204" s="673"/>
      <c r="BG204" s="673"/>
      <c r="BH204" s="673"/>
      <c r="BI204" s="673"/>
      <c r="BJ204" s="673"/>
      <c r="BK204" s="673"/>
      <c r="BL204" s="673"/>
      <c r="BM204" s="673"/>
      <c r="BN204" s="673"/>
      <c r="BO204" s="673"/>
      <c r="BP204" s="673"/>
      <c r="BQ204" s="673"/>
      <c r="BR204" s="673"/>
      <c r="BS204" s="673"/>
      <c r="BT204" s="673"/>
      <c r="BU204" s="673"/>
      <c r="BV204" s="673"/>
      <c r="BW204" s="673"/>
      <c r="BX204" s="673"/>
      <c r="BY204" s="675"/>
    </row>
    <row r="205" spans="2:77" ht="15" customHeight="1" x14ac:dyDescent="0.4">
      <c r="C205" s="203" t="s">
        <v>318</v>
      </c>
      <c r="D205" s="2" t="s">
        <v>1249</v>
      </c>
      <c r="E205" s="99"/>
      <c r="F205" s="99"/>
      <c r="G205" s="99"/>
      <c r="H205" s="99"/>
      <c r="I205" s="99"/>
      <c r="J205" s="99"/>
      <c r="K205" s="99"/>
      <c r="L205" s="99"/>
      <c r="M205" s="99"/>
      <c r="N205" s="99"/>
      <c r="O205" s="99"/>
      <c r="P205" s="99"/>
      <c r="Q205" s="99"/>
      <c r="R205" s="99"/>
      <c r="S205" s="99"/>
      <c r="T205" s="99"/>
      <c r="U205" s="99"/>
      <c r="V205" s="99"/>
      <c r="W205" s="99"/>
      <c r="X205" s="99"/>
      <c r="Y205" s="99"/>
      <c r="Z205" s="99"/>
      <c r="AA205" s="99"/>
      <c r="AB205" s="99"/>
      <c r="AC205" s="99"/>
      <c r="AD205" s="99"/>
      <c r="AE205" s="99"/>
      <c r="AF205" s="99"/>
      <c r="AG205" s="99"/>
      <c r="AH205" s="99"/>
      <c r="AI205" s="99"/>
      <c r="AJ205" s="99"/>
      <c r="AK205" s="99"/>
      <c r="AL205" s="99"/>
      <c r="AM205" s="99"/>
      <c r="AN205" s="99"/>
      <c r="AO205" s="99"/>
      <c r="AP205" s="99"/>
      <c r="AV205" s="676"/>
      <c r="AW205" s="677"/>
      <c r="AX205" s="677"/>
      <c r="AY205" s="677"/>
      <c r="AZ205" s="677"/>
      <c r="BA205" s="677"/>
      <c r="BB205" s="677"/>
      <c r="BC205" s="677"/>
      <c r="BD205" s="677"/>
      <c r="BE205" s="677"/>
      <c r="BF205" s="677"/>
      <c r="BG205" s="677"/>
      <c r="BH205" s="677"/>
      <c r="BI205" s="677"/>
      <c r="BJ205" s="677"/>
      <c r="BK205" s="677"/>
      <c r="BL205" s="677"/>
      <c r="BM205" s="677"/>
      <c r="BN205" s="677"/>
      <c r="BO205" s="677"/>
      <c r="BP205" s="677"/>
      <c r="BQ205" s="677"/>
      <c r="BR205" s="677"/>
      <c r="BS205" s="677"/>
      <c r="BT205" s="677"/>
      <c r="BU205" s="677"/>
      <c r="BV205" s="677"/>
      <c r="BW205" s="677"/>
      <c r="BX205" s="677"/>
      <c r="BY205" s="678"/>
    </row>
    <row r="206" spans="2:77" ht="15" customHeight="1" x14ac:dyDescent="0.4">
      <c r="C206" s="203" t="s">
        <v>319</v>
      </c>
      <c r="D206" s="2" t="s">
        <v>1250</v>
      </c>
      <c r="AV206" s="676"/>
      <c r="AW206" s="677"/>
      <c r="AX206" s="677"/>
      <c r="AY206" s="677"/>
      <c r="AZ206" s="677"/>
      <c r="BA206" s="677"/>
      <c r="BB206" s="677"/>
      <c r="BC206" s="677"/>
      <c r="BD206" s="677"/>
      <c r="BE206" s="677"/>
      <c r="BF206" s="677"/>
      <c r="BG206" s="677"/>
      <c r="BH206" s="677"/>
      <c r="BI206" s="677"/>
      <c r="BJ206" s="677"/>
      <c r="BK206" s="677"/>
      <c r="BL206" s="677"/>
      <c r="BM206" s="677"/>
      <c r="BN206" s="677"/>
      <c r="BO206" s="677"/>
      <c r="BP206" s="677"/>
      <c r="BQ206" s="677"/>
      <c r="BR206" s="677"/>
      <c r="BS206" s="677"/>
      <c r="BT206" s="677"/>
      <c r="BU206" s="677"/>
      <c r="BV206" s="677"/>
      <c r="BW206" s="677"/>
      <c r="BX206" s="677"/>
      <c r="BY206" s="678"/>
    </row>
    <row r="207" spans="2:77" ht="15" customHeight="1" x14ac:dyDescent="0.4">
      <c r="D207" s="2" t="s">
        <v>1251</v>
      </c>
      <c r="AV207" s="676"/>
      <c r="AW207" s="677"/>
      <c r="AX207" s="677"/>
      <c r="AY207" s="677"/>
      <c r="AZ207" s="677"/>
      <c r="BA207" s="677"/>
      <c r="BB207" s="677"/>
      <c r="BC207" s="677"/>
      <c r="BD207" s="677"/>
      <c r="BE207" s="677"/>
      <c r="BF207" s="677"/>
      <c r="BG207" s="677"/>
      <c r="BH207" s="677"/>
      <c r="BI207" s="677"/>
      <c r="BJ207" s="677"/>
      <c r="BK207" s="677"/>
      <c r="BL207" s="677"/>
      <c r="BM207" s="677"/>
      <c r="BN207" s="677"/>
      <c r="BO207" s="677"/>
      <c r="BP207" s="677"/>
      <c r="BQ207" s="677"/>
      <c r="BR207" s="677"/>
      <c r="BS207" s="677"/>
      <c r="BT207" s="677"/>
      <c r="BU207" s="677"/>
      <c r="BV207" s="677"/>
      <c r="BW207" s="677"/>
      <c r="BX207" s="677"/>
      <c r="BY207" s="678"/>
    </row>
    <row r="208" spans="2:77" ht="15" customHeight="1" x14ac:dyDescent="0.4">
      <c r="D208" s="2" t="s">
        <v>1252</v>
      </c>
      <c r="AV208" s="676"/>
      <c r="AW208" s="677"/>
      <c r="AX208" s="677"/>
      <c r="AY208" s="677"/>
      <c r="AZ208" s="677"/>
      <c r="BA208" s="677"/>
      <c r="BB208" s="677"/>
      <c r="BC208" s="677"/>
      <c r="BD208" s="677"/>
      <c r="BE208" s="677"/>
      <c r="BF208" s="677"/>
      <c r="BG208" s="677"/>
      <c r="BH208" s="677"/>
      <c r="BI208" s="677"/>
      <c r="BJ208" s="677"/>
      <c r="BK208" s="677"/>
      <c r="BL208" s="677"/>
      <c r="BM208" s="677"/>
      <c r="BN208" s="677"/>
      <c r="BO208" s="677"/>
      <c r="BP208" s="677"/>
      <c r="BQ208" s="677"/>
      <c r="BR208" s="677"/>
      <c r="BS208" s="677"/>
      <c r="BT208" s="677"/>
      <c r="BU208" s="677"/>
      <c r="BV208" s="677"/>
      <c r="BW208" s="677"/>
      <c r="BX208" s="677"/>
      <c r="BY208" s="678"/>
    </row>
    <row r="209" spans="2:77" ht="15" customHeight="1" x14ac:dyDescent="0.4">
      <c r="B209" s="284" t="s">
        <v>597</v>
      </c>
      <c r="C209" s="15" t="s">
        <v>1253</v>
      </c>
      <c r="AV209" s="676"/>
      <c r="AW209" s="677"/>
      <c r="AX209" s="677"/>
      <c r="AY209" s="677"/>
      <c r="AZ209" s="677"/>
      <c r="BA209" s="677"/>
      <c r="BB209" s="677"/>
      <c r="BC209" s="677"/>
      <c r="BD209" s="677"/>
      <c r="BE209" s="677"/>
      <c r="BF209" s="677"/>
      <c r="BG209" s="677"/>
      <c r="BH209" s="677"/>
      <c r="BI209" s="677"/>
      <c r="BJ209" s="677"/>
      <c r="BK209" s="677"/>
      <c r="BL209" s="677"/>
      <c r="BM209" s="677"/>
      <c r="BN209" s="677"/>
      <c r="BO209" s="677"/>
      <c r="BP209" s="677"/>
      <c r="BQ209" s="677"/>
      <c r="BR209" s="677"/>
      <c r="BS209" s="677"/>
      <c r="BT209" s="677"/>
      <c r="BU209" s="677"/>
      <c r="BV209" s="677"/>
      <c r="BW209" s="677"/>
      <c r="BX209" s="677"/>
      <c r="BY209" s="678"/>
    </row>
    <row r="210" spans="2:77" ht="15" customHeight="1" x14ac:dyDescent="0.4">
      <c r="C210" s="203" t="s">
        <v>318</v>
      </c>
      <c r="D210" s="2" t="s">
        <v>1254</v>
      </c>
      <c r="AV210" s="676"/>
      <c r="AW210" s="677"/>
      <c r="AX210" s="677"/>
      <c r="AY210" s="677"/>
      <c r="AZ210" s="677"/>
      <c r="BA210" s="677"/>
      <c r="BB210" s="677"/>
      <c r="BC210" s="677"/>
      <c r="BD210" s="677"/>
      <c r="BE210" s="677"/>
      <c r="BF210" s="677"/>
      <c r="BG210" s="677"/>
      <c r="BH210" s="677"/>
      <c r="BI210" s="677"/>
      <c r="BJ210" s="677"/>
      <c r="BK210" s="677"/>
      <c r="BL210" s="677"/>
      <c r="BM210" s="677"/>
      <c r="BN210" s="677"/>
      <c r="BO210" s="677"/>
      <c r="BP210" s="677"/>
      <c r="BQ210" s="677"/>
      <c r="BR210" s="677"/>
      <c r="BS210" s="677"/>
      <c r="BT210" s="677"/>
      <c r="BU210" s="677"/>
      <c r="BV210" s="677"/>
      <c r="BW210" s="677"/>
      <c r="BX210" s="677"/>
      <c r="BY210" s="678"/>
    </row>
    <row r="211" spans="2:77" ht="15" customHeight="1" x14ac:dyDescent="0.4">
      <c r="C211" s="203" t="s">
        <v>319</v>
      </c>
      <c r="D211" s="2" t="s">
        <v>1255</v>
      </c>
      <c r="AV211" s="676"/>
      <c r="AW211" s="677"/>
      <c r="AX211" s="677"/>
      <c r="AY211" s="677"/>
      <c r="AZ211" s="677"/>
      <c r="BA211" s="677"/>
      <c r="BB211" s="677"/>
      <c r="BC211" s="677"/>
      <c r="BD211" s="677"/>
      <c r="BE211" s="677"/>
      <c r="BF211" s="677"/>
      <c r="BG211" s="677"/>
      <c r="BH211" s="677"/>
      <c r="BI211" s="677"/>
      <c r="BJ211" s="677"/>
      <c r="BK211" s="677"/>
      <c r="BL211" s="677"/>
      <c r="BM211" s="677"/>
      <c r="BN211" s="677"/>
      <c r="BO211" s="677"/>
      <c r="BP211" s="677"/>
      <c r="BQ211" s="677"/>
      <c r="BR211" s="677"/>
      <c r="BS211" s="677"/>
      <c r="BT211" s="677"/>
      <c r="BU211" s="677"/>
      <c r="BV211" s="677"/>
      <c r="BW211" s="677"/>
      <c r="BX211" s="677"/>
      <c r="BY211" s="678"/>
    </row>
    <row r="212" spans="2:77" ht="15" customHeight="1" x14ac:dyDescent="0.4">
      <c r="D212" s="2" t="s">
        <v>1256</v>
      </c>
      <c r="AV212" s="676"/>
      <c r="AW212" s="677"/>
      <c r="AX212" s="677"/>
      <c r="AY212" s="677"/>
      <c r="AZ212" s="677"/>
      <c r="BA212" s="677"/>
      <c r="BB212" s="677"/>
      <c r="BC212" s="677"/>
      <c r="BD212" s="677"/>
      <c r="BE212" s="677"/>
      <c r="BF212" s="677"/>
      <c r="BG212" s="677"/>
      <c r="BH212" s="677"/>
      <c r="BI212" s="677"/>
      <c r="BJ212" s="677"/>
      <c r="BK212" s="677"/>
      <c r="BL212" s="677"/>
      <c r="BM212" s="677"/>
      <c r="BN212" s="677"/>
      <c r="BO212" s="677"/>
      <c r="BP212" s="677"/>
      <c r="BQ212" s="677"/>
      <c r="BR212" s="677"/>
      <c r="BS212" s="677"/>
      <c r="BT212" s="677"/>
      <c r="BU212" s="677"/>
      <c r="BV212" s="677"/>
      <c r="BW212" s="677"/>
      <c r="BX212" s="677"/>
      <c r="BY212" s="678"/>
    </row>
    <row r="213" spans="2:77" ht="15" customHeight="1" x14ac:dyDescent="0.4">
      <c r="AV213" s="676"/>
      <c r="AW213" s="677"/>
      <c r="AX213" s="677"/>
      <c r="AY213" s="677"/>
      <c r="AZ213" s="677"/>
      <c r="BA213" s="677"/>
      <c r="BB213" s="677"/>
      <c r="BC213" s="677"/>
      <c r="BD213" s="677"/>
      <c r="BE213" s="677"/>
      <c r="BF213" s="677"/>
      <c r="BG213" s="677"/>
      <c r="BH213" s="677"/>
      <c r="BI213" s="677"/>
      <c r="BJ213" s="677"/>
      <c r="BK213" s="677"/>
      <c r="BL213" s="677"/>
      <c r="BM213" s="677"/>
      <c r="BN213" s="677"/>
      <c r="BO213" s="677"/>
      <c r="BP213" s="677"/>
      <c r="BQ213" s="677"/>
      <c r="BR213" s="677"/>
      <c r="BS213" s="677"/>
      <c r="BT213" s="677"/>
      <c r="BU213" s="677"/>
      <c r="BV213" s="677"/>
      <c r="BW213" s="677"/>
      <c r="BX213" s="677"/>
      <c r="BY213" s="678"/>
    </row>
    <row r="214" spans="2:77" ht="15" customHeight="1" x14ac:dyDescent="0.4">
      <c r="C214" s="233" t="s">
        <v>1246</v>
      </c>
      <c r="D214" s="234"/>
      <c r="E214" s="234"/>
      <c r="F214" s="234"/>
      <c r="G214" s="234"/>
      <c r="H214" s="234"/>
      <c r="I214" s="234"/>
      <c r="J214" s="234"/>
      <c r="K214" s="234"/>
      <c r="L214" s="234"/>
      <c r="M214" s="234"/>
      <c r="N214" s="234"/>
      <c r="O214" s="234"/>
      <c r="P214" s="301"/>
      <c r="Q214" s="234"/>
      <c r="R214" s="301" t="s">
        <v>1286</v>
      </c>
      <c r="S214" s="234"/>
      <c r="T214" s="234"/>
      <c r="U214" s="301"/>
      <c r="V214" s="234"/>
      <c r="W214" s="234"/>
      <c r="X214" s="234"/>
      <c r="Y214" s="234"/>
      <c r="Z214" s="234"/>
      <c r="AA214" s="234"/>
      <c r="AB214" s="234"/>
      <c r="AC214" s="234"/>
      <c r="AD214" s="234"/>
      <c r="AE214" s="234"/>
      <c r="AF214" s="234"/>
      <c r="AG214" s="234"/>
      <c r="AH214" s="234"/>
      <c r="AI214" s="234"/>
      <c r="AJ214" s="234"/>
      <c r="AK214" s="234"/>
      <c r="AL214" s="234"/>
      <c r="AM214" s="234"/>
      <c r="AN214" s="248"/>
      <c r="AO214" s="248"/>
      <c r="AP214" s="249"/>
      <c r="AR214" s="647" t="s">
        <v>290</v>
      </c>
      <c r="AS214" s="647"/>
      <c r="AV214" s="676"/>
      <c r="AW214" s="677"/>
      <c r="AX214" s="677"/>
      <c r="AY214" s="677"/>
      <c r="AZ214" s="677"/>
      <c r="BA214" s="677"/>
      <c r="BB214" s="677"/>
      <c r="BC214" s="677"/>
      <c r="BD214" s="677"/>
      <c r="BE214" s="677"/>
      <c r="BF214" s="677"/>
      <c r="BG214" s="677"/>
      <c r="BH214" s="677"/>
      <c r="BI214" s="677"/>
      <c r="BJ214" s="677"/>
      <c r="BK214" s="677"/>
      <c r="BL214" s="677"/>
      <c r="BM214" s="677"/>
      <c r="BN214" s="677"/>
      <c r="BO214" s="677"/>
      <c r="BP214" s="677"/>
      <c r="BQ214" s="677"/>
      <c r="BR214" s="677"/>
      <c r="BS214" s="677"/>
      <c r="BT214" s="677"/>
      <c r="BU214" s="677"/>
      <c r="BV214" s="677"/>
      <c r="BW214" s="677"/>
      <c r="BX214" s="677"/>
      <c r="BY214" s="678"/>
    </row>
    <row r="215" spans="2:77" ht="15" customHeight="1" x14ac:dyDescent="0.4">
      <c r="C215" s="230" t="s">
        <v>79</v>
      </c>
      <c r="D215" s="273" t="s">
        <v>1243</v>
      </c>
      <c r="E215" s="70"/>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150"/>
      <c r="AN215" s="701"/>
      <c r="AO215" s="631"/>
      <c r="AP215" s="702"/>
      <c r="AR215" s="629" t="str">
        <f t="shared" ref="AR215:AR217" si="5">IF(COUNTBLANK(AN215)=1,"未","")</f>
        <v>未</v>
      </c>
      <c r="AS215" s="629"/>
      <c r="AV215" s="676"/>
      <c r="AW215" s="677"/>
      <c r="AX215" s="677"/>
      <c r="AY215" s="677"/>
      <c r="AZ215" s="677"/>
      <c r="BA215" s="677"/>
      <c r="BB215" s="677"/>
      <c r="BC215" s="677"/>
      <c r="BD215" s="677"/>
      <c r="BE215" s="677"/>
      <c r="BF215" s="677"/>
      <c r="BG215" s="677"/>
      <c r="BH215" s="677"/>
      <c r="BI215" s="677"/>
      <c r="BJ215" s="677"/>
      <c r="BK215" s="677"/>
      <c r="BL215" s="677"/>
      <c r="BM215" s="677"/>
      <c r="BN215" s="677"/>
      <c r="BO215" s="677"/>
      <c r="BP215" s="677"/>
      <c r="BQ215" s="677"/>
      <c r="BR215" s="677"/>
      <c r="BS215" s="677"/>
      <c r="BT215" s="677"/>
      <c r="BU215" s="677"/>
      <c r="BV215" s="677"/>
      <c r="BW215" s="677"/>
      <c r="BX215" s="677"/>
      <c r="BY215" s="678"/>
    </row>
    <row r="216" spans="2:77" ht="15" customHeight="1" x14ac:dyDescent="0.4">
      <c r="C216" s="77" t="s">
        <v>80</v>
      </c>
      <c r="D216" s="64" t="s">
        <v>1244</v>
      </c>
      <c r="E216" s="65"/>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57"/>
      <c r="AN216" s="701"/>
      <c r="AO216" s="631"/>
      <c r="AP216" s="702"/>
      <c r="AR216" s="629" t="str">
        <f t="shared" si="5"/>
        <v>未</v>
      </c>
      <c r="AS216" s="629"/>
      <c r="AV216" s="676"/>
      <c r="AW216" s="677"/>
      <c r="AX216" s="677"/>
      <c r="AY216" s="677"/>
      <c r="AZ216" s="677"/>
      <c r="BA216" s="677"/>
      <c r="BB216" s="677"/>
      <c r="BC216" s="677"/>
      <c r="BD216" s="677"/>
      <c r="BE216" s="677"/>
      <c r="BF216" s="677"/>
      <c r="BG216" s="677"/>
      <c r="BH216" s="677"/>
      <c r="BI216" s="677"/>
      <c r="BJ216" s="677"/>
      <c r="BK216" s="677"/>
      <c r="BL216" s="677"/>
      <c r="BM216" s="677"/>
      <c r="BN216" s="677"/>
      <c r="BO216" s="677"/>
      <c r="BP216" s="677"/>
      <c r="BQ216" s="677"/>
      <c r="BR216" s="677"/>
      <c r="BS216" s="677"/>
      <c r="BT216" s="677"/>
      <c r="BU216" s="677"/>
      <c r="BV216" s="677"/>
      <c r="BW216" s="677"/>
      <c r="BX216" s="677"/>
      <c r="BY216" s="678"/>
    </row>
    <row r="217" spans="2:77" ht="15" customHeight="1" x14ac:dyDescent="0.4">
      <c r="C217" s="77" t="s">
        <v>81</v>
      </c>
      <c r="D217" s="64" t="s">
        <v>1245</v>
      </c>
      <c r="E217" s="65"/>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57"/>
      <c r="AN217" s="701"/>
      <c r="AO217" s="631"/>
      <c r="AP217" s="702"/>
      <c r="AR217" s="629" t="str">
        <f t="shared" si="5"/>
        <v>未</v>
      </c>
      <c r="AS217" s="629"/>
      <c r="AV217" s="676"/>
      <c r="AW217" s="677"/>
      <c r="AX217" s="677"/>
      <c r="AY217" s="677"/>
      <c r="AZ217" s="677"/>
      <c r="BA217" s="677"/>
      <c r="BB217" s="677"/>
      <c r="BC217" s="677"/>
      <c r="BD217" s="677"/>
      <c r="BE217" s="677"/>
      <c r="BF217" s="677"/>
      <c r="BG217" s="677"/>
      <c r="BH217" s="677"/>
      <c r="BI217" s="677"/>
      <c r="BJ217" s="677"/>
      <c r="BK217" s="677"/>
      <c r="BL217" s="677"/>
      <c r="BM217" s="677"/>
      <c r="BN217" s="677"/>
      <c r="BO217" s="677"/>
      <c r="BP217" s="677"/>
      <c r="BQ217" s="677"/>
      <c r="BR217" s="677"/>
      <c r="BS217" s="677"/>
      <c r="BT217" s="677"/>
      <c r="BU217" s="677"/>
      <c r="BV217" s="677"/>
      <c r="BW217" s="677"/>
      <c r="BX217" s="677"/>
      <c r="BY217" s="678"/>
    </row>
    <row r="218" spans="2:77" ht="15" customHeight="1" x14ac:dyDescent="0.4">
      <c r="C218" s="77" t="s">
        <v>83</v>
      </c>
      <c r="D218" s="64" t="s">
        <v>1242</v>
      </c>
      <c r="E218" s="65"/>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57"/>
      <c r="AN218" s="701"/>
      <c r="AO218" s="631"/>
      <c r="AP218" s="702"/>
      <c r="AR218" s="629" t="str">
        <f t="shared" ref="AR218" si="6">IF(COUNTBLANK(AN218)=1,"未","")</f>
        <v>未</v>
      </c>
      <c r="AS218" s="629"/>
      <c r="AV218" s="676"/>
      <c r="AW218" s="677"/>
      <c r="AX218" s="677"/>
      <c r="AY218" s="677"/>
      <c r="AZ218" s="677"/>
      <c r="BA218" s="677"/>
      <c r="BB218" s="677"/>
      <c r="BC218" s="677"/>
      <c r="BD218" s="677"/>
      <c r="BE218" s="677"/>
      <c r="BF218" s="677"/>
      <c r="BG218" s="677"/>
      <c r="BH218" s="677"/>
      <c r="BI218" s="677"/>
      <c r="BJ218" s="677"/>
      <c r="BK218" s="677"/>
      <c r="BL218" s="677"/>
      <c r="BM218" s="677"/>
      <c r="BN218" s="677"/>
      <c r="BO218" s="677"/>
      <c r="BP218" s="677"/>
      <c r="BQ218" s="677"/>
      <c r="BR218" s="677"/>
      <c r="BS218" s="677"/>
      <c r="BT218" s="677"/>
      <c r="BU218" s="677"/>
      <c r="BV218" s="677"/>
      <c r="BW218" s="677"/>
      <c r="BX218" s="677"/>
      <c r="BY218" s="678"/>
    </row>
    <row r="219" spans="2:77" ht="15" customHeight="1" x14ac:dyDescent="0.4">
      <c r="AV219" s="676"/>
      <c r="AW219" s="677"/>
      <c r="AX219" s="677"/>
      <c r="AY219" s="677"/>
      <c r="AZ219" s="677"/>
      <c r="BA219" s="677"/>
      <c r="BB219" s="677"/>
      <c r="BC219" s="677"/>
      <c r="BD219" s="677"/>
      <c r="BE219" s="677"/>
      <c r="BF219" s="677"/>
      <c r="BG219" s="677"/>
      <c r="BH219" s="677"/>
      <c r="BI219" s="677"/>
      <c r="BJ219" s="677"/>
      <c r="BK219" s="677"/>
      <c r="BL219" s="677"/>
      <c r="BM219" s="677"/>
      <c r="BN219" s="677"/>
      <c r="BO219" s="677"/>
      <c r="BP219" s="677"/>
      <c r="BQ219" s="677"/>
      <c r="BR219" s="677"/>
      <c r="BS219" s="677"/>
      <c r="BT219" s="677"/>
      <c r="BU219" s="677"/>
      <c r="BV219" s="677"/>
      <c r="BW219" s="677"/>
      <c r="BX219" s="677"/>
      <c r="BY219" s="678"/>
    </row>
    <row r="220" spans="2:77" ht="15" customHeight="1" x14ac:dyDescent="0.4">
      <c r="AV220" s="676"/>
      <c r="AW220" s="677"/>
      <c r="AX220" s="677"/>
      <c r="AY220" s="677"/>
      <c r="AZ220" s="677"/>
      <c r="BA220" s="677"/>
      <c r="BB220" s="677"/>
      <c r="BC220" s="677"/>
      <c r="BD220" s="677"/>
      <c r="BE220" s="677"/>
      <c r="BF220" s="677"/>
      <c r="BG220" s="677"/>
      <c r="BH220" s="677"/>
      <c r="BI220" s="677"/>
      <c r="BJ220" s="677"/>
      <c r="BK220" s="677"/>
      <c r="BL220" s="677"/>
      <c r="BM220" s="677"/>
      <c r="BN220" s="677"/>
      <c r="BO220" s="677"/>
      <c r="BP220" s="677"/>
      <c r="BQ220" s="677"/>
      <c r="BR220" s="677"/>
      <c r="BS220" s="677"/>
      <c r="BT220" s="677"/>
      <c r="BU220" s="677"/>
      <c r="BV220" s="677"/>
      <c r="BW220" s="677"/>
      <c r="BX220" s="677"/>
      <c r="BY220" s="678"/>
    </row>
    <row r="221" spans="2:77" ht="15" customHeight="1" thickBot="1" x14ac:dyDescent="0.45">
      <c r="B221" s="56" t="s">
        <v>324</v>
      </c>
      <c r="C221" s="2" t="s">
        <v>322</v>
      </c>
      <c r="AV221" s="679"/>
      <c r="AW221" s="680"/>
      <c r="AX221" s="680"/>
      <c r="AY221" s="680"/>
      <c r="AZ221" s="680"/>
      <c r="BA221" s="680"/>
      <c r="BB221" s="680"/>
      <c r="BC221" s="680"/>
      <c r="BD221" s="680"/>
      <c r="BE221" s="680"/>
      <c r="BF221" s="680"/>
      <c r="BG221" s="680"/>
      <c r="BH221" s="680"/>
      <c r="BI221" s="680"/>
      <c r="BJ221" s="680"/>
      <c r="BK221" s="680"/>
      <c r="BL221" s="680"/>
      <c r="BM221" s="680"/>
      <c r="BN221" s="680"/>
      <c r="BO221" s="680"/>
      <c r="BP221" s="680"/>
      <c r="BQ221" s="680"/>
      <c r="BR221" s="680"/>
      <c r="BS221" s="680"/>
      <c r="BT221" s="680"/>
      <c r="BU221" s="680"/>
      <c r="BV221" s="680"/>
      <c r="BW221" s="680"/>
      <c r="BX221" s="680"/>
      <c r="BY221" s="681"/>
    </row>
    <row r="222" spans="2:77" ht="15" customHeight="1" thickBot="1" x14ac:dyDescent="0.45">
      <c r="C222" s="288" t="s">
        <v>36</v>
      </c>
      <c r="D222" s="52" t="s">
        <v>195</v>
      </c>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639"/>
      <c r="AP222" s="640"/>
      <c r="AQ222" s="640"/>
      <c r="AR222" s="641"/>
      <c r="AV222" s="673" t="s">
        <v>1534</v>
      </c>
      <c r="AW222" s="673"/>
      <c r="AX222" s="673"/>
      <c r="AY222" s="673"/>
      <c r="AZ222" s="673"/>
      <c r="BA222" s="673"/>
      <c r="BB222" s="673"/>
      <c r="BC222" s="673"/>
      <c r="BD222" s="673"/>
      <c r="BE222" s="673"/>
      <c r="BF222" s="673"/>
      <c r="BG222" s="673"/>
      <c r="BH222" s="673"/>
      <c r="BI222" s="673"/>
      <c r="BJ222" s="673"/>
      <c r="BK222" s="673"/>
      <c r="BL222" s="673"/>
      <c r="BM222" s="673"/>
      <c r="BN222" s="673"/>
      <c r="BO222" s="673"/>
      <c r="BP222" s="673"/>
      <c r="BQ222" s="673"/>
      <c r="BR222" s="673"/>
      <c r="BS222" s="673"/>
      <c r="BT222" s="673"/>
      <c r="BU222" s="673"/>
      <c r="BV222" s="673"/>
      <c r="BW222" s="673"/>
      <c r="BX222" s="673"/>
      <c r="BY222" s="673"/>
    </row>
    <row r="223" spans="2:77" ht="15" customHeight="1" thickBot="1" x14ac:dyDescent="0.45">
      <c r="C223" s="288" t="s">
        <v>37</v>
      </c>
      <c r="D223" s="52" t="s">
        <v>1264</v>
      </c>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639"/>
      <c r="AP223" s="640"/>
      <c r="AQ223" s="640"/>
      <c r="AR223" s="641"/>
      <c r="AV223" s="73" t="s">
        <v>1537</v>
      </c>
    </row>
    <row r="224" spans="2:77" ht="15" customHeight="1" thickBot="1" x14ac:dyDescent="0.45">
      <c r="C224" s="288" t="s">
        <v>38</v>
      </c>
      <c r="D224" s="52" t="s">
        <v>1265</v>
      </c>
      <c r="E224" s="8"/>
      <c r="F224" s="8"/>
      <c r="G224" s="8"/>
      <c r="H224" s="8"/>
      <c r="I224" s="8"/>
      <c r="J224" s="8"/>
      <c r="K224" s="441" t="s">
        <v>1939</v>
      </c>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639"/>
      <c r="AP224" s="640"/>
      <c r="AQ224" s="640"/>
      <c r="AR224" s="641"/>
      <c r="AV224" s="674" t="s">
        <v>1538</v>
      </c>
      <c r="AW224" s="673"/>
      <c r="AX224" s="673"/>
      <c r="AY224" s="673"/>
      <c r="AZ224" s="673"/>
      <c r="BA224" s="673"/>
      <c r="BB224" s="673"/>
      <c r="BC224" s="673"/>
      <c r="BD224" s="673"/>
      <c r="BE224" s="673"/>
      <c r="BF224" s="673"/>
      <c r="BG224" s="673"/>
      <c r="BH224" s="673"/>
      <c r="BI224" s="673"/>
      <c r="BJ224" s="673"/>
      <c r="BK224" s="673"/>
      <c r="BL224" s="673"/>
      <c r="BM224" s="673"/>
      <c r="BN224" s="673"/>
      <c r="BO224" s="673"/>
      <c r="BP224" s="673"/>
      <c r="BQ224" s="673"/>
      <c r="BR224" s="673"/>
      <c r="BS224" s="673"/>
      <c r="BT224" s="673"/>
      <c r="BU224" s="673"/>
      <c r="BV224" s="673"/>
      <c r="BW224" s="673"/>
      <c r="BX224" s="673"/>
      <c r="BY224" s="675"/>
    </row>
    <row r="225" spans="3:77" ht="15" customHeight="1" thickBot="1" x14ac:dyDescent="0.45">
      <c r="C225" s="288" t="s">
        <v>331</v>
      </c>
      <c r="D225" s="52" t="s">
        <v>1266</v>
      </c>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639"/>
      <c r="AP225" s="640"/>
      <c r="AQ225" s="640"/>
      <c r="AR225" s="641"/>
      <c r="AV225" s="676"/>
      <c r="AW225" s="677"/>
      <c r="AX225" s="677"/>
      <c r="AY225" s="677"/>
      <c r="AZ225" s="677"/>
      <c r="BA225" s="677"/>
      <c r="BB225" s="677"/>
      <c r="BC225" s="677"/>
      <c r="BD225" s="677"/>
      <c r="BE225" s="677"/>
      <c r="BF225" s="677"/>
      <c r="BG225" s="677"/>
      <c r="BH225" s="677"/>
      <c r="BI225" s="677"/>
      <c r="BJ225" s="677"/>
      <c r="BK225" s="677"/>
      <c r="BL225" s="677"/>
      <c r="BM225" s="677"/>
      <c r="BN225" s="677"/>
      <c r="BO225" s="677"/>
      <c r="BP225" s="677"/>
      <c r="BQ225" s="677"/>
      <c r="BR225" s="677"/>
      <c r="BS225" s="677"/>
      <c r="BT225" s="677"/>
      <c r="BU225" s="677"/>
      <c r="BV225" s="677"/>
      <c r="BW225" s="677"/>
      <c r="BX225" s="677"/>
      <c r="BY225" s="678"/>
    </row>
    <row r="226" spans="3:77" ht="15" customHeight="1" thickBot="1" x14ac:dyDescent="0.45">
      <c r="C226" s="288" t="s">
        <v>332</v>
      </c>
      <c r="D226" s="52" t="s">
        <v>1937</v>
      </c>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639"/>
      <c r="AP226" s="640"/>
      <c r="AQ226" s="640"/>
      <c r="AR226" s="641"/>
      <c r="AV226" s="676"/>
      <c r="AW226" s="677"/>
      <c r="AX226" s="677"/>
      <c r="AY226" s="677"/>
      <c r="AZ226" s="677"/>
      <c r="BA226" s="677"/>
      <c r="BB226" s="677"/>
      <c r="BC226" s="677"/>
      <c r="BD226" s="677"/>
      <c r="BE226" s="677"/>
      <c r="BF226" s="677"/>
      <c r="BG226" s="677"/>
      <c r="BH226" s="677"/>
      <c r="BI226" s="677"/>
      <c r="BJ226" s="677"/>
      <c r="BK226" s="677"/>
      <c r="BL226" s="677"/>
      <c r="BM226" s="677"/>
      <c r="BN226" s="677"/>
      <c r="BO226" s="677"/>
      <c r="BP226" s="677"/>
      <c r="BQ226" s="677"/>
      <c r="BR226" s="677"/>
      <c r="BS226" s="677"/>
      <c r="BT226" s="677"/>
      <c r="BU226" s="677"/>
      <c r="BV226" s="677"/>
      <c r="BW226" s="677"/>
      <c r="BX226" s="677"/>
      <c r="BY226" s="678"/>
    </row>
    <row r="227" spans="3:77" ht="15" customHeight="1" thickBot="1" x14ac:dyDescent="0.45">
      <c r="C227" s="288" t="s">
        <v>333</v>
      </c>
      <c r="D227" s="52" t="s">
        <v>1938</v>
      </c>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639"/>
      <c r="AP227" s="640"/>
      <c r="AQ227" s="640"/>
      <c r="AR227" s="641"/>
      <c r="AV227" s="673" t="s">
        <v>1539</v>
      </c>
      <c r="AW227" s="673"/>
      <c r="AX227" s="673"/>
      <c r="AY227" s="673"/>
      <c r="AZ227" s="673"/>
      <c r="BA227" s="673"/>
      <c r="BB227" s="673"/>
      <c r="BC227" s="673"/>
      <c r="BD227" s="673"/>
      <c r="BE227" s="673"/>
      <c r="BF227" s="673"/>
      <c r="BG227" s="673"/>
      <c r="BH227" s="673"/>
      <c r="BI227" s="673"/>
      <c r="BJ227" s="673"/>
      <c r="BK227" s="673"/>
      <c r="BL227" s="673"/>
      <c r="BM227" s="673"/>
      <c r="BN227" s="673"/>
      <c r="BO227" s="673"/>
      <c r="BP227" s="673"/>
      <c r="BQ227" s="673"/>
      <c r="BR227" s="673"/>
      <c r="BS227" s="673"/>
      <c r="BT227" s="673"/>
      <c r="BU227" s="673"/>
      <c r="BV227" s="673"/>
      <c r="BW227" s="673"/>
      <c r="BX227" s="673"/>
      <c r="BY227" s="673"/>
    </row>
    <row r="228" spans="3:77" ht="15" customHeight="1" thickBot="1" x14ac:dyDescent="0.45">
      <c r="C228" s="288" t="s">
        <v>334</v>
      </c>
      <c r="D228" s="52" t="s">
        <v>1285</v>
      </c>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639"/>
      <c r="AP228" s="640"/>
      <c r="AQ228" s="640"/>
      <c r="AR228" s="641"/>
      <c r="AV228" s="73" t="s">
        <v>1540</v>
      </c>
    </row>
    <row r="229" spans="3:77" ht="15" customHeight="1" thickBot="1" x14ac:dyDescent="0.45">
      <c r="C229" s="288" t="s">
        <v>335</v>
      </c>
      <c r="D229" s="52" t="s">
        <v>1284</v>
      </c>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639"/>
      <c r="AP229" s="640"/>
      <c r="AQ229" s="640"/>
      <c r="AR229" s="641"/>
      <c r="AV229" s="674" t="s">
        <v>1541</v>
      </c>
      <c r="AW229" s="673"/>
      <c r="AX229" s="673"/>
      <c r="AY229" s="673"/>
      <c r="AZ229" s="673"/>
      <c r="BA229" s="673"/>
      <c r="BB229" s="673"/>
      <c r="BC229" s="673"/>
      <c r="BD229" s="673"/>
      <c r="BE229" s="673"/>
      <c r="BF229" s="673"/>
      <c r="BG229" s="673"/>
      <c r="BH229" s="673"/>
      <c r="BI229" s="673"/>
      <c r="BJ229" s="673"/>
      <c r="BK229" s="673"/>
      <c r="BL229" s="673"/>
      <c r="BM229" s="673"/>
      <c r="BN229" s="673"/>
      <c r="BO229" s="673"/>
      <c r="BP229" s="673"/>
      <c r="BQ229" s="673"/>
      <c r="BR229" s="673"/>
      <c r="BS229" s="673"/>
      <c r="BT229" s="673"/>
      <c r="BU229" s="673"/>
      <c r="BV229" s="673"/>
      <c r="BW229" s="673"/>
      <c r="BX229" s="673"/>
      <c r="BY229" s="675"/>
    </row>
    <row r="230" spans="3:77" ht="15" customHeight="1" thickBot="1" x14ac:dyDescent="0.45">
      <c r="C230" s="288" t="s">
        <v>336</v>
      </c>
      <c r="D230" s="52" t="s">
        <v>1275</v>
      </c>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639"/>
      <c r="AP230" s="640"/>
      <c r="AQ230" s="640"/>
      <c r="AR230" s="641"/>
      <c r="AV230" s="676"/>
      <c r="AW230" s="677"/>
      <c r="AX230" s="677"/>
      <c r="AY230" s="677"/>
      <c r="AZ230" s="677"/>
      <c r="BA230" s="677"/>
      <c r="BB230" s="677"/>
      <c r="BC230" s="677"/>
      <c r="BD230" s="677"/>
      <c r="BE230" s="677"/>
      <c r="BF230" s="677"/>
      <c r="BG230" s="677"/>
      <c r="BH230" s="677"/>
      <c r="BI230" s="677"/>
      <c r="BJ230" s="677"/>
      <c r="BK230" s="677"/>
      <c r="BL230" s="677"/>
      <c r="BM230" s="677"/>
      <c r="BN230" s="677"/>
      <c r="BO230" s="677"/>
      <c r="BP230" s="677"/>
      <c r="BQ230" s="677"/>
      <c r="BR230" s="677"/>
      <c r="BS230" s="677"/>
      <c r="BT230" s="677"/>
      <c r="BU230" s="677"/>
      <c r="BV230" s="677"/>
      <c r="BW230" s="677"/>
      <c r="BX230" s="677"/>
      <c r="BY230" s="678"/>
    </row>
    <row r="231" spans="3:77" ht="15" customHeight="1" thickBot="1" x14ac:dyDescent="0.45">
      <c r="C231" s="288" t="s">
        <v>337</v>
      </c>
      <c r="D231" s="52" t="s">
        <v>1276</v>
      </c>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639"/>
      <c r="AP231" s="640"/>
      <c r="AQ231" s="640"/>
      <c r="AR231" s="641"/>
      <c r="AV231" s="676"/>
      <c r="AW231" s="677"/>
      <c r="AX231" s="677"/>
      <c r="AY231" s="677"/>
      <c r="AZ231" s="677"/>
      <c r="BA231" s="677"/>
      <c r="BB231" s="677"/>
      <c r="BC231" s="677"/>
      <c r="BD231" s="677"/>
      <c r="BE231" s="677"/>
      <c r="BF231" s="677"/>
      <c r="BG231" s="677"/>
      <c r="BH231" s="677"/>
      <c r="BI231" s="677"/>
      <c r="BJ231" s="677"/>
      <c r="BK231" s="677"/>
      <c r="BL231" s="677"/>
      <c r="BM231" s="677"/>
      <c r="BN231" s="677"/>
      <c r="BO231" s="677"/>
      <c r="BP231" s="677"/>
      <c r="BQ231" s="677"/>
      <c r="BR231" s="677"/>
      <c r="BS231" s="677"/>
      <c r="BT231" s="677"/>
      <c r="BU231" s="677"/>
      <c r="BV231" s="677"/>
      <c r="BW231" s="677"/>
      <c r="BX231" s="677"/>
      <c r="BY231" s="678"/>
    </row>
    <row r="232" spans="3:77" ht="15" customHeight="1" thickBot="1" x14ac:dyDescent="0.45">
      <c r="C232" s="288" t="s">
        <v>338</v>
      </c>
      <c r="D232" s="52" t="s">
        <v>1283</v>
      </c>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639"/>
      <c r="AP232" s="640"/>
      <c r="AQ232" s="640"/>
      <c r="AR232" s="641"/>
      <c r="AV232" s="676"/>
      <c r="AW232" s="677"/>
      <c r="AX232" s="677"/>
      <c r="AY232" s="677"/>
      <c r="AZ232" s="677"/>
      <c r="BA232" s="677"/>
      <c r="BB232" s="677"/>
      <c r="BC232" s="677"/>
      <c r="BD232" s="677"/>
      <c r="BE232" s="677"/>
      <c r="BF232" s="677"/>
      <c r="BG232" s="677"/>
      <c r="BH232" s="677"/>
      <c r="BI232" s="677"/>
      <c r="BJ232" s="677"/>
      <c r="BK232" s="677"/>
      <c r="BL232" s="677"/>
      <c r="BM232" s="677"/>
      <c r="BN232" s="677"/>
      <c r="BO232" s="677"/>
      <c r="BP232" s="677"/>
      <c r="BQ232" s="677"/>
      <c r="BR232" s="677"/>
      <c r="BS232" s="677"/>
      <c r="BT232" s="677"/>
      <c r="BU232" s="677"/>
      <c r="BV232" s="677"/>
      <c r="BW232" s="677"/>
      <c r="BX232" s="677"/>
      <c r="BY232" s="678"/>
    </row>
    <row r="233" spans="3:77" ht="15" customHeight="1" thickBot="1" x14ac:dyDescent="0.45">
      <c r="C233" s="288" t="s">
        <v>1258</v>
      </c>
      <c r="D233" s="52" t="s">
        <v>1282</v>
      </c>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639"/>
      <c r="AP233" s="640"/>
      <c r="AQ233" s="640"/>
      <c r="AR233" s="641"/>
      <c r="AV233" s="676"/>
      <c r="AW233" s="677"/>
      <c r="AX233" s="677"/>
      <c r="AY233" s="677"/>
      <c r="AZ233" s="677"/>
      <c r="BA233" s="677"/>
      <c r="BB233" s="677"/>
      <c r="BC233" s="677"/>
      <c r="BD233" s="677"/>
      <c r="BE233" s="677"/>
      <c r="BF233" s="677"/>
      <c r="BG233" s="677"/>
      <c r="BH233" s="677"/>
      <c r="BI233" s="677"/>
      <c r="BJ233" s="677"/>
      <c r="BK233" s="677"/>
      <c r="BL233" s="677"/>
      <c r="BM233" s="677"/>
      <c r="BN233" s="677"/>
      <c r="BO233" s="677"/>
      <c r="BP233" s="677"/>
      <c r="BQ233" s="677"/>
      <c r="BR233" s="677"/>
      <c r="BS233" s="677"/>
      <c r="BT233" s="677"/>
      <c r="BU233" s="677"/>
      <c r="BV233" s="677"/>
      <c r="BW233" s="677"/>
      <c r="BX233" s="677"/>
      <c r="BY233" s="678"/>
    </row>
    <row r="234" spans="3:77" ht="15" customHeight="1" thickBot="1" x14ac:dyDescent="0.45">
      <c r="C234" s="288" t="s">
        <v>1259</v>
      </c>
      <c r="D234" s="52" t="s">
        <v>1281</v>
      </c>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639"/>
      <c r="AP234" s="640"/>
      <c r="AQ234" s="640"/>
      <c r="AR234" s="641"/>
      <c r="AV234" s="676"/>
      <c r="AW234" s="677"/>
      <c r="AX234" s="677"/>
      <c r="AY234" s="677"/>
      <c r="AZ234" s="677"/>
      <c r="BA234" s="677"/>
      <c r="BB234" s="677"/>
      <c r="BC234" s="677"/>
      <c r="BD234" s="677"/>
      <c r="BE234" s="677"/>
      <c r="BF234" s="677"/>
      <c r="BG234" s="677"/>
      <c r="BH234" s="677"/>
      <c r="BI234" s="677"/>
      <c r="BJ234" s="677"/>
      <c r="BK234" s="677"/>
      <c r="BL234" s="677"/>
      <c r="BM234" s="677"/>
      <c r="BN234" s="677"/>
      <c r="BO234" s="677"/>
      <c r="BP234" s="677"/>
      <c r="BQ234" s="677"/>
      <c r="BR234" s="677"/>
      <c r="BS234" s="677"/>
      <c r="BT234" s="677"/>
      <c r="BU234" s="677"/>
      <c r="BV234" s="677"/>
      <c r="BW234" s="677"/>
      <c r="BX234" s="677"/>
      <c r="BY234" s="678"/>
    </row>
    <row r="235" spans="3:77" ht="15" customHeight="1" thickBot="1" x14ac:dyDescent="0.45">
      <c r="C235" s="288" t="s">
        <v>1260</v>
      </c>
      <c r="D235" s="52" t="s">
        <v>1277</v>
      </c>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639"/>
      <c r="AP235" s="640"/>
      <c r="AQ235" s="640"/>
      <c r="AR235" s="641"/>
      <c r="AV235" s="679"/>
      <c r="AW235" s="680"/>
      <c r="AX235" s="680"/>
      <c r="AY235" s="680"/>
      <c r="AZ235" s="680"/>
      <c r="BA235" s="680"/>
      <c r="BB235" s="680"/>
      <c r="BC235" s="680"/>
      <c r="BD235" s="680"/>
      <c r="BE235" s="680"/>
      <c r="BF235" s="680"/>
      <c r="BG235" s="680"/>
      <c r="BH235" s="680"/>
      <c r="BI235" s="680"/>
      <c r="BJ235" s="680"/>
      <c r="BK235" s="680"/>
      <c r="BL235" s="680"/>
      <c r="BM235" s="680"/>
      <c r="BN235" s="680"/>
      <c r="BO235" s="680"/>
      <c r="BP235" s="680"/>
      <c r="BQ235" s="680"/>
      <c r="BR235" s="680"/>
      <c r="BS235" s="680"/>
      <c r="BT235" s="680"/>
      <c r="BU235" s="680"/>
      <c r="BV235" s="680"/>
      <c r="BW235" s="680"/>
      <c r="BX235" s="680"/>
      <c r="BY235" s="681"/>
    </row>
    <row r="236" spans="3:77" ht="15" customHeight="1" thickBot="1" x14ac:dyDescent="0.45">
      <c r="C236" s="288" t="s">
        <v>1261</v>
      </c>
      <c r="D236" s="52" t="s">
        <v>1278</v>
      </c>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639"/>
      <c r="AP236" s="640"/>
      <c r="AQ236" s="640"/>
      <c r="AR236" s="641"/>
      <c r="AV236" s="673" t="s">
        <v>1542</v>
      </c>
      <c r="AW236" s="673"/>
      <c r="AX236" s="673"/>
      <c r="AY236" s="673"/>
      <c r="AZ236" s="673"/>
      <c r="BA236" s="673"/>
      <c r="BB236" s="673"/>
      <c r="BC236" s="673"/>
      <c r="BD236" s="673"/>
      <c r="BE236" s="673"/>
      <c r="BF236" s="673"/>
      <c r="BG236" s="673"/>
      <c r="BH236" s="673"/>
      <c r="BI236" s="673"/>
      <c r="BJ236" s="673"/>
      <c r="BK236" s="673"/>
      <c r="BL236" s="673"/>
      <c r="BM236" s="673"/>
      <c r="BN236" s="673"/>
      <c r="BO236" s="673"/>
      <c r="BP236" s="673"/>
      <c r="BQ236" s="673"/>
      <c r="BR236" s="673"/>
      <c r="BS236" s="673"/>
      <c r="BT236" s="673"/>
      <c r="BU236" s="673"/>
      <c r="BV236" s="673"/>
      <c r="BW236" s="673"/>
      <c r="BX236" s="673"/>
      <c r="BY236" s="673"/>
    </row>
    <row r="237" spans="3:77" ht="15" customHeight="1" thickBot="1" x14ac:dyDescent="0.45">
      <c r="C237" s="288" t="s">
        <v>1262</v>
      </c>
      <c r="D237" s="52" t="s">
        <v>1279</v>
      </c>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639"/>
      <c r="AP237" s="640"/>
      <c r="AQ237" s="640"/>
      <c r="AR237" s="641"/>
      <c r="AV237" s="73" t="s">
        <v>1543</v>
      </c>
    </row>
    <row r="238" spans="3:77" ht="15" customHeight="1" thickBot="1" x14ac:dyDescent="0.45">
      <c r="C238" s="288" t="s">
        <v>1263</v>
      </c>
      <c r="D238" s="52" t="s">
        <v>1280</v>
      </c>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639"/>
      <c r="AP238" s="640"/>
      <c r="AQ238" s="640"/>
      <c r="AR238" s="641"/>
      <c r="AV238" s="674" t="s">
        <v>1552</v>
      </c>
      <c r="AW238" s="673"/>
      <c r="AX238" s="673"/>
      <c r="AY238" s="673"/>
      <c r="AZ238" s="673"/>
      <c r="BA238" s="673"/>
      <c r="BB238" s="673"/>
      <c r="BC238" s="673"/>
      <c r="BD238" s="673"/>
      <c r="BE238" s="673"/>
      <c r="BF238" s="673"/>
      <c r="BG238" s="673"/>
      <c r="BH238" s="673"/>
      <c r="BI238" s="673"/>
      <c r="BJ238" s="673"/>
      <c r="BK238" s="673"/>
      <c r="BL238" s="673"/>
      <c r="BM238" s="673"/>
      <c r="BN238" s="673"/>
      <c r="BO238" s="673"/>
      <c r="BP238" s="673"/>
      <c r="BQ238" s="673"/>
      <c r="BR238" s="673"/>
      <c r="BS238" s="673"/>
      <c r="BT238" s="673"/>
      <c r="BU238" s="673"/>
      <c r="BV238" s="673"/>
      <c r="BW238" s="673"/>
      <c r="BX238" s="673"/>
      <c r="BY238" s="675"/>
    </row>
    <row r="239" spans="3:77" ht="15" customHeight="1" x14ac:dyDescent="0.4">
      <c r="AV239" s="676"/>
      <c r="AW239" s="677"/>
      <c r="AX239" s="677"/>
      <c r="AY239" s="677"/>
      <c r="AZ239" s="677"/>
      <c r="BA239" s="677"/>
      <c r="BB239" s="677"/>
      <c r="BC239" s="677"/>
      <c r="BD239" s="677"/>
      <c r="BE239" s="677"/>
      <c r="BF239" s="677"/>
      <c r="BG239" s="677"/>
      <c r="BH239" s="677"/>
      <c r="BI239" s="677"/>
      <c r="BJ239" s="677"/>
      <c r="BK239" s="677"/>
      <c r="BL239" s="677"/>
      <c r="BM239" s="677"/>
      <c r="BN239" s="677"/>
      <c r="BO239" s="677"/>
      <c r="BP239" s="677"/>
      <c r="BQ239" s="677"/>
      <c r="BR239" s="677"/>
      <c r="BS239" s="677"/>
      <c r="BT239" s="677"/>
      <c r="BU239" s="677"/>
      <c r="BV239" s="677"/>
      <c r="BW239" s="677"/>
      <c r="BX239" s="677"/>
      <c r="BY239" s="678"/>
    </row>
    <row r="240" spans="3:77" ht="15" customHeight="1" thickBot="1" x14ac:dyDescent="0.45">
      <c r="C240" s="304" t="s">
        <v>1795</v>
      </c>
      <c r="D240" s="264"/>
      <c r="E240" s="264"/>
      <c r="F240" s="264"/>
      <c r="G240" s="264"/>
      <c r="H240" s="264"/>
      <c r="I240" s="264"/>
      <c r="J240" s="264"/>
      <c r="K240" s="264"/>
      <c r="L240" s="264"/>
      <c r="M240" s="264"/>
      <c r="N240" s="264"/>
      <c r="O240" s="264"/>
      <c r="P240" s="264"/>
      <c r="Q240" s="264"/>
      <c r="R240" s="265"/>
      <c r="S240" s="265"/>
      <c r="T240" s="265"/>
      <c r="U240" s="265"/>
      <c r="V240" s="265"/>
      <c r="W240" s="265"/>
      <c r="X240" s="265"/>
      <c r="Y240" s="265"/>
      <c r="Z240" s="265"/>
      <c r="AA240" s="265"/>
      <c r="AB240" s="265"/>
      <c r="AC240" s="265"/>
      <c r="AD240" s="265"/>
      <c r="AE240" s="265"/>
      <c r="AF240" s="265"/>
      <c r="AG240" s="265"/>
      <c r="AH240" s="265"/>
      <c r="AI240" s="265"/>
      <c r="AJ240" s="265"/>
      <c r="AK240" s="265"/>
      <c r="AL240" s="266"/>
      <c r="AN240" s="647" t="s">
        <v>290</v>
      </c>
      <c r="AO240" s="647"/>
      <c r="AV240" s="676"/>
      <c r="AW240" s="677"/>
      <c r="AX240" s="677"/>
      <c r="AY240" s="677"/>
      <c r="AZ240" s="677"/>
      <c r="BA240" s="677"/>
      <c r="BB240" s="677"/>
      <c r="BC240" s="677"/>
      <c r="BD240" s="677"/>
      <c r="BE240" s="677"/>
      <c r="BF240" s="677"/>
      <c r="BG240" s="677"/>
      <c r="BH240" s="677"/>
      <c r="BI240" s="677"/>
      <c r="BJ240" s="677"/>
      <c r="BK240" s="677"/>
      <c r="BL240" s="677"/>
      <c r="BM240" s="677"/>
      <c r="BN240" s="677"/>
      <c r="BO240" s="677"/>
      <c r="BP240" s="677"/>
      <c r="BQ240" s="677"/>
      <c r="BR240" s="677"/>
      <c r="BS240" s="677"/>
      <c r="BT240" s="677"/>
      <c r="BU240" s="677"/>
      <c r="BV240" s="677"/>
      <c r="BW240" s="677"/>
      <c r="BX240" s="677"/>
      <c r="BY240" s="678"/>
    </row>
    <row r="241" spans="3:78" ht="15" customHeight="1" thickBot="1" x14ac:dyDescent="0.45">
      <c r="C241" s="77" t="s">
        <v>79</v>
      </c>
      <c r="D241" s="52" t="s">
        <v>322</v>
      </c>
      <c r="E241" s="8"/>
      <c r="F241" s="8"/>
      <c r="G241" s="8"/>
      <c r="H241" s="8"/>
      <c r="I241" s="305" t="s">
        <v>1173</v>
      </c>
      <c r="J241" s="183" t="s">
        <v>1269</v>
      </c>
      <c r="K241" s="270"/>
      <c r="L241" s="270"/>
      <c r="M241" s="270"/>
      <c r="N241" s="271"/>
      <c r="O241" s="1081"/>
      <c r="P241" s="1082"/>
      <c r="Q241" s="1082"/>
      <c r="R241" s="1082"/>
      <c r="S241" s="1082"/>
      <c r="T241" s="272" t="s">
        <v>21</v>
      </c>
      <c r="U241" s="77" t="s">
        <v>285</v>
      </c>
      <c r="V241" s="52" t="s">
        <v>1267</v>
      </c>
      <c r="W241" s="8"/>
      <c r="X241" s="8"/>
      <c r="Y241" s="8"/>
      <c r="Z241" s="57"/>
      <c r="AA241" s="305" t="s">
        <v>1174</v>
      </c>
      <c r="AB241" s="183" t="s">
        <v>1268</v>
      </c>
      <c r="AC241" s="270"/>
      <c r="AD241" s="270"/>
      <c r="AE241" s="270"/>
      <c r="AF241" s="271"/>
      <c r="AG241" s="1081"/>
      <c r="AH241" s="1082"/>
      <c r="AI241" s="1082"/>
      <c r="AJ241" s="1082"/>
      <c r="AK241" s="1082"/>
      <c r="AL241" s="272" t="s">
        <v>21</v>
      </c>
      <c r="AM241" s="15"/>
      <c r="AN241" s="629" t="str">
        <f>IF(COUNTBLANK(O241)=1,"未","")</f>
        <v>未</v>
      </c>
      <c r="AO241" s="629"/>
      <c r="AV241" s="676"/>
      <c r="AW241" s="677"/>
      <c r="AX241" s="677"/>
      <c r="AY241" s="677"/>
      <c r="AZ241" s="677"/>
      <c r="BA241" s="677"/>
      <c r="BB241" s="677"/>
      <c r="BC241" s="677"/>
      <c r="BD241" s="677"/>
      <c r="BE241" s="677"/>
      <c r="BF241" s="677"/>
      <c r="BG241" s="677"/>
      <c r="BH241" s="677"/>
      <c r="BI241" s="677"/>
      <c r="BJ241" s="677"/>
      <c r="BK241" s="677"/>
      <c r="BL241" s="677"/>
      <c r="BM241" s="677"/>
      <c r="BN241" s="677"/>
      <c r="BO241" s="677"/>
      <c r="BP241" s="677"/>
      <c r="BQ241" s="677"/>
      <c r="BR241" s="677"/>
      <c r="BS241" s="677"/>
      <c r="BT241" s="677"/>
      <c r="BU241" s="677"/>
      <c r="BV241" s="677"/>
      <c r="BW241" s="677"/>
      <c r="BX241" s="677"/>
      <c r="BY241" s="678"/>
    </row>
    <row r="242" spans="3:78" ht="15" customHeight="1" thickBot="1" x14ac:dyDescent="0.45">
      <c r="AV242" s="676"/>
      <c r="AW242" s="677"/>
      <c r="AX242" s="677"/>
      <c r="AY242" s="677"/>
      <c r="AZ242" s="677"/>
      <c r="BA242" s="677"/>
      <c r="BB242" s="677"/>
      <c r="BC242" s="677"/>
      <c r="BD242" s="677"/>
      <c r="BE242" s="677"/>
      <c r="BF242" s="677"/>
      <c r="BG242" s="677"/>
      <c r="BH242" s="677"/>
      <c r="BI242" s="677"/>
      <c r="BJ242" s="677"/>
      <c r="BK242" s="677"/>
      <c r="BL242" s="677"/>
      <c r="BM242" s="677"/>
      <c r="BN242" s="677"/>
      <c r="BO242" s="677"/>
      <c r="BP242" s="677"/>
      <c r="BQ242" s="677"/>
      <c r="BR242" s="677"/>
      <c r="BS242" s="677"/>
      <c r="BT242" s="677"/>
      <c r="BU242" s="677"/>
      <c r="BV242" s="677"/>
      <c r="BW242" s="677"/>
      <c r="BX242" s="677"/>
      <c r="BY242" s="678"/>
    </row>
    <row r="243" spans="3:78" ht="15" customHeight="1" thickBot="1" x14ac:dyDescent="0.45">
      <c r="C243" s="289" t="s">
        <v>1270</v>
      </c>
      <c r="D243" s="290"/>
      <c r="E243" s="290"/>
      <c r="F243" s="290"/>
      <c r="G243" s="290"/>
      <c r="H243" s="290"/>
      <c r="I243" s="290"/>
      <c r="J243" s="290"/>
      <c r="K243" s="290"/>
      <c r="L243" s="290"/>
      <c r="M243" s="290"/>
      <c r="N243" s="290"/>
      <c r="O243" s="290"/>
      <c r="P243" s="290"/>
      <c r="Q243" s="290"/>
      <c r="R243" s="290"/>
      <c r="S243" s="290"/>
      <c r="T243" s="290"/>
      <c r="U243" s="290"/>
      <c r="V243" s="290"/>
      <c r="W243" s="290"/>
      <c r="X243" s="290"/>
      <c r="Y243" s="290"/>
      <c r="Z243" s="1041" t="str">
        <f>IF(O241=AG241,"ＯＫ","ＮＯ")</f>
        <v>ＯＫ</v>
      </c>
      <c r="AA243" s="1042"/>
      <c r="AB243" s="1042"/>
      <c r="AC243" s="1042"/>
      <c r="AD243" s="1042"/>
      <c r="AE243" s="1042"/>
      <c r="AF243" s="1043"/>
      <c r="AV243" s="676"/>
      <c r="AW243" s="677"/>
      <c r="AX243" s="677"/>
      <c r="AY243" s="677"/>
      <c r="AZ243" s="677"/>
      <c r="BA243" s="677"/>
      <c r="BB243" s="677"/>
      <c r="BC243" s="677"/>
      <c r="BD243" s="677"/>
      <c r="BE243" s="677"/>
      <c r="BF243" s="677"/>
      <c r="BG243" s="677"/>
      <c r="BH243" s="677"/>
      <c r="BI243" s="677"/>
      <c r="BJ243" s="677"/>
      <c r="BK243" s="677"/>
      <c r="BL243" s="677"/>
      <c r="BM243" s="677"/>
      <c r="BN243" s="677"/>
      <c r="BO243" s="677"/>
      <c r="BP243" s="677"/>
      <c r="BQ243" s="677"/>
      <c r="BR243" s="677"/>
      <c r="BS243" s="677"/>
      <c r="BT243" s="677"/>
      <c r="BU243" s="677"/>
      <c r="BV243" s="677"/>
      <c r="BW243" s="677"/>
      <c r="BX243" s="677"/>
      <c r="BY243" s="678"/>
    </row>
    <row r="244" spans="3:78" ht="15" customHeight="1" x14ac:dyDescent="0.4">
      <c r="C244" s="287" t="s">
        <v>445</v>
      </c>
      <c r="D244" s="166" t="s">
        <v>1183</v>
      </c>
      <c r="AV244" s="676"/>
      <c r="AW244" s="677"/>
      <c r="AX244" s="677"/>
      <c r="AY244" s="677"/>
      <c r="AZ244" s="677"/>
      <c r="BA244" s="677"/>
      <c r="BB244" s="677"/>
      <c r="BC244" s="677"/>
      <c r="BD244" s="677"/>
      <c r="BE244" s="677"/>
      <c r="BF244" s="677"/>
      <c r="BG244" s="677"/>
      <c r="BH244" s="677"/>
      <c r="BI244" s="677"/>
      <c r="BJ244" s="677"/>
      <c r="BK244" s="677"/>
      <c r="BL244" s="677"/>
      <c r="BM244" s="677"/>
      <c r="BN244" s="677"/>
      <c r="BO244" s="677"/>
      <c r="BP244" s="677"/>
      <c r="BQ244" s="677"/>
      <c r="BR244" s="677"/>
      <c r="BS244" s="677"/>
      <c r="BT244" s="677"/>
      <c r="BU244" s="677"/>
      <c r="BV244" s="677"/>
      <c r="BW244" s="677"/>
      <c r="BX244" s="677"/>
      <c r="BY244" s="678"/>
    </row>
    <row r="245" spans="3:78" ht="15" customHeight="1" x14ac:dyDescent="0.4">
      <c r="AV245" s="676"/>
      <c r="AW245" s="677"/>
      <c r="AX245" s="677"/>
      <c r="AY245" s="677"/>
      <c r="AZ245" s="677"/>
      <c r="BA245" s="677"/>
      <c r="BB245" s="677"/>
      <c r="BC245" s="677"/>
      <c r="BD245" s="677"/>
      <c r="BE245" s="677"/>
      <c r="BF245" s="677"/>
      <c r="BG245" s="677"/>
      <c r="BH245" s="677"/>
      <c r="BI245" s="677"/>
      <c r="BJ245" s="677"/>
      <c r="BK245" s="677"/>
      <c r="BL245" s="677"/>
      <c r="BM245" s="677"/>
      <c r="BN245" s="677"/>
      <c r="BO245" s="677"/>
      <c r="BP245" s="677"/>
      <c r="BQ245" s="677"/>
      <c r="BR245" s="677"/>
      <c r="BS245" s="677"/>
      <c r="BT245" s="677"/>
      <c r="BU245" s="677"/>
      <c r="BV245" s="677"/>
      <c r="BW245" s="677"/>
      <c r="BX245" s="677"/>
      <c r="BY245" s="678"/>
    </row>
    <row r="246" spans="3:78" ht="15" customHeight="1" x14ac:dyDescent="0.4">
      <c r="C246" s="233" t="s">
        <v>1271</v>
      </c>
      <c r="D246" s="234"/>
      <c r="E246" s="234"/>
      <c r="F246" s="234"/>
      <c r="G246" s="234"/>
      <c r="H246" s="234"/>
      <c r="I246" s="234"/>
      <c r="J246" s="234"/>
      <c r="K246" s="234"/>
      <c r="L246" s="234"/>
      <c r="M246" s="234"/>
      <c r="N246" s="234"/>
      <c r="O246" s="234"/>
      <c r="P246" s="301"/>
      <c r="Q246" s="234"/>
      <c r="R246" s="301"/>
      <c r="S246" s="234"/>
      <c r="T246" s="234"/>
      <c r="U246" s="301"/>
      <c r="V246" s="234"/>
      <c r="W246" s="234"/>
      <c r="X246" s="234"/>
      <c r="Y246" s="234"/>
      <c r="Z246" s="234"/>
      <c r="AA246" s="234"/>
      <c r="AB246" s="234"/>
      <c r="AC246" s="234"/>
      <c r="AD246" s="234"/>
      <c r="AE246" s="234"/>
      <c r="AF246" s="234"/>
      <c r="AG246" s="234"/>
      <c r="AH246" s="234"/>
      <c r="AI246" s="234"/>
      <c r="AJ246" s="248"/>
      <c r="AK246" s="248"/>
      <c r="AL246" s="249"/>
      <c r="AN246" s="647" t="s">
        <v>290</v>
      </c>
      <c r="AO246" s="647"/>
      <c r="AV246" s="676"/>
      <c r="AW246" s="677"/>
      <c r="AX246" s="677"/>
      <c r="AY246" s="677"/>
      <c r="AZ246" s="677"/>
      <c r="BA246" s="677"/>
      <c r="BB246" s="677"/>
      <c r="BC246" s="677"/>
      <c r="BD246" s="677"/>
      <c r="BE246" s="677"/>
      <c r="BF246" s="677"/>
      <c r="BG246" s="677"/>
      <c r="BH246" s="677"/>
      <c r="BI246" s="677"/>
      <c r="BJ246" s="677"/>
      <c r="BK246" s="677"/>
      <c r="BL246" s="677"/>
      <c r="BM246" s="677"/>
      <c r="BN246" s="677"/>
      <c r="BO246" s="677"/>
      <c r="BP246" s="677"/>
      <c r="BQ246" s="677"/>
      <c r="BR246" s="677"/>
      <c r="BS246" s="677"/>
      <c r="BT246" s="677"/>
      <c r="BU246" s="677"/>
      <c r="BV246" s="677"/>
      <c r="BW246" s="677"/>
      <c r="BX246" s="677"/>
      <c r="BY246" s="678"/>
    </row>
    <row r="247" spans="3:78" ht="15" customHeight="1" x14ac:dyDescent="0.4">
      <c r="C247" s="286" t="s">
        <v>79</v>
      </c>
      <c r="D247" s="273" t="s">
        <v>1274</v>
      </c>
      <c r="E247" s="70"/>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c r="AI247" s="150"/>
      <c r="AJ247" s="701"/>
      <c r="AK247" s="631"/>
      <c r="AL247" s="702"/>
      <c r="AN247" s="629" t="str">
        <f t="shared" ref="AN247:AN249" si="7">IF(COUNTBLANK(AJ247)=1,"未","")</f>
        <v>未</v>
      </c>
      <c r="AO247" s="629"/>
      <c r="AV247" s="676"/>
      <c r="AW247" s="677"/>
      <c r="AX247" s="677"/>
      <c r="AY247" s="677"/>
      <c r="AZ247" s="677"/>
      <c r="BA247" s="677"/>
      <c r="BB247" s="677"/>
      <c r="BC247" s="677"/>
      <c r="BD247" s="677"/>
      <c r="BE247" s="677"/>
      <c r="BF247" s="677"/>
      <c r="BG247" s="677"/>
      <c r="BH247" s="677"/>
      <c r="BI247" s="677"/>
      <c r="BJ247" s="677"/>
      <c r="BK247" s="677"/>
      <c r="BL247" s="677"/>
      <c r="BM247" s="677"/>
      <c r="BN247" s="677"/>
      <c r="BO247" s="677"/>
      <c r="BP247" s="677"/>
      <c r="BQ247" s="677"/>
      <c r="BR247" s="677"/>
      <c r="BS247" s="677"/>
      <c r="BT247" s="677"/>
      <c r="BU247" s="677"/>
      <c r="BV247" s="677"/>
      <c r="BW247" s="677"/>
      <c r="BX247" s="677"/>
      <c r="BY247" s="678"/>
    </row>
    <row r="248" spans="3:78" ht="15" customHeight="1" x14ac:dyDescent="0.4">
      <c r="C248" s="77" t="s">
        <v>80</v>
      </c>
      <c r="D248" s="64" t="s">
        <v>1272</v>
      </c>
      <c r="E248" s="65"/>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57"/>
      <c r="AJ248" s="701"/>
      <c r="AK248" s="631"/>
      <c r="AL248" s="702"/>
      <c r="AN248" s="629" t="str">
        <f t="shared" si="7"/>
        <v>未</v>
      </c>
      <c r="AO248" s="629"/>
      <c r="AV248" s="676"/>
      <c r="AW248" s="677"/>
      <c r="AX248" s="677"/>
      <c r="AY248" s="677"/>
      <c r="AZ248" s="677"/>
      <c r="BA248" s="677"/>
      <c r="BB248" s="677"/>
      <c r="BC248" s="677"/>
      <c r="BD248" s="677"/>
      <c r="BE248" s="677"/>
      <c r="BF248" s="677"/>
      <c r="BG248" s="677"/>
      <c r="BH248" s="677"/>
      <c r="BI248" s="677"/>
      <c r="BJ248" s="677"/>
      <c r="BK248" s="677"/>
      <c r="BL248" s="677"/>
      <c r="BM248" s="677"/>
      <c r="BN248" s="677"/>
      <c r="BO248" s="677"/>
      <c r="BP248" s="677"/>
      <c r="BQ248" s="677"/>
      <c r="BR248" s="677"/>
      <c r="BS248" s="677"/>
      <c r="BT248" s="677"/>
      <c r="BU248" s="677"/>
      <c r="BV248" s="677"/>
      <c r="BW248" s="677"/>
      <c r="BX248" s="677"/>
      <c r="BY248" s="678"/>
    </row>
    <row r="249" spans="3:78" ht="15" customHeight="1" x14ac:dyDescent="0.4">
      <c r="C249" s="77" t="s">
        <v>81</v>
      </c>
      <c r="D249" s="64" t="s">
        <v>1273</v>
      </c>
      <c r="E249" s="65"/>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57"/>
      <c r="AJ249" s="701"/>
      <c r="AK249" s="631"/>
      <c r="AL249" s="702"/>
      <c r="AN249" s="629" t="str">
        <f t="shared" si="7"/>
        <v>未</v>
      </c>
      <c r="AO249" s="629"/>
      <c r="AV249" s="676"/>
      <c r="AW249" s="677"/>
      <c r="AX249" s="677"/>
      <c r="AY249" s="677"/>
      <c r="AZ249" s="677"/>
      <c r="BA249" s="677"/>
      <c r="BB249" s="677"/>
      <c r="BC249" s="677"/>
      <c r="BD249" s="677"/>
      <c r="BE249" s="677"/>
      <c r="BF249" s="677"/>
      <c r="BG249" s="677"/>
      <c r="BH249" s="677"/>
      <c r="BI249" s="677"/>
      <c r="BJ249" s="677"/>
      <c r="BK249" s="677"/>
      <c r="BL249" s="677"/>
      <c r="BM249" s="677"/>
      <c r="BN249" s="677"/>
      <c r="BO249" s="677"/>
      <c r="BP249" s="677"/>
      <c r="BQ249" s="677"/>
      <c r="BR249" s="677"/>
      <c r="BS249" s="677"/>
      <c r="BT249" s="677"/>
      <c r="BU249" s="677"/>
      <c r="BV249" s="677"/>
      <c r="BW249" s="677"/>
      <c r="BX249" s="677"/>
      <c r="BY249" s="678"/>
    </row>
    <row r="250" spans="3:78" ht="15" customHeight="1" x14ac:dyDescent="0.4">
      <c r="AV250" s="676"/>
      <c r="AW250" s="677"/>
      <c r="AX250" s="677"/>
      <c r="AY250" s="677"/>
      <c r="AZ250" s="677"/>
      <c r="BA250" s="677"/>
      <c r="BB250" s="677"/>
      <c r="BC250" s="677"/>
      <c r="BD250" s="677"/>
      <c r="BE250" s="677"/>
      <c r="BF250" s="677"/>
      <c r="BG250" s="677"/>
      <c r="BH250" s="677"/>
      <c r="BI250" s="677"/>
      <c r="BJ250" s="677"/>
      <c r="BK250" s="677"/>
      <c r="BL250" s="677"/>
      <c r="BM250" s="677"/>
      <c r="BN250" s="677"/>
      <c r="BO250" s="677"/>
      <c r="BP250" s="677"/>
      <c r="BQ250" s="677"/>
      <c r="BR250" s="677"/>
      <c r="BS250" s="677"/>
      <c r="BT250" s="677"/>
      <c r="BU250" s="677"/>
      <c r="BV250" s="677"/>
      <c r="BW250" s="677"/>
      <c r="BX250" s="677"/>
      <c r="BY250" s="678"/>
    </row>
    <row r="251" spans="3:78" s="161" customFormat="1" ht="15" customHeight="1" x14ac:dyDescent="0.4">
      <c r="C251" s="318"/>
      <c r="D251" s="116"/>
      <c r="E251" s="116"/>
      <c r="AJ251" s="319"/>
      <c r="AK251" s="319"/>
      <c r="AL251" s="319"/>
      <c r="AN251" s="320"/>
      <c r="AO251" s="320"/>
      <c r="AU251" s="2"/>
      <c r="AV251" s="676"/>
      <c r="AW251" s="677"/>
      <c r="AX251" s="677"/>
      <c r="AY251" s="677"/>
      <c r="AZ251" s="677"/>
      <c r="BA251" s="677"/>
      <c r="BB251" s="677"/>
      <c r="BC251" s="677"/>
      <c r="BD251" s="677"/>
      <c r="BE251" s="677"/>
      <c r="BF251" s="677"/>
      <c r="BG251" s="677"/>
      <c r="BH251" s="677"/>
      <c r="BI251" s="677"/>
      <c r="BJ251" s="677"/>
      <c r="BK251" s="677"/>
      <c r="BL251" s="677"/>
      <c r="BM251" s="677"/>
      <c r="BN251" s="677"/>
      <c r="BO251" s="677"/>
      <c r="BP251" s="677"/>
      <c r="BQ251" s="677"/>
      <c r="BR251" s="677"/>
      <c r="BS251" s="677"/>
      <c r="BT251" s="677"/>
      <c r="BU251" s="677"/>
      <c r="BV251" s="677"/>
      <c r="BW251" s="677"/>
      <c r="BX251" s="677"/>
      <c r="BY251" s="678"/>
      <c r="BZ251" s="2"/>
    </row>
    <row r="252" spans="3:78" s="161" customFormat="1" ht="15" customHeight="1" thickBot="1" x14ac:dyDescent="0.45">
      <c r="C252" s="233" t="s">
        <v>1312</v>
      </c>
      <c r="D252" s="234"/>
      <c r="E252" s="234"/>
      <c r="F252" s="234"/>
      <c r="G252" s="234"/>
      <c r="H252" s="234"/>
      <c r="I252" s="234"/>
      <c r="J252" s="234"/>
      <c r="K252" s="234"/>
      <c r="L252" s="234"/>
      <c r="M252" s="234"/>
      <c r="N252" s="234"/>
      <c r="O252" s="234"/>
      <c r="P252" s="301"/>
      <c r="Q252" s="234"/>
      <c r="R252" s="301"/>
      <c r="S252" s="234"/>
      <c r="T252" s="234"/>
      <c r="U252" s="301"/>
      <c r="V252" s="234"/>
      <c r="W252" s="234"/>
      <c r="X252" s="234"/>
      <c r="Y252" s="234"/>
      <c r="Z252" s="234"/>
      <c r="AA252" s="234"/>
      <c r="AB252" s="234"/>
      <c r="AC252" s="234"/>
      <c r="AD252" s="234"/>
      <c r="AE252" s="234"/>
      <c r="AF252" s="234"/>
      <c r="AG252" s="234"/>
      <c r="AH252" s="234"/>
      <c r="AI252" s="234"/>
      <c r="AJ252" s="234"/>
      <c r="AK252" s="234"/>
      <c r="AL252" s="234"/>
      <c r="AM252" s="234"/>
      <c r="AN252" s="248"/>
      <c r="AO252" s="248"/>
      <c r="AP252" s="249"/>
      <c r="AQ252" s="2"/>
      <c r="AR252" s="647" t="s">
        <v>290</v>
      </c>
      <c r="AS252" s="647"/>
      <c r="AU252" s="2"/>
      <c r="AV252" s="679"/>
      <c r="AW252" s="680"/>
      <c r="AX252" s="680"/>
      <c r="AY252" s="680"/>
      <c r="AZ252" s="680"/>
      <c r="BA252" s="680"/>
      <c r="BB252" s="680"/>
      <c r="BC252" s="680"/>
      <c r="BD252" s="680"/>
      <c r="BE252" s="680"/>
      <c r="BF252" s="680"/>
      <c r="BG252" s="680"/>
      <c r="BH252" s="680"/>
      <c r="BI252" s="680"/>
      <c r="BJ252" s="680"/>
      <c r="BK252" s="680"/>
      <c r="BL252" s="680"/>
      <c r="BM252" s="680"/>
      <c r="BN252" s="680"/>
      <c r="BO252" s="680"/>
      <c r="BP252" s="680"/>
      <c r="BQ252" s="680"/>
      <c r="BR252" s="680"/>
      <c r="BS252" s="680"/>
      <c r="BT252" s="680"/>
      <c r="BU252" s="680"/>
      <c r="BV252" s="680"/>
      <c r="BW252" s="680"/>
      <c r="BX252" s="680"/>
      <c r="BY252" s="681"/>
      <c r="BZ252" s="2"/>
    </row>
    <row r="253" spans="3:78" s="161" customFormat="1" ht="15" customHeight="1" x14ac:dyDescent="0.4">
      <c r="C253" s="302" t="s">
        <v>79</v>
      </c>
      <c r="D253" s="273" t="s">
        <v>1313</v>
      </c>
      <c r="E253" s="70"/>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c r="AI253" s="44"/>
      <c r="AJ253" s="44"/>
      <c r="AK253" s="44"/>
      <c r="AL253" s="44"/>
      <c r="AM253" s="150"/>
      <c r="AN253" s="701"/>
      <c r="AO253" s="631"/>
      <c r="AP253" s="702"/>
      <c r="AQ253" s="2"/>
      <c r="AR253" s="629" t="str">
        <f t="shared" ref="AR253:AR254" si="8">IF(COUNTBLANK(AN253)=1,"未","")</f>
        <v>未</v>
      </c>
      <c r="AS253" s="629"/>
      <c r="AU253" s="2"/>
      <c r="AV253" s="673" t="s">
        <v>1544</v>
      </c>
      <c r="AW253" s="673"/>
      <c r="AX253" s="673"/>
      <c r="AY253" s="673"/>
      <c r="AZ253" s="673"/>
      <c r="BA253" s="673"/>
      <c r="BB253" s="673"/>
      <c r="BC253" s="673"/>
      <c r="BD253" s="673"/>
      <c r="BE253" s="673"/>
      <c r="BF253" s="673"/>
      <c r="BG253" s="673"/>
      <c r="BH253" s="673"/>
      <c r="BI253" s="673"/>
      <c r="BJ253" s="673"/>
      <c r="BK253" s="673"/>
      <c r="BL253" s="673"/>
      <c r="BM253" s="673"/>
      <c r="BN253" s="673"/>
      <c r="BO253" s="673"/>
      <c r="BP253" s="673"/>
      <c r="BQ253" s="673"/>
      <c r="BR253" s="673"/>
      <c r="BS253" s="673"/>
      <c r="BT253" s="673"/>
      <c r="BU253" s="673"/>
      <c r="BV253" s="673"/>
      <c r="BW253" s="673"/>
      <c r="BX253" s="673"/>
      <c r="BY253" s="673"/>
    </row>
    <row r="254" spans="3:78" s="161" customFormat="1" ht="15" customHeight="1" thickBot="1" x14ac:dyDescent="0.45">
      <c r="C254" s="316" t="s">
        <v>80</v>
      </c>
      <c r="D254" s="324" t="s">
        <v>1314</v>
      </c>
      <c r="E254" s="325"/>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148"/>
      <c r="AN254" s="691"/>
      <c r="AO254" s="692"/>
      <c r="AP254" s="693"/>
      <c r="AQ254" s="2"/>
      <c r="AR254" s="629" t="str">
        <f t="shared" si="8"/>
        <v>未</v>
      </c>
      <c r="AS254" s="629"/>
      <c r="AV254" s="73" t="s">
        <v>1545</v>
      </c>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row>
    <row r="255" spans="3:78" s="161" customFormat="1" ht="15" customHeight="1" thickBot="1" x14ac:dyDescent="0.45">
      <c r="C255" s="323"/>
      <c r="D255" s="326" t="s">
        <v>1317</v>
      </c>
      <c r="E255" s="707" t="s">
        <v>1327</v>
      </c>
      <c r="F255" s="707"/>
      <c r="G255" s="707"/>
      <c r="H255" s="707"/>
      <c r="I255" s="707"/>
      <c r="J255" s="707"/>
      <c r="K255" s="707"/>
      <c r="L255" s="707"/>
      <c r="M255" s="707"/>
      <c r="N255" s="707"/>
      <c r="O255" s="707"/>
      <c r="P255" s="707"/>
      <c r="Q255" s="707"/>
      <c r="R255" s="707"/>
      <c r="S255" s="707"/>
      <c r="T255" s="707"/>
      <c r="U255" s="707"/>
      <c r="V255" s="707"/>
      <c r="W255" s="707"/>
      <c r="X255" s="707"/>
      <c r="Y255" s="707"/>
      <c r="Z255" s="707"/>
      <c r="AA255" s="707"/>
      <c r="AB255" s="707"/>
      <c r="AC255" s="707"/>
      <c r="AD255" s="707"/>
      <c r="AE255" s="707"/>
      <c r="AF255" s="993"/>
      <c r="AG255" s="781"/>
      <c r="AH255" s="782"/>
      <c r="AI255" s="782"/>
      <c r="AJ255" s="782"/>
      <c r="AK255" s="782"/>
      <c r="AL255" s="782"/>
      <c r="AM255" s="782"/>
      <c r="AN255" s="994" t="s">
        <v>1326</v>
      </c>
      <c r="AO255" s="994"/>
      <c r="AP255" s="995"/>
      <c r="AQ255" s="2"/>
      <c r="AR255" s="629" t="str">
        <f>IF(COUNTBLANK(AG255)=1,"未","")</f>
        <v>未</v>
      </c>
      <c r="AS255" s="629"/>
      <c r="AV255" s="674" t="s">
        <v>1546</v>
      </c>
      <c r="AW255" s="673"/>
      <c r="AX255" s="673"/>
      <c r="AY255" s="673"/>
      <c r="AZ255" s="673"/>
      <c r="BA255" s="673"/>
      <c r="BB255" s="673"/>
      <c r="BC255" s="673"/>
      <c r="BD255" s="673"/>
      <c r="BE255" s="673"/>
      <c r="BF255" s="673"/>
      <c r="BG255" s="673"/>
      <c r="BH255" s="673"/>
      <c r="BI255" s="673"/>
      <c r="BJ255" s="673"/>
      <c r="BK255" s="673"/>
      <c r="BL255" s="673"/>
      <c r="BM255" s="673"/>
      <c r="BN255" s="673"/>
      <c r="BO255" s="673"/>
      <c r="BP255" s="673"/>
      <c r="BQ255" s="673"/>
      <c r="BR255" s="673"/>
      <c r="BS255" s="673"/>
      <c r="BT255" s="673"/>
      <c r="BU255" s="673"/>
      <c r="BV255" s="673"/>
      <c r="BW255" s="673"/>
      <c r="BX255" s="673"/>
      <c r="BY255" s="675"/>
    </row>
    <row r="256" spans="3:78" s="161" customFormat="1" ht="15" customHeight="1" x14ac:dyDescent="0.4">
      <c r="C256" s="77" t="s">
        <v>1315</v>
      </c>
      <c r="D256" s="273" t="s">
        <v>1325</v>
      </c>
      <c r="E256" s="70"/>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c r="AI256" s="44"/>
      <c r="AJ256" s="44"/>
      <c r="AK256" s="44"/>
      <c r="AL256" s="44"/>
      <c r="AM256" s="150"/>
      <c r="AN256" s="501"/>
      <c r="AO256" s="502"/>
      <c r="AP256" s="694"/>
      <c r="AQ256" s="2"/>
      <c r="AR256" s="629" t="str">
        <f t="shared" ref="AR256" si="9">IF(COUNTBLANK(AN256)=1,"未","")</f>
        <v>未</v>
      </c>
      <c r="AS256" s="629"/>
      <c r="AV256" s="676"/>
      <c r="AW256" s="677"/>
      <c r="AX256" s="677"/>
      <c r="AY256" s="677"/>
      <c r="AZ256" s="677"/>
      <c r="BA256" s="677"/>
      <c r="BB256" s="677"/>
      <c r="BC256" s="677"/>
      <c r="BD256" s="677"/>
      <c r="BE256" s="677"/>
      <c r="BF256" s="677"/>
      <c r="BG256" s="677"/>
      <c r="BH256" s="677"/>
      <c r="BI256" s="677"/>
      <c r="BJ256" s="677"/>
      <c r="BK256" s="677"/>
      <c r="BL256" s="677"/>
      <c r="BM256" s="677"/>
      <c r="BN256" s="677"/>
      <c r="BO256" s="677"/>
      <c r="BP256" s="677"/>
      <c r="BQ256" s="677"/>
      <c r="BR256" s="677"/>
      <c r="BS256" s="677"/>
      <c r="BT256" s="677"/>
      <c r="BU256" s="677"/>
      <c r="BV256" s="677"/>
      <c r="BW256" s="677"/>
      <c r="BX256" s="677"/>
      <c r="BY256" s="678"/>
    </row>
    <row r="257" spans="3:77" s="161" customFormat="1" ht="15" customHeight="1" x14ac:dyDescent="0.4">
      <c r="C257" s="316" t="s">
        <v>181</v>
      </c>
      <c r="D257" s="64" t="s">
        <v>1322</v>
      </c>
      <c r="E257" s="65"/>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57"/>
      <c r="AN257" s="701"/>
      <c r="AO257" s="631"/>
      <c r="AP257" s="702"/>
      <c r="AQ257" s="2"/>
      <c r="AR257" s="629" t="str">
        <f t="shared" ref="AR257" si="10">IF(COUNTBLANK(AN257)=1,"未","")</f>
        <v>未</v>
      </c>
      <c r="AS257" s="629"/>
      <c r="AV257" s="676"/>
      <c r="AW257" s="677"/>
      <c r="AX257" s="677"/>
      <c r="AY257" s="677"/>
      <c r="AZ257" s="677"/>
      <c r="BA257" s="677"/>
      <c r="BB257" s="677"/>
      <c r="BC257" s="677"/>
      <c r="BD257" s="677"/>
      <c r="BE257" s="677"/>
      <c r="BF257" s="677"/>
      <c r="BG257" s="677"/>
      <c r="BH257" s="677"/>
      <c r="BI257" s="677"/>
      <c r="BJ257" s="677"/>
      <c r="BK257" s="677"/>
      <c r="BL257" s="677"/>
      <c r="BM257" s="677"/>
      <c r="BN257" s="677"/>
      <c r="BO257" s="677"/>
      <c r="BP257" s="677"/>
      <c r="BQ257" s="677"/>
      <c r="BR257" s="677"/>
      <c r="BS257" s="677"/>
      <c r="BT257" s="677"/>
      <c r="BU257" s="677"/>
      <c r="BV257" s="677"/>
      <c r="BW257" s="677"/>
      <c r="BX257" s="677"/>
      <c r="BY257" s="678"/>
    </row>
    <row r="258" spans="3:77" s="161" customFormat="1" ht="15" customHeight="1" x14ac:dyDescent="0.4">
      <c r="C258" s="77" t="s">
        <v>182</v>
      </c>
      <c r="D258" s="64" t="s">
        <v>1316</v>
      </c>
      <c r="E258" s="65"/>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57"/>
      <c r="AN258" s="701"/>
      <c r="AO258" s="631"/>
      <c r="AP258" s="702"/>
      <c r="AQ258" s="2"/>
      <c r="AR258" s="629" t="str">
        <f t="shared" ref="AR258" si="11">IF(COUNTBLANK(AN258)=1,"未","")</f>
        <v>未</v>
      </c>
      <c r="AS258" s="629"/>
      <c r="AV258" s="676"/>
      <c r="AW258" s="677"/>
      <c r="AX258" s="677"/>
      <c r="AY258" s="677"/>
      <c r="AZ258" s="677"/>
      <c r="BA258" s="677"/>
      <c r="BB258" s="677"/>
      <c r="BC258" s="677"/>
      <c r="BD258" s="677"/>
      <c r="BE258" s="677"/>
      <c r="BF258" s="677"/>
      <c r="BG258" s="677"/>
      <c r="BH258" s="677"/>
      <c r="BI258" s="677"/>
      <c r="BJ258" s="677"/>
      <c r="BK258" s="677"/>
      <c r="BL258" s="677"/>
      <c r="BM258" s="677"/>
      <c r="BN258" s="677"/>
      <c r="BO258" s="677"/>
      <c r="BP258" s="677"/>
      <c r="BQ258" s="677"/>
      <c r="BR258" s="677"/>
      <c r="BS258" s="677"/>
      <c r="BT258" s="677"/>
      <c r="BU258" s="677"/>
      <c r="BV258" s="677"/>
      <c r="BW258" s="677"/>
      <c r="BX258" s="677"/>
      <c r="BY258" s="678"/>
    </row>
    <row r="259" spans="3:77" s="161" customFormat="1" ht="15" customHeight="1" x14ac:dyDescent="0.4">
      <c r="AV259" s="676"/>
      <c r="AW259" s="677"/>
      <c r="AX259" s="677"/>
      <c r="AY259" s="677"/>
      <c r="AZ259" s="677"/>
      <c r="BA259" s="677"/>
      <c r="BB259" s="677"/>
      <c r="BC259" s="677"/>
      <c r="BD259" s="677"/>
      <c r="BE259" s="677"/>
      <c r="BF259" s="677"/>
      <c r="BG259" s="677"/>
      <c r="BH259" s="677"/>
      <c r="BI259" s="677"/>
      <c r="BJ259" s="677"/>
      <c r="BK259" s="677"/>
      <c r="BL259" s="677"/>
      <c r="BM259" s="677"/>
      <c r="BN259" s="677"/>
      <c r="BO259" s="677"/>
      <c r="BP259" s="677"/>
      <c r="BQ259" s="677"/>
      <c r="BR259" s="677"/>
      <c r="BS259" s="677"/>
      <c r="BT259" s="677"/>
      <c r="BU259" s="677"/>
      <c r="BV259" s="677"/>
      <c r="BW259" s="677"/>
      <c r="BX259" s="677"/>
      <c r="BY259" s="678"/>
    </row>
    <row r="260" spans="3:77" s="161" customFormat="1" ht="15" customHeight="1" x14ac:dyDescent="0.4">
      <c r="C260" s="322" t="s">
        <v>1323</v>
      </c>
      <c r="D260" s="116"/>
      <c r="E260" s="116"/>
      <c r="AV260" s="676"/>
      <c r="AW260" s="677"/>
      <c r="AX260" s="677"/>
      <c r="AY260" s="677"/>
      <c r="AZ260" s="677"/>
      <c r="BA260" s="677"/>
      <c r="BB260" s="677"/>
      <c r="BC260" s="677"/>
      <c r="BD260" s="677"/>
      <c r="BE260" s="677"/>
      <c r="BF260" s="677"/>
      <c r="BG260" s="677"/>
      <c r="BH260" s="677"/>
      <c r="BI260" s="677"/>
      <c r="BJ260" s="677"/>
      <c r="BK260" s="677"/>
      <c r="BL260" s="677"/>
      <c r="BM260" s="677"/>
      <c r="BN260" s="677"/>
      <c r="BO260" s="677"/>
      <c r="BP260" s="677"/>
      <c r="BQ260" s="677"/>
      <c r="BR260" s="677"/>
      <c r="BS260" s="677"/>
      <c r="BT260" s="677"/>
      <c r="BU260" s="677"/>
      <c r="BV260" s="677"/>
      <c r="BW260" s="677"/>
      <c r="BX260" s="677"/>
      <c r="BY260" s="678"/>
    </row>
    <row r="261" spans="3:77" s="161" customFormat="1" ht="15" customHeight="1" x14ac:dyDescent="0.4">
      <c r="C261" s="644" t="s">
        <v>929</v>
      </c>
      <c r="D261" s="645"/>
      <c r="E261" s="645"/>
      <c r="F261" s="645"/>
      <c r="G261" s="645"/>
      <c r="H261" s="645"/>
      <c r="I261" s="646"/>
      <c r="J261" s="644" t="s">
        <v>1324</v>
      </c>
      <c r="K261" s="645"/>
      <c r="L261" s="645"/>
      <c r="M261" s="645"/>
      <c r="N261" s="645"/>
      <c r="O261" s="646"/>
      <c r="Q261" s="647" t="s">
        <v>290</v>
      </c>
      <c r="R261" s="647"/>
      <c r="AV261" s="676"/>
      <c r="AW261" s="677"/>
      <c r="AX261" s="677"/>
      <c r="AY261" s="677"/>
      <c r="AZ261" s="677"/>
      <c r="BA261" s="677"/>
      <c r="BB261" s="677"/>
      <c r="BC261" s="677"/>
      <c r="BD261" s="677"/>
      <c r="BE261" s="677"/>
      <c r="BF261" s="677"/>
      <c r="BG261" s="677"/>
      <c r="BH261" s="677"/>
      <c r="BI261" s="677"/>
      <c r="BJ261" s="677"/>
      <c r="BK261" s="677"/>
      <c r="BL261" s="677"/>
      <c r="BM261" s="677"/>
      <c r="BN261" s="677"/>
      <c r="BO261" s="677"/>
      <c r="BP261" s="677"/>
      <c r="BQ261" s="677"/>
      <c r="BR261" s="677"/>
      <c r="BS261" s="677"/>
      <c r="BT261" s="677"/>
      <c r="BU261" s="677"/>
      <c r="BV261" s="677"/>
      <c r="BW261" s="677"/>
      <c r="BX261" s="677"/>
      <c r="BY261" s="678"/>
    </row>
    <row r="262" spans="3:77" s="161" customFormat="1" ht="15" customHeight="1" thickBot="1" x14ac:dyDescent="0.45">
      <c r="C262" s="77" t="s">
        <v>79</v>
      </c>
      <c r="D262" s="64" t="s">
        <v>158</v>
      </c>
      <c r="E262" s="65"/>
      <c r="F262" s="65"/>
      <c r="G262" s="65"/>
      <c r="H262" s="65"/>
      <c r="I262" s="66"/>
      <c r="J262" s="803"/>
      <c r="K262" s="804"/>
      <c r="L262" s="804"/>
      <c r="M262" s="804"/>
      <c r="N262" s="804"/>
      <c r="O262" s="66" t="s">
        <v>21</v>
      </c>
      <c r="Q262" s="629" t="str">
        <f>IF(COUNTBLANK(J262)=1,"未","")</f>
        <v>未</v>
      </c>
      <c r="R262" s="629"/>
      <c r="AV262" s="676"/>
      <c r="AW262" s="677"/>
      <c r="AX262" s="677"/>
      <c r="AY262" s="677"/>
      <c r="AZ262" s="677"/>
      <c r="BA262" s="677"/>
      <c r="BB262" s="677"/>
      <c r="BC262" s="677"/>
      <c r="BD262" s="677"/>
      <c r="BE262" s="677"/>
      <c r="BF262" s="677"/>
      <c r="BG262" s="677"/>
      <c r="BH262" s="677"/>
      <c r="BI262" s="677"/>
      <c r="BJ262" s="677"/>
      <c r="BK262" s="677"/>
      <c r="BL262" s="677"/>
      <c r="BM262" s="677"/>
      <c r="BN262" s="677"/>
      <c r="BO262" s="677"/>
      <c r="BP262" s="677"/>
      <c r="BQ262" s="677"/>
      <c r="BR262" s="677"/>
      <c r="BS262" s="677"/>
      <c r="BT262" s="677"/>
      <c r="BU262" s="677"/>
      <c r="BV262" s="677"/>
      <c r="BW262" s="677"/>
      <c r="BX262" s="677"/>
      <c r="BY262" s="678"/>
    </row>
    <row r="263" spans="3:77" s="161" customFormat="1" ht="15" customHeight="1" x14ac:dyDescent="0.4">
      <c r="C263" s="77" t="s">
        <v>80</v>
      </c>
      <c r="D263" s="64" t="s">
        <v>159</v>
      </c>
      <c r="E263" s="65"/>
      <c r="F263" s="65"/>
      <c r="G263" s="65"/>
      <c r="H263" s="65"/>
      <c r="I263" s="66"/>
      <c r="J263" s="803"/>
      <c r="K263" s="804"/>
      <c r="L263" s="804"/>
      <c r="M263" s="804"/>
      <c r="N263" s="804"/>
      <c r="O263" s="66" t="s">
        <v>21</v>
      </c>
      <c r="Q263" s="629" t="str">
        <f>IF(COUNTBLANK(J263)=1,"未","")</f>
        <v>未</v>
      </c>
      <c r="R263" s="629"/>
      <c r="AV263" s="673" t="s">
        <v>1547</v>
      </c>
      <c r="AW263" s="673"/>
      <c r="AX263" s="673"/>
      <c r="AY263" s="673"/>
      <c r="AZ263" s="673"/>
      <c r="BA263" s="673"/>
      <c r="BB263" s="673"/>
      <c r="BC263" s="673"/>
      <c r="BD263" s="673"/>
      <c r="BE263" s="673"/>
      <c r="BF263" s="673"/>
      <c r="BG263" s="673"/>
      <c r="BH263" s="673"/>
      <c r="BI263" s="673"/>
      <c r="BJ263" s="673"/>
      <c r="BK263" s="673"/>
      <c r="BL263" s="673"/>
      <c r="BM263" s="673"/>
      <c r="BN263" s="673"/>
      <c r="BO263" s="673"/>
      <c r="BP263" s="673"/>
      <c r="BQ263" s="673"/>
      <c r="BR263" s="673"/>
      <c r="BS263" s="673"/>
      <c r="BT263" s="673"/>
      <c r="BU263" s="673"/>
      <c r="BV263" s="673"/>
      <c r="BW263" s="673"/>
      <c r="BX263" s="673"/>
      <c r="BY263" s="673"/>
    </row>
    <row r="264" spans="3:77" s="161" customFormat="1" ht="15" customHeight="1" thickBot="1" x14ac:dyDescent="0.45">
      <c r="C264" s="77" t="s">
        <v>81</v>
      </c>
      <c r="D264" s="64" t="s">
        <v>160</v>
      </c>
      <c r="E264" s="65"/>
      <c r="F264" s="65"/>
      <c r="G264" s="65"/>
      <c r="H264" s="65"/>
      <c r="I264" s="66"/>
      <c r="J264" s="803"/>
      <c r="K264" s="804"/>
      <c r="L264" s="804"/>
      <c r="M264" s="804"/>
      <c r="N264" s="804"/>
      <c r="O264" s="66" t="s">
        <v>21</v>
      </c>
      <c r="Q264" s="629" t="str">
        <f>IF(COUNTBLANK(J264)=1,"未","")</f>
        <v>未</v>
      </c>
      <c r="R264" s="629"/>
      <c r="AV264" s="73" t="s">
        <v>1548</v>
      </c>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row>
    <row r="265" spans="3:77" s="161" customFormat="1" ht="15" customHeight="1" x14ac:dyDescent="0.4">
      <c r="C265" s="2"/>
      <c r="D265" s="2"/>
      <c r="E265" s="2"/>
      <c r="F265" s="2"/>
      <c r="G265" s="898" t="s">
        <v>927</v>
      </c>
      <c r="H265" s="898"/>
      <c r="I265" s="898"/>
      <c r="J265" s="897">
        <f>SUM(J262:N264)</f>
        <v>0</v>
      </c>
      <c r="K265" s="897"/>
      <c r="L265" s="897"/>
      <c r="M265" s="897"/>
      <c r="N265" s="897"/>
      <c r="O265" s="2" t="s">
        <v>21</v>
      </c>
      <c r="AV265" s="674" t="s">
        <v>1549</v>
      </c>
      <c r="AW265" s="673"/>
      <c r="AX265" s="673"/>
      <c r="AY265" s="673"/>
      <c r="AZ265" s="673"/>
      <c r="BA265" s="673"/>
      <c r="BB265" s="673"/>
      <c r="BC265" s="673"/>
      <c r="BD265" s="673"/>
      <c r="BE265" s="673"/>
      <c r="BF265" s="673"/>
      <c r="BG265" s="673"/>
      <c r="BH265" s="673"/>
      <c r="BI265" s="673"/>
      <c r="BJ265" s="673"/>
      <c r="BK265" s="673"/>
      <c r="BL265" s="673"/>
      <c r="BM265" s="673"/>
      <c r="BN265" s="673"/>
      <c r="BO265" s="673"/>
      <c r="BP265" s="673"/>
      <c r="BQ265" s="673"/>
      <c r="BR265" s="673"/>
      <c r="BS265" s="673"/>
      <c r="BT265" s="673"/>
      <c r="BU265" s="673"/>
      <c r="BV265" s="673"/>
      <c r="BW265" s="673"/>
      <c r="BX265" s="673"/>
      <c r="BY265" s="675"/>
    </row>
    <row r="266" spans="3:77" s="161" customFormat="1" ht="15" customHeight="1" thickBot="1" x14ac:dyDescent="0.45">
      <c r="AV266" s="676"/>
      <c r="AW266" s="677"/>
      <c r="AX266" s="677"/>
      <c r="AY266" s="677"/>
      <c r="AZ266" s="677"/>
      <c r="BA266" s="677"/>
      <c r="BB266" s="677"/>
      <c r="BC266" s="677"/>
      <c r="BD266" s="677"/>
      <c r="BE266" s="677"/>
      <c r="BF266" s="677"/>
      <c r="BG266" s="677"/>
      <c r="BH266" s="677"/>
      <c r="BI266" s="677"/>
      <c r="BJ266" s="677"/>
      <c r="BK266" s="677"/>
      <c r="BL266" s="677"/>
      <c r="BM266" s="677"/>
      <c r="BN266" s="677"/>
      <c r="BO266" s="677"/>
      <c r="BP266" s="677"/>
      <c r="BQ266" s="677"/>
      <c r="BR266" s="677"/>
      <c r="BS266" s="677"/>
      <c r="BT266" s="677"/>
      <c r="BU266" s="677"/>
      <c r="BV266" s="677"/>
      <c r="BW266" s="677"/>
      <c r="BX266" s="677"/>
      <c r="BY266" s="678"/>
    </row>
    <row r="267" spans="3:77" s="161" customFormat="1" ht="15" customHeight="1" x14ac:dyDescent="0.4">
      <c r="C267" s="233" t="s">
        <v>1318</v>
      </c>
      <c r="D267" s="234"/>
      <c r="E267" s="234"/>
      <c r="F267" s="234"/>
      <c r="G267" s="234"/>
      <c r="H267" s="234"/>
      <c r="I267" s="234"/>
      <c r="J267" s="234"/>
      <c r="K267" s="234"/>
      <c r="L267" s="234"/>
      <c r="M267" s="234"/>
      <c r="N267" s="234"/>
      <c r="O267" s="234"/>
      <c r="P267" s="301"/>
      <c r="Q267" s="234"/>
      <c r="R267" s="301"/>
      <c r="S267" s="234"/>
      <c r="T267" s="234"/>
      <c r="U267" s="301"/>
      <c r="V267" s="234"/>
      <c r="W267" s="234"/>
      <c r="X267" s="234"/>
      <c r="Y267" s="234"/>
      <c r="Z267" s="234"/>
      <c r="AA267" s="234"/>
      <c r="AB267" s="234"/>
      <c r="AC267" s="234"/>
      <c r="AD267" s="234"/>
      <c r="AE267" s="234"/>
      <c r="AF267" s="234"/>
      <c r="AG267" s="234"/>
      <c r="AH267" s="234"/>
      <c r="AI267" s="234"/>
      <c r="AJ267" s="234"/>
      <c r="AK267" s="234"/>
      <c r="AL267" s="234"/>
      <c r="AM267" s="234"/>
      <c r="AN267" s="248"/>
      <c r="AO267" s="248"/>
      <c r="AP267" s="249"/>
      <c r="AQ267" s="2"/>
      <c r="AR267" s="647" t="s">
        <v>290</v>
      </c>
      <c r="AS267" s="647"/>
      <c r="AV267" s="673" t="s">
        <v>1550</v>
      </c>
      <c r="AW267" s="673"/>
      <c r="AX267" s="673"/>
      <c r="AY267" s="673"/>
      <c r="AZ267" s="673"/>
      <c r="BA267" s="673"/>
      <c r="BB267" s="673"/>
      <c r="BC267" s="673"/>
      <c r="BD267" s="673"/>
      <c r="BE267" s="673"/>
      <c r="BF267" s="673"/>
      <c r="BG267" s="673"/>
      <c r="BH267" s="673"/>
      <c r="BI267" s="673"/>
      <c r="BJ267" s="673"/>
      <c r="BK267" s="673"/>
      <c r="BL267" s="673"/>
      <c r="BM267" s="673"/>
      <c r="BN267" s="673"/>
      <c r="BO267" s="673"/>
      <c r="BP267" s="673"/>
      <c r="BQ267" s="673"/>
      <c r="BR267" s="673"/>
      <c r="BS267" s="673"/>
      <c r="BT267" s="673"/>
      <c r="BU267" s="673"/>
      <c r="BV267" s="673"/>
      <c r="BW267" s="673"/>
      <c r="BX267" s="673"/>
      <c r="BY267" s="673"/>
    </row>
    <row r="268" spans="3:77" s="161" customFormat="1" ht="15" customHeight="1" thickBot="1" x14ac:dyDescent="0.45">
      <c r="C268" s="316" t="s">
        <v>79</v>
      </c>
      <c r="D268" s="273" t="s">
        <v>1331</v>
      </c>
      <c r="E268" s="70"/>
      <c r="F268" s="44"/>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c r="AI268" s="44"/>
      <c r="AJ268" s="44"/>
      <c r="AK268" s="44"/>
      <c r="AL268" s="44"/>
      <c r="AM268" s="150"/>
      <c r="AN268" s="701"/>
      <c r="AO268" s="631"/>
      <c r="AP268" s="702"/>
      <c r="AQ268" s="2"/>
      <c r="AR268" s="629" t="str">
        <f t="shared" ref="AR268:AR274" si="12">IF(COUNTBLANK(AN268)=1,"未","")</f>
        <v>未</v>
      </c>
      <c r="AS268" s="629"/>
      <c r="AV268" s="73" t="s">
        <v>1551</v>
      </c>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row>
    <row r="269" spans="3:77" s="161" customFormat="1" ht="15" customHeight="1" thickBot="1" x14ac:dyDescent="0.45">
      <c r="C269" s="317"/>
      <c r="D269" s="326" t="s">
        <v>1317</v>
      </c>
      <c r="E269" s="707" t="s">
        <v>1329</v>
      </c>
      <c r="F269" s="707"/>
      <c r="G269" s="707"/>
      <c r="H269" s="707"/>
      <c r="I269" s="707"/>
      <c r="J269" s="707"/>
      <c r="K269" s="707"/>
      <c r="L269" s="707"/>
      <c r="M269" s="707"/>
      <c r="N269" s="707"/>
      <c r="O269" s="707"/>
      <c r="P269" s="707"/>
      <c r="Q269" s="707"/>
      <c r="R269" s="707"/>
      <c r="S269" s="707"/>
      <c r="T269" s="707"/>
      <c r="U269" s="707"/>
      <c r="V269" s="707"/>
      <c r="W269" s="707"/>
      <c r="X269" s="707"/>
      <c r="Y269" s="707"/>
      <c r="Z269" s="707"/>
      <c r="AA269" s="707"/>
      <c r="AB269" s="707"/>
      <c r="AC269" s="707"/>
      <c r="AD269" s="707"/>
      <c r="AE269" s="707"/>
      <c r="AF269" s="993"/>
      <c r="AG269" s="781"/>
      <c r="AH269" s="782"/>
      <c r="AI269" s="782"/>
      <c r="AJ269" s="782"/>
      <c r="AK269" s="782"/>
      <c r="AL269" s="782"/>
      <c r="AM269" s="782"/>
      <c r="AN269" s="994" t="s">
        <v>1328</v>
      </c>
      <c r="AO269" s="994"/>
      <c r="AP269" s="995"/>
      <c r="AQ269" s="2"/>
      <c r="AR269" s="629" t="str">
        <f>IF(COUNTBLANK(AG269)=1,"未","")</f>
        <v>未</v>
      </c>
      <c r="AS269" s="629"/>
      <c r="AV269" s="674" t="s">
        <v>1553</v>
      </c>
      <c r="AW269" s="673"/>
      <c r="AX269" s="673"/>
      <c r="AY269" s="673"/>
      <c r="AZ269" s="673"/>
      <c r="BA269" s="673"/>
      <c r="BB269" s="673"/>
      <c r="BC269" s="673"/>
      <c r="BD269" s="673"/>
      <c r="BE269" s="673"/>
      <c r="BF269" s="673"/>
      <c r="BG269" s="673"/>
      <c r="BH269" s="673"/>
      <c r="BI269" s="673"/>
      <c r="BJ269" s="673"/>
      <c r="BK269" s="673"/>
      <c r="BL269" s="673"/>
      <c r="BM269" s="673"/>
      <c r="BN269" s="673"/>
      <c r="BO269" s="673"/>
      <c r="BP269" s="673"/>
      <c r="BQ269" s="673"/>
      <c r="BR269" s="673"/>
      <c r="BS269" s="673"/>
      <c r="BT269" s="673"/>
      <c r="BU269" s="673"/>
      <c r="BV269" s="673"/>
      <c r="BW269" s="673"/>
      <c r="BX269" s="673"/>
      <c r="BY269" s="675"/>
    </row>
    <row r="270" spans="3:77" s="161" customFormat="1" ht="15" customHeight="1" thickBot="1" x14ac:dyDescent="0.45">
      <c r="C270" s="316" t="s">
        <v>285</v>
      </c>
      <c r="D270" s="64" t="s">
        <v>1330</v>
      </c>
      <c r="E270" s="65"/>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57"/>
      <c r="AN270" s="701" t="s">
        <v>1968</v>
      </c>
      <c r="AO270" s="631"/>
      <c r="AP270" s="702"/>
      <c r="AQ270" s="2"/>
      <c r="AR270" s="629" t="str">
        <f t="shared" si="12"/>
        <v/>
      </c>
      <c r="AS270" s="629"/>
      <c r="AV270" s="676"/>
      <c r="AW270" s="677"/>
      <c r="AX270" s="677"/>
      <c r="AY270" s="677"/>
      <c r="AZ270" s="677"/>
      <c r="BA270" s="677"/>
      <c r="BB270" s="677"/>
      <c r="BC270" s="677"/>
      <c r="BD270" s="677"/>
      <c r="BE270" s="677"/>
      <c r="BF270" s="677"/>
      <c r="BG270" s="677"/>
      <c r="BH270" s="677"/>
      <c r="BI270" s="677"/>
      <c r="BJ270" s="677"/>
      <c r="BK270" s="677"/>
      <c r="BL270" s="677"/>
      <c r="BM270" s="677"/>
      <c r="BN270" s="677"/>
      <c r="BO270" s="677"/>
      <c r="BP270" s="677"/>
      <c r="BQ270" s="677"/>
      <c r="BR270" s="677"/>
      <c r="BS270" s="677"/>
      <c r="BT270" s="677"/>
      <c r="BU270" s="677"/>
      <c r="BV270" s="677"/>
      <c r="BW270" s="677"/>
      <c r="BX270" s="677"/>
      <c r="BY270" s="678"/>
    </row>
    <row r="271" spans="3:77" s="161" customFormat="1" ht="15" customHeight="1" thickBot="1" x14ac:dyDescent="0.45">
      <c r="C271" s="317"/>
      <c r="D271" s="326" t="s">
        <v>1317</v>
      </c>
      <c r="E271" s="707" t="s">
        <v>1332</v>
      </c>
      <c r="F271" s="707"/>
      <c r="G271" s="707"/>
      <c r="H271" s="707"/>
      <c r="I271" s="707"/>
      <c r="J271" s="707"/>
      <c r="K271" s="707"/>
      <c r="L271" s="707"/>
      <c r="M271" s="707"/>
      <c r="N271" s="707"/>
      <c r="O271" s="707"/>
      <c r="P271" s="707"/>
      <c r="Q271" s="707"/>
      <c r="R271" s="707"/>
      <c r="S271" s="707"/>
      <c r="T271" s="707"/>
      <c r="U271" s="707"/>
      <c r="V271" s="707"/>
      <c r="W271" s="707"/>
      <c r="X271" s="707"/>
      <c r="Y271" s="707"/>
      <c r="Z271" s="707"/>
      <c r="AA271" s="707"/>
      <c r="AB271" s="707"/>
      <c r="AC271" s="707"/>
      <c r="AD271" s="707"/>
      <c r="AE271" s="707"/>
      <c r="AF271" s="993"/>
      <c r="AG271" s="781"/>
      <c r="AH271" s="782"/>
      <c r="AI271" s="782"/>
      <c r="AJ271" s="782"/>
      <c r="AK271" s="782"/>
      <c r="AL271" s="782"/>
      <c r="AM271" s="782"/>
      <c r="AN271" s="994" t="s">
        <v>1328</v>
      </c>
      <c r="AO271" s="994"/>
      <c r="AP271" s="995"/>
      <c r="AQ271" s="2"/>
      <c r="AR271" s="629" t="str">
        <f>IF(AN270="ＮＯ","",IF(COUNTBLANK(AG271)=1,"未",""))</f>
        <v>未</v>
      </c>
      <c r="AS271" s="629"/>
      <c r="AV271" s="676"/>
      <c r="AW271" s="677"/>
      <c r="AX271" s="677"/>
      <c r="AY271" s="677"/>
      <c r="AZ271" s="677"/>
      <c r="BA271" s="677"/>
      <c r="BB271" s="677"/>
      <c r="BC271" s="677"/>
      <c r="BD271" s="677"/>
      <c r="BE271" s="677"/>
      <c r="BF271" s="677"/>
      <c r="BG271" s="677"/>
      <c r="BH271" s="677"/>
      <c r="BI271" s="677"/>
      <c r="BJ271" s="677"/>
      <c r="BK271" s="677"/>
      <c r="BL271" s="677"/>
      <c r="BM271" s="677"/>
      <c r="BN271" s="677"/>
      <c r="BO271" s="677"/>
      <c r="BP271" s="677"/>
      <c r="BQ271" s="677"/>
      <c r="BR271" s="677"/>
      <c r="BS271" s="677"/>
      <c r="BT271" s="677"/>
      <c r="BU271" s="677"/>
      <c r="BV271" s="677"/>
      <c r="BW271" s="677"/>
      <c r="BX271" s="677"/>
      <c r="BY271" s="678"/>
    </row>
    <row r="272" spans="3:77" s="161" customFormat="1" ht="15" customHeight="1" x14ac:dyDescent="0.4">
      <c r="C272" s="77" t="s">
        <v>307</v>
      </c>
      <c r="D272" s="64" t="s">
        <v>1319</v>
      </c>
      <c r="E272" s="65"/>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57"/>
      <c r="AN272" s="701"/>
      <c r="AO272" s="631"/>
      <c r="AP272" s="702"/>
      <c r="AQ272" s="2"/>
      <c r="AR272" s="629" t="str">
        <f t="shared" si="12"/>
        <v>未</v>
      </c>
      <c r="AS272" s="629"/>
      <c r="AV272" s="676"/>
      <c r="AW272" s="677"/>
      <c r="AX272" s="677"/>
      <c r="AY272" s="677"/>
      <c r="AZ272" s="677"/>
      <c r="BA272" s="677"/>
      <c r="BB272" s="677"/>
      <c r="BC272" s="677"/>
      <c r="BD272" s="677"/>
      <c r="BE272" s="677"/>
      <c r="BF272" s="677"/>
      <c r="BG272" s="677"/>
      <c r="BH272" s="677"/>
      <c r="BI272" s="677"/>
      <c r="BJ272" s="677"/>
      <c r="BK272" s="677"/>
      <c r="BL272" s="677"/>
      <c r="BM272" s="677"/>
      <c r="BN272" s="677"/>
      <c r="BO272" s="677"/>
      <c r="BP272" s="677"/>
      <c r="BQ272" s="677"/>
      <c r="BR272" s="677"/>
      <c r="BS272" s="677"/>
      <c r="BT272" s="677"/>
      <c r="BU272" s="677"/>
      <c r="BV272" s="677"/>
      <c r="BW272" s="677"/>
      <c r="BX272" s="677"/>
      <c r="BY272" s="678"/>
    </row>
    <row r="273" spans="3:77" s="161" customFormat="1" ht="15" customHeight="1" x14ac:dyDescent="0.4">
      <c r="C273" s="316" t="s">
        <v>83</v>
      </c>
      <c r="D273" s="64" t="s">
        <v>1320</v>
      </c>
      <c r="E273" s="65"/>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57"/>
      <c r="AN273" s="701"/>
      <c r="AO273" s="631"/>
      <c r="AP273" s="702"/>
      <c r="AQ273" s="2"/>
      <c r="AR273" s="629" t="str">
        <f t="shared" si="12"/>
        <v>未</v>
      </c>
      <c r="AS273" s="629"/>
      <c r="AV273" s="676"/>
      <c r="AW273" s="677"/>
      <c r="AX273" s="677"/>
      <c r="AY273" s="677"/>
      <c r="AZ273" s="677"/>
      <c r="BA273" s="677"/>
      <c r="BB273" s="677"/>
      <c r="BC273" s="677"/>
      <c r="BD273" s="677"/>
      <c r="BE273" s="677"/>
      <c r="BF273" s="677"/>
      <c r="BG273" s="677"/>
      <c r="BH273" s="677"/>
      <c r="BI273" s="677"/>
      <c r="BJ273" s="677"/>
      <c r="BK273" s="677"/>
      <c r="BL273" s="677"/>
      <c r="BM273" s="677"/>
      <c r="BN273" s="677"/>
      <c r="BO273" s="677"/>
      <c r="BP273" s="677"/>
      <c r="BQ273" s="677"/>
      <c r="BR273" s="677"/>
      <c r="BS273" s="677"/>
      <c r="BT273" s="677"/>
      <c r="BU273" s="677"/>
      <c r="BV273" s="677"/>
      <c r="BW273" s="677"/>
      <c r="BX273" s="677"/>
      <c r="BY273" s="678"/>
    </row>
    <row r="274" spans="3:77" s="161" customFormat="1" ht="15" customHeight="1" x14ac:dyDescent="0.4">
      <c r="C274" s="77" t="s">
        <v>181</v>
      </c>
      <c r="D274" s="64" t="s">
        <v>1321</v>
      </c>
      <c r="E274" s="65"/>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57"/>
      <c r="AN274" s="701"/>
      <c r="AO274" s="631"/>
      <c r="AP274" s="702"/>
      <c r="AQ274" s="2"/>
      <c r="AR274" s="629" t="str">
        <f t="shared" si="12"/>
        <v>未</v>
      </c>
      <c r="AS274" s="629"/>
      <c r="AV274" s="676"/>
      <c r="AW274" s="677"/>
      <c r="AX274" s="677"/>
      <c r="AY274" s="677"/>
      <c r="AZ274" s="677"/>
      <c r="BA274" s="677"/>
      <c r="BB274" s="677"/>
      <c r="BC274" s="677"/>
      <c r="BD274" s="677"/>
      <c r="BE274" s="677"/>
      <c r="BF274" s="677"/>
      <c r="BG274" s="677"/>
      <c r="BH274" s="677"/>
      <c r="BI274" s="677"/>
      <c r="BJ274" s="677"/>
      <c r="BK274" s="677"/>
      <c r="BL274" s="677"/>
      <c r="BM274" s="677"/>
      <c r="BN274" s="677"/>
      <c r="BO274" s="677"/>
      <c r="BP274" s="677"/>
      <c r="BQ274" s="677"/>
      <c r="BR274" s="677"/>
      <c r="BS274" s="677"/>
      <c r="BT274" s="677"/>
      <c r="BU274" s="677"/>
      <c r="BV274" s="677"/>
      <c r="BW274" s="677"/>
      <c r="BX274" s="677"/>
      <c r="BY274" s="678"/>
    </row>
    <row r="275" spans="3:77" s="161" customFormat="1" ht="15" customHeight="1" x14ac:dyDescent="0.4">
      <c r="C275" s="318"/>
      <c r="D275" s="116"/>
      <c r="E275" s="116"/>
      <c r="AJ275" s="319"/>
      <c r="AK275" s="319"/>
      <c r="AL275" s="319"/>
      <c r="AN275" s="320"/>
      <c r="AO275" s="320"/>
      <c r="AV275" s="676"/>
      <c r="AW275" s="677"/>
      <c r="AX275" s="677"/>
      <c r="AY275" s="677"/>
      <c r="AZ275" s="677"/>
      <c r="BA275" s="677"/>
      <c r="BB275" s="677"/>
      <c r="BC275" s="677"/>
      <c r="BD275" s="677"/>
      <c r="BE275" s="677"/>
      <c r="BF275" s="677"/>
      <c r="BG275" s="677"/>
      <c r="BH275" s="677"/>
      <c r="BI275" s="677"/>
      <c r="BJ275" s="677"/>
      <c r="BK275" s="677"/>
      <c r="BL275" s="677"/>
      <c r="BM275" s="677"/>
      <c r="BN275" s="677"/>
      <c r="BO275" s="677"/>
      <c r="BP275" s="677"/>
      <c r="BQ275" s="677"/>
      <c r="BR275" s="677"/>
      <c r="BS275" s="677"/>
      <c r="BT275" s="677"/>
      <c r="BU275" s="677"/>
      <c r="BV275" s="677"/>
      <c r="BW275" s="677"/>
      <c r="BX275" s="677"/>
      <c r="BY275" s="678"/>
    </row>
    <row r="276" spans="3:77" s="161" customFormat="1" ht="15" customHeight="1" x14ac:dyDescent="0.4">
      <c r="C276" s="322" t="s">
        <v>1819</v>
      </c>
      <c r="D276" s="116"/>
      <c r="E276" s="116"/>
      <c r="S276" s="319"/>
      <c r="T276" s="319"/>
      <c r="V276" s="320"/>
      <c r="W276" s="320"/>
      <c r="AV276" s="676"/>
      <c r="AW276" s="677"/>
      <c r="AX276" s="677"/>
      <c r="AY276" s="677"/>
      <c r="AZ276" s="677"/>
      <c r="BA276" s="677"/>
      <c r="BB276" s="677"/>
      <c r="BC276" s="677"/>
      <c r="BD276" s="677"/>
      <c r="BE276" s="677"/>
      <c r="BF276" s="677"/>
      <c r="BG276" s="677"/>
      <c r="BH276" s="677"/>
      <c r="BI276" s="677"/>
      <c r="BJ276" s="677"/>
      <c r="BK276" s="677"/>
      <c r="BL276" s="677"/>
      <c r="BM276" s="677"/>
      <c r="BN276" s="677"/>
      <c r="BO276" s="677"/>
      <c r="BP276" s="677"/>
      <c r="BQ276" s="677"/>
      <c r="BR276" s="677"/>
      <c r="BS276" s="677"/>
      <c r="BT276" s="677"/>
      <c r="BU276" s="677"/>
      <c r="BV276" s="677"/>
      <c r="BW276" s="677"/>
      <c r="BX276" s="677"/>
      <c r="BY276" s="678"/>
    </row>
    <row r="277" spans="3:77" s="161" customFormat="1" ht="15" customHeight="1" x14ac:dyDescent="0.4">
      <c r="C277" s="644" t="s">
        <v>929</v>
      </c>
      <c r="D277" s="645"/>
      <c r="E277" s="645"/>
      <c r="F277" s="645"/>
      <c r="G277" s="645"/>
      <c r="H277" s="645"/>
      <c r="I277" s="646"/>
      <c r="J277" s="644" t="s">
        <v>1324</v>
      </c>
      <c r="K277" s="645"/>
      <c r="L277" s="645"/>
      <c r="M277" s="645"/>
      <c r="N277" s="645"/>
      <c r="O277" s="646"/>
      <c r="Q277" s="647" t="s">
        <v>290</v>
      </c>
      <c r="R277" s="647"/>
      <c r="S277" s="319"/>
      <c r="T277" s="319"/>
      <c r="V277" s="320"/>
      <c r="W277" s="320"/>
      <c r="AV277" s="676"/>
      <c r="AW277" s="677"/>
      <c r="AX277" s="677"/>
      <c r="AY277" s="677"/>
      <c r="AZ277" s="677"/>
      <c r="BA277" s="677"/>
      <c r="BB277" s="677"/>
      <c r="BC277" s="677"/>
      <c r="BD277" s="677"/>
      <c r="BE277" s="677"/>
      <c r="BF277" s="677"/>
      <c r="BG277" s="677"/>
      <c r="BH277" s="677"/>
      <c r="BI277" s="677"/>
      <c r="BJ277" s="677"/>
      <c r="BK277" s="677"/>
      <c r="BL277" s="677"/>
      <c r="BM277" s="677"/>
      <c r="BN277" s="677"/>
      <c r="BO277" s="677"/>
      <c r="BP277" s="677"/>
      <c r="BQ277" s="677"/>
      <c r="BR277" s="677"/>
      <c r="BS277" s="677"/>
      <c r="BT277" s="677"/>
      <c r="BU277" s="677"/>
      <c r="BV277" s="677"/>
      <c r="BW277" s="677"/>
      <c r="BX277" s="677"/>
      <c r="BY277" s="678"/>
    </row>
    <row r="278" spans="3:77" s="161" customFormat="1" ht="15" customHeight="1" x14ac:dyDescent="0.4">
      <c r="C278" s="77" t="s">
        <v>79</v>
      </c>
      <c r="D278" s="64" t="s">
        <v>158</v>
      </c>
      <c r="E278" s="65"/>
      <c r="F278" s="65"/>
      <c r="G278" s="65"/>
      <c r="H278" s="65"/>
      <c r="I278" s="66"/>
      <c r="J278" s="803"/>
      <c r="K278" s="804"/>
      <c r="L278" s="804"/>
      <c r="M278" s="804"/>
      <c r="N278" s="804"/>
      <c r="O278" s="66" t="s">
        <v>21</v>
      </c>
      <c r="Q278" s="629" t="str">
        <f>IF(COUNTBLANK(J278)=1,"未","")</f>
        <v>未</v>
      </c>
      <c r="R278" s="629"/>
      <c r="S278" s="319"/>
      <c r="T278" s="319"/>
      <c r="V278" s="320"/>
      <c r="W278" s="320"/>
      <c r="AV278" s="676"/>
      <c r="AW278" s="677"/>
      <c r="AX278" s="677"/>
      <c r="AY278" s="677"/>
      <c r="AZ278" s="677"/>
      <c r="BA278" s="677"/>
      <c r="BB278" s="677"/>
      <c r="BC278" s="677"/>
      <c r="BD278" s="677"/>
      <c r="BE278" s="677"/>
      <c r="BF278" s="677"/>
      <c r="BG278" s="677"/>
      <c r="BH278" s="677"/>
      <c r="BI278" s="677"/>
      <c r="BJ278" s="677"/>
      <c r="BK278" s="677"/>
      <c r="BL278" s="677"/>
      <c r="BM278" s="677"/>
      <c r="BN278" s="677"/>
      <c r="BO278" s="677"/>
      <c r="BP278" s="677"/>
      <c r="BQ278" s="677"/>
      <c r="BR278" s="677"/>
      <c r="BS278" s="677"/>
      <c r="BT278" s="677"/>
      <c r="BU278" s="677"/>
      <c r="BV278" s="677"/>
      <c r="BW278" s="677"/>
      <c r="BX278" s="677"/>
      <c r="BY278" s="678"/>
    </row>
    <row r="279" spans="3:77" s="161" customFormat="1" ht="15" customHeight="1" x14ac:dyDescent="0.4">
      <c r="C279" s="77" t="s">
        <v>80</v>
      </c>
      <c r="D279" s="64" t="s">
        <v>159</v>
      </c>
      <c r="E279" s="65"/>
      <c r="F279" s="65"/>
      <c r="G279" s="65"/>
      <c r="H279" s="65"/>
      <c r="I279" s="66"/>
      <c r="J279" s="803"/>
      <c r="K279" s="804"/>
      <c r="L279" s="804"/>
      <c r="M279" s="804"/>
      <c r="N279" s="804"/>
      <c r="O279" s="66" t="s">
        <v>21</v>
      </c>
      <c r="Q279" s="629" t="str">
        <f>IF(COUNTBLANK(J279)=1,"未","")</f>
        <v>未</v>
      </c>
      <c r="R279" s="629"/>
      <c r="S279" s="319"/>
      <c r="T279" s="319"/>
      <c r="V279" s="320"/>
      <c r="W279" s="320"/>
      <c r="AV279" s="676"/>
      <c r="AW279" s="677"/>
      <c r="AX279" s="677"/>
      <c r="AY279" s="677"/>
      <c r="AZ279" s="677"/>
      <c r="BA279" s="677"/>
      <c r="BB279" s="677"/>
      <c r="BC279" s="677"/>
      <c r="BD279" s="677"/>
      <c r="BE279" s="677"/>
      <c r="BF279" s="677"/>
      <c r="BG279" s="677"/>
      <c r="BH279" s="677"/>
      <c r="BI279" s="677"/>
      <c r="BJ279" s="677"/>
      <c r="BK279" s="677"/>
      <c r="BL279" s="677"/>
      <c r="BM279" s="677"/>
      <c r="BN279" s="677"/>
      <c r="BO279" s="677"/>
      <c r="BP279" s="677"/>
      <c r="BQ279" s="677"/>
      <c r="BR279" s="677"/>
      <c r="BS279" s="677"/>
      <c r="BT279" s="677"/>
      <c r="BU279" s="677"/>
      <c r="BV279" s="677"/>
      <c r="BW279" s="677"/>
      <c r="BX279" s="677"/>
      <c r="BY279" s="678"/>
    </row>
    <row r="280" spans="3:77" s="161" customFormat="1" ht="15" customHeight="1" x14ac:dyDescent="0.4">
      <c r="C280" s="77" t="s">
        <v>81</v>
      </c>
      <c r="D280" s="64" t="s">
        <v>160</v>
      </c>
      <c r="E280" s="65"/>
      <c r="F280" s="65"/>
      <c r="G280" s="65"/>
      <c r="H280" s="65"/>
      <c r="I280" s="66"/>
      <c r="J280" s="803"/>
      <c r="K280" s="804"/>
      <c r="L280" s="804"/>
      <c r="M280" s="804"/>
      <c r="N280" s="804"/>
      <c r="O280" s="66" t="s">
        <v>21</v>
      </c>
      <c r="Q280" s="629" t="str">
        <f>IF(COUNTBLANK(J280)=1,"未","")</f>
        <v>未</v>
      </c>
      <c r="R280" s="629"/>
      <c r="S280" s="319"/>
      <c r="T280" s="319"/>
      <c r="V280" s="320"/>
      <c r="W280" s="320"/>
      <c r="AV280" s="676"/>
      <c r="AW280" s="677"/>
      <c r="AX280" s="677"/>
      <c r="AY280" s="677"/>
      <c r="AZ280" s="677"/>
      <c r="BA280" s="677"/>
      <c r="BB280" s="677"/>
      <c r="BC280" s="677"/>
      <c r="BD280" s="677"/>
      <c r="BE280" s="677"/>
      <c r="BF280" s="677"/>
      <c r="BG280" s="677"/>
      <c r="BH280" s="677"/>
      <c r="BI280" s="677"/>
      <c r="BJ280" s="677"/>
      <c r="BK280" s="677"/>
      <c r="BL280" s="677"/>
      <c r="BM280" s="677"/>
      <c r="BN280" s="677"/>
      <c r="BO280" s="677"/>
      <c r="BP280" s="677"/>
      <c r="BQ280" s="677"/>
      <c r="BR280" s="677"/>
      <c r="BS280" s="677"/>
      <c r="BT280" s="677"/>
      <c r="BU280" s="677"/>
      <c r="BV280" s="677"/>
      <c r="BW280" s="677"/>
      <c r="BX280" s="677"/>
      <c r="BY280" s="678"/>
    </row>
    <row r="281" spans="3:77" s="161" customFormat="1" ht="15" customHeight="1" thickBot="1" x14ac:dyDescent="0.45">
      <c r="C281" s="2"/>
      <c r="D281" s="2"/>
      <c r="E281" s="2"/>
      <c r="F281" s="2"/>
      <c r="G281" s="898" t="s">
        <v>927</v>
      </c>
      <c r="H281" s="898"/>
      <c r="I281" s="898"/>
      <c r="J281" s="897">
        <f>SUM(J278:N280)</f>
        <v>0</v>
      </c>
      <c r="K281" s="897"/>
      <c r="L281" s="897"/>
      <c r="M281" s="897"/>
      <c r="N281" s="897"/>
      <c r="O281" s="2" t="s">
        <v>21</v>
      </c>
      <c r="S281" s="319"/>
      <c r="T281" s="319"/>
      <c r="V281" s="320"/>
      <c r="W281" s="320"/>
      <c r="AV281" s="679"/>
      <c r="AW281" s="680"/>
      <c r="AX281" s="680"/>
      <c r="AY281" s="680"/>
      <c r="AZ281" s="680"/>
      <c r="BA281" s="680"/>
      <c r="BB281" s="680"/>
      <c r="BC281" s="680"/>
      <c r="BD281" s="680"/>
      <c r="BE281" s="680"/>
      <c r="BF281" s="680"/>
      <c r="BG281" s="680"/>
      <c r="BH281" s="680"/>
      <c r="BI281" s="680"/>
      <c r="BJ281" s="680"/>
      <c r="BK281" s="680"/>
      <c r="BL281" s="680"/>
      <c r="BM281" s="680"/>
      <c r="BN281" s="680"/>
      <c r="BO281" s="680"/>
      <c r="BP281" s="680"/>
      <c r="BQ281" s="680"/>
      <c r="BR281" s="680"/>
      <c r="BS281" s="680"/>
      <c r="BT281" s="680"/>
      <c r="BU281" s="680"/>
      <c r="BV281" s="680"/>
      <c r="BW281" s="680"/>
      <c r="BX281" s="680"/>
      <c r="BY281" s="681"/>
    </row>
    <row r="282" spans="3:77" s="161" customFormat="1" ht="15" customHeight="1" x14ac:dyDescent="0.4">
      <c r="C282" s="233" t="s">
        <v>1333</v>
      </c>
      <c r="D282" s="234"/>
      <c r="E282" s="234"/>
      <c r="F282" s="234"/>
      <c r="G282" s="234"/>
      <c r="H282" s="234"/>
      <c r="I282" s="234"/>
      <c r="J282" s="234"/>
      <c r="K282" s="234"/>
      <c r="L282" s="234"/>
      <c r="M282" s="234"/>
      <c r="N282" s="234"/>
      <c r="O282" s="234"/>
      <c r="P282" s="301"/>
      <c r="Q282" s="234"/>
      <c r="R282" s="301"/>
      <c r="S282" s="234"/>
      <c r="T282" s="234"/>
      <c r="U282" s="301"/>
      <c r="V282" s="234"/>
      <c r="W282" s="234"/>
      <c r="X282" s="234"/>
      <c r="Y282" s="234"/>
      <c r="Z282" s="234"/>
      <c r="AA282" s="234"/>
      <c r="AB282" s="234"/>
      <c r="AC282" s="234"/>
      <c r="AD282" s="234"/>
      <c r="AE282" s="234"/>
      <c r="AF282" s="234"/>
      <c r="AG282" s="234"/>
      <c r="AH282" s="234"/>
      <c r="AI282" s="234"/>
      <c r="AJ282" s="248"/>
      <c r="AK282" s="248"/>
      <c r="AL282" s="249"/>
      <c r="AM282" s="2"/>
      <c r="AN282" s="647" t="s">
        <v>290</v>
      </c>
      <c r="AO282" s="647"/>
      <c r="AV282" s="673" t="s">
        <v>1554</v>
      </c>
      <c r="AW282" s="673"/>
      <c r="AX282" s="673"/>
      <c r="AY282" s="673"/>
      <c r="AZ282" s="673"/>
      <c r="BA282" s="673"/>
      <c r="BB282" s="673"/>
      <c r="BC282" s="673"/>
      <c r="BD282" s="673"/>
      <c r="BE282" s="673"/>
      <c r="BF282" s="673"/>
      <c r="BG282" s="673"/>
      <c r="BH282" s="673"/>
      <c r="BI282" s="673"/>
      <c r="BJ282" s="673"/>
      <c r="BK282" s="673"/>
      <c r="BL282" s="673"/>
      <c r="BM282" s="673"/>
      <c r="BN282" s="673"/>
      <c r="BO282" s="673"/>
      <c r="BP282" s="673"/>
      <c r="BQ282" s="673"/>
      <c r="BR282" s="673"/>
      <c r="BS282" s="673"/>
      <c r="BT282" s="673"/>
      <c r="BU282" s="673"/>
      <c r="BV282" s="673"/>
      <c r="BW282" s="673"/>
      <c r="BX282" s="673"/>
      <c r="BY282" s="673"/>
    </row>
    <row r="283" spans="3:77" s="161" customFormat="1" ht="15" customHeight="1" thickBot="1" x14ac:dyDescent="0.45">
      <c r="C283" s="77" t="s">
        <v>79</v>
      </c>
      <c r="D283" s="64" t="s">
        <v>1337</v>
      </c>
      <c r="E283" s="65"/>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57"/>
      <c r="AJ283" s="701"/>
      <c r="AK283" s="631"/>
      <c r="AL283" s="702"/>
      <c r="AM283" s="2"/>
      <c r="AN283" s="629" t="str">
        <f t="shared" ref="AN283:AN284" si="13">IF(COUNTBLANK(AJ283)=1,"未","")</f>
        <v>未</v>
      </c>
      <c r="AO283" s="629"/>
      <c r="AV283" s="73" t="s">
        <v>1555</v>
      </c>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row>
    <row r="284" spans="3:77" s="161" customFormat="1" ht="15" customHeight="1" x14ac:dyDescent="0.4">
      <c r="C284" s="77" t="s">
        <v>80</v>
      </c>
      <c r="D284" s="64" t="s">
        <v>1334</v>
      </c>
      <c r="E284" s="65"/>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57"/>
      <c r="AJ284" s="701"/>
      <c r="AK284" s="631"/>
      <c r="AL284" s="702"/>
      <c r="AM284" s="2"/>
      <c r="AN284" s="629" t="str">
        <f t="shared" si="13"/>
        <v>未</v>
      </c>
      <c r="AO284" s="629"/>
      <c r="AV284" s="674" t="s">
        <v>1556</v>
      </c>
      <c r="AW284" s="673"/>
      <c r="AX284" s="673"/>
      <c r="AY284" s="673"/>
      <c r="AZ284" s="673"/>
      <c r="BA284" s="673"/>
      <c r="BB284" s="673"/>
      <c r="BC284" s="673"/>
      <c r="BD284" s="673"/>
      <c r="BE284" s="673"/>
      <c r="BF284" s="673"/>
      <c r="BG284" s="673"/>
      <c r="BH284" s="673"/>
      <c r="BI284" s="673"/>
      <c r="BJ284" s="673"/>
      <c r="BK284" s="673"/>
      <c r="BL284" s="673"/>
      <c r="BM284" s="673"/>
      <c r="BN284" s="673"/>
      <c r="BO284" s="673"/>
      <c r="BP284" s="673"/>
      <c r="BQ284" s="673"/>
      <c r="BR284" s="673"/>
      <c r="BS284" s="673"/>
      <c r="BT284" s="673"/>
      <c r="BU284" s="673"/>
      <c r="BV284" s="673"/>
      <c r="BW284" s="673"/>
      <c r="BX284" s="673"/>
      <c r="BY284" s="675"/>
    </row>
    <row r="285" spans="3:77" s="161" customFormat="1" ht="15" customHeight="1" x14ac:dyDescent="0.4">
      <c r="C285" s="322" t="s">
        <v>1820</v>
      </c>
      <c r="D285" s="116"/>
      <c r="E285" s="116"/>
      <c r="S285" s="319"/>
      <c r="T285" s="319"/>
      <c r="V285" s="320"/>
      <c r="W285" s="320"/>
      <c r="AV285" s="676"/>
      <c r="AW285" s="677"/>
      <c r="AX285" s="677"/>
      <c r="AY285" s="677"/>
      <c r="AZ285" s="677"/>
      <c r="BA285" s="677"/>
      <c r="BB285" s="677"/>
      <c r="BC285" s="677"/>
      <c r="BD285" s="677"/>
      <c r="BE285" s="677"/>
      <c r="BF285" s="677"/>
      <c r="BG285" s="677"/>
      <c r="BH285" s="677"/>
      <c r="BI285" s="677"/>
      <c r="BJ285" s="677"/>
      <c r="BK285" s="677"/>
      <c r="BL285" s="677"/>
      <c r="BM285" s="677"/>
      <c r="BN285" s="677"/>
      <c r="BO285" s="677"/>
      <c r="BP285" s="677"/>
      <c r="BQ285" s="677"/>
      <c r="BR285" s="677"/>
      <c r="BS285" s="677"/>
      <c r="BT285" s="677"/>
      <c r="BU285" s="677"/>
      <c r="BV285" s="677"/>
      <c r="BW285" s="677"/>
      <c r="BX285" s="677"/>
      <c r="BY285" s="678"/>
    </row>
    <row r="286" spans="3:77" s="161" customFormat="1" ht="15" customHeight="1" x14ac:dyDescent="0.4">
      <c r="C286" s="644" t="s">
        <v>1361</v>
      </c>
      <c r="D286" s="645"/>
      <c r="E286" s="646"/>
      <c r="F286" s="1089" t="s">
        <v>1341</v>
      </c>
      <c r="G286" s="1089"/>
      <c r="H286" s="1089"/>
      <c r="I286" s="1089"/>
      <c r="J286" s="1089" t="s">
        <v>1342</v>
      </c>
      <c r="K286" s="1089"/>
      <c r="L286" s="1089"/>
      <c r="M286" s="1089"/>
      <c r="N286" s="1089"/>
      <c r="O286" s="1089"/>
      <c r="P286" s="1089"/>
      <c r="Q286" s="1089"/>
      <c r="R286" s="1089"/>
      <c r="S286" s="1089"/>
      <c r="T286" s="1089"/>
      <c r="U286" s="1089"/>
      <c r="V286" s="644" t="s">
        <v>1796</v>
      </c>
      <c r="W286" s="645"/>
      <c r="X286" s="645"/>
      <c r="Y286" s="645"/>
      <c r="Z286" s="645"/>
      <c r="AA286" s="645"/>
      <c r="AB286" s="645"/>
      <c r="AC286" s="645"/>
      <c r="AD286" s="646"/>
      <c r="AE286" s="644" t="s">
        <v>1343</v>
      </c>
      <c r="AF286" s="645"/>
      <c r="AG286" s="645"/>
      <c r="AH286" s="645"/>
      <c r="AI286" s="645"/>
      <c r="AJ286" s="646"/>
      <c r="AK286" s="1089" t="s">
        <v>1345</v>
      </c>
      <c r="AL286" s="1089"/>
      <c r="AM286" s="1089"/>
      <c r="AN286" s="1089"/>
      <c r="AO286" s="1089"/>
      <c r="AP286" s="1089"/>
      <c r="AQ286" s="1089"/>
      <c r="AR286" s="1089"/>
      <c r="AS286" s="1089"/>
      <c r="AV286" s="676"/>
      <c r="AW286" s="677"/>
      <c r="AX286" s="677"/>
      <c r="AY286" s="677"/>
      <c r="AZ286" s="677"/>
      <c r="BA286" s="677"/>
      <c r="BB286" s="677"/>
      <c r="BC286" s="677"/>
      <c r="BD286" s="677"/>
      <c r="BE286" s="677"/>
      <c r="BF286" s="677"/>
      <c r="BG286" s="677"/>
      <c r="BH286" s="677"/>
      <c r="BI286" s="677"/>
      <c r="BJ286" s="677"/>
      <c r="BK286" s="677"/>
      <c r="BL286" s="677"/>
      <c r="BM286" s="677"/>
      <c r="BN286" s="677"/>
      <c r="BO286" s="677"/>
      <c r="BP286" s="677"/>
      <c r="BQ286" s="677"/>
      <c r="BR286" s="677"/>
      <c r="BS286" s="677"/>
      <c r="BT286" s="677"/>
      <c r="BU286" s="677"/>
      <c r="BV286" s="677"/>
      <c r="BW286" s="677"/>
      <c r="BX286" s="677"/>
      <c r="BY286" s="678"/>
    </row>
    <row r="287" spans="3:77" s="161" customFormat="1" ht="15" customHeight="1" x14ac:dyDescent="0.4">
      <c r="C287" s="321" t="s">
        <v>79</v>
      </c>
      <c r="D287" s="630"/>
      <c r="E287" s="630"/>
      <c r="F287" s="630"/>
      <c r="G287" s="630"/>
      <c r="H287" s="630"/>
      <c r="I287" s="630"/>
      <c r="J287" s="991"/>
      <c r="K287" s="991"/>
      <c r="L287" s="991"/>
      <c r="M287" s="991"/>
      <c r="N287" s="991"/>
      <c r="O287" s="991"/>
      <c r="P287" s="991"/>
      <c r="Q287" s="991"/>
      <c r="R287" s="991"/>
      <c r="S287" s="991"/>
      <c r="T287" s="991"/>
      <c r="U287" s="991"/>
      <c r="V287" s="854"/>
      <c r="W287" s="855"/>
      <c r="X287" s="855"/>
      <c r="Y287" s="855"/>
      <c r="Z287" s="855"/>
      <c r="AA287" s="855"/>
      <c r="AB287" s="855"/>
      <c r="AC287" s="855"/>
      <c r="AD287" s="984"/>
      <c r="AE287" s="803"/>
      <c r="AF287" s="804"/>
      <c r="AG287" s="804"/>
      <c r="AH287" s="804"/>
      <c r="AI287" s="804"/>
      <c r="AJ287" s="177" t="s">
        <v>1344</v>
      </c>
      <c r="AK287" s="924"/>
      <c r="AL287" s="924"/>
      <c r="AM287" s="924"/>
      <c r="AN287" s="924"/>
      <c r="AO287" s="924"/>
      <c r="AP287" s="924"/>
      <c r="AQ287" s="924"/>
      <c r="AR287" s="924"/>
      <c r="AS287" s="924"/>
      <c r="AV287" s="676"/>
      <c r="AW287" s="677"/>
      <c r="AX287" s="677"/>
      <c r="AY287" s="677"/>
      <c r="AZ287" s="677"/>
      <c r="BA287" s="677"/>
      <c r="BB287" s="677"/>
      <c r="BC287" s="677"/>
      <c r="BD287" s="677"/>
      <c r="BE287" s="677"/>
      <c r="BF287" s="677"/>
      <c r="BG287" s="677"/>
      <c r="BH287" s="677"/>
      <c r="BI287" s="677"/>
      <c r="BJ287" s="677"/>
      <c r="BK287" s="677"/>
      <c r="BL287" s="677"/>
      <c r="BM287" s="677"/>
      <c r="BN287" s="677"/>
      <c r="BO287" s="677"/>
      <c r="BP287" s="677"/>
      <c r="BQ287" s="677"/>
      <c r="BR287" s="677"/>
      <c r="BS287" s="677"/>
      <c r="BT287" s="677"/>
      <c r="BU287" s="677"/>
      <c r="BV287" s="677"/>
      <c r="BW287" s="677"/>
      <c r="BX287" s="677"/>
      <c r="BY287" s="678"/>
    </row>
    <row r="288" spans="3:77" s="161" customFormat="1" ht="15" customHeight="1" x14ac:dyDescent="0.4">
      <c r="C288" s="321" t="s">
        <v>80</v>
      </c>
      <c r="D288" s="630"/>
      <c r="E288" s="630"/>
      <c r="F288" s="630"/>
      <c r="G288" s="630"/>
      <c r="H288" s="630"/>
      <c r="I288" s="630"/>
      <c r="J288" s="991"/>
      <c r="K288" s="991"/>
      <c r="L288" s="991"/>
      <c r="M288" s="991"/>
      <c r="N288" s="991"/>
      <c r="O288" s="991"/>
      <c r="P288" s="991"/>
      <c r="Q288" s="991"/>
      <c r="R288" s="991"/>
      <c r="S288" s="991"/>
      <c r="T288" s="991"/>
      <c r="U288" s="991"/>
      <c r="V288" s="854"/>
      <c r="W288" s="855"/>
      <c r="X288" s="855"/>
      <c r="Y288" s="855"/>
      <c r="Z288" s="855"/>
      <c r="AA288" s="855"/>
      <c r="AB288" s="855"/>
      <c r="AC288" s="855"/>
      <c r="AD288" s="984"/>
      <c r="AE288" s="803"/>
      <c r="AF288" s="804"/>
      <c r="AG288" s="804"/>
      <c r="AH288" s="804"/>
      <c r="AI288" s="804"/>
      <c r="AJ288" s="177" t="s">
        <v>1344</v>
      </c>
      <c r="AK288" s="924"/>
      <c r="AL288" s="924"/>
      <c r="AM288" s="924"/>
      <c r="AN288" s="924"/>
      <c r="AO288" s="924"/>
      <c r="AP288" s="924"/>
      <c r="AQ288" s="924"/>
      <c r="AR288" s="924"/>
      <c r="AS288" s="924"/>
      <c r="AV288" s="676"/>
      <c r="AW288" s="677"/>
      <c r="AX288" s="677"/>
      <c r="AY288" s="677"/>
      <c r="AZ288" s="677"/>
      <c r="BA288" s="677"/>
      <c r="BB288" s="677"/>
      <c r="BC288" s="677"/>
      <c r="BD288" s="677"/>
      <c r="BE288" s="677"/>
      <c r="BF288" s="677"/>
      <c r="BG288" s="677"/>
      <c r="BH288" s="677"/>
      <c r="BI288" s="677"/>
      <c r="BJ288" s="677"/>
      <c r="BK288" s="677"/>
      <c r="BL288" s="677"/>
      <c r="BM288" s="677"/>
      <c r="BN288" s="677"/>
      <c r="BO288" s="677"/>
      <c r="BP288" s="677"/>
      <c r="BQ288" s="677"/>
      <c r="BR288" s="677"/>
      <c r="BS288" s="677"/>
      <c r="BT288" s="677"/>
      <c r="BU288" s="677"/>
      <c r="BV288" s="677"/>
      <c r="BW288" s="677"/>
      <c r="BX288" s="677"/>
      <c r="BY288" s="678"/>
    </row>
    <row r="289" spans="3:77" s="161" customFormat="1" ht="15" customHeight="1" x14ac:dyDescent="0.4">
      <c r="C289" s="321" t="s">
        <v>81</v>
      </c>
      <c r="D289" s="630"/>
      <c r="E289" s="630"/>
      <c r="F289" s="630"/>
      <c r="G289" s="630"/>
      <c r="H289" s="630"/>
      <c r="I289" s="630"/>
      <c r="J289" s="991"/>
      <c r="K289" s="991"/>
      <c r="L289" s="991"/>
      <c r="M289" s="991"/>
      <c r="N289" s="991"/>
      <c r="O289" s="991"/>
      <c r="P289" s="991"/>
      <c r="Q289" s="991"/>
      <c r="R289" s="991"/>
      <c r="S289" s="991"/>
      <c r="T289" s="991"/>
      <c r="U289" s="991"/>
      <c r="V289" s="854"/>
      <c r="W289" s="855"/>
      <c r="X289" s="855"/>
      <c r="Y289" s="855"/>
      <c r="Z289" s="855"/>
      <c r="AA289" s="855"/>
      <c r="AB289" s="855"/>
      <c r="AC289" s="855"/>
      <c r="AD289" s="984"/>
      <c r="AE289" s="803"/>
      <c r="AF289" s="804"/>
      <c r="AG289" s="804"/>
      <c r="AH289" s="804"/>
      <c r="AI289" s="804"/>
      <c r="AJ289" s="177" t="s">
        <v>1344</v>
      </c>
      <c r="AK289" s="924"/>
      <c r="AL289" s="924"/>
      <c r="AM289" s="924"/>
      <c r="AN289" s="924"/>
      <c r="AO289" s="924"/>
      <c r="AP289" s="924"/>
      <c r="AQ289" s="924"/>
      <c r="AR289" s="924"/>
      <c r="AS289" s="924"/>
      <c r="AU289" s="128"/>
      <c r="AV289" s="676"/>
      <c r="AW289" s="677"/>
      <c r="AX289" s="677"/>
      <c r="AY289" s="677"/>
      <c r="AZ289" s="677"/>
      <c r="BA289" s="677"/>
      <c r="BB289" s="677"/>
      <c r="BC289" s="677"/>
      <c r="BD289" s="677"/>
      <c r="BE289" s="677"/>
      <c r="BF289" s="677"/>
      <c r="BG289" s="677"/>
      <c r="BH289" s="677"/>
      <c r="BI289" s="677"/>
      <c r="BJ289" s="677"/>
      <c r="BK289" s="677"/>
      <c r="BL289" s="677"/>
      <c r="BM289" s="677"/>
      <c r="BN289" s="677"/>
      <c r="BO289" s="677"/>
      <c r="BP289" s="677"/>
      <c r="BQ289" s="677"/>
      <c r="BR289" s="677"/>
      <c r="BS289" s="677"/>
      <c r="BT289" s="677"/>
      <c r="BU289" s="677"/>
      <c r="BV289" s="677"/>
      <c r="BW289" s="677"/>
      <c r="BX289" s="677"/>
      <c r="BY289" s="678"/>
    </row>
    <row r="290" spans="3:77" s="161" customFormat="1" ht="15" customHeight="1" x14ac:dyDescent="0.4">
      <c r="C290" s="321" t="s">
        <v>83</v>
      </c>
      <c r="D290" s="630"/>
      <c r="E290" s="630"/>
      <c r="F290" s="630"/>
      <c r="G290" s="630"/>
      <c r="H290" s="630"/>
      <c r="I290" s="630"/>
      <c r="J290" s="991"/>
      <c r="K290" s="991"/>
      <c r="L290" s="991"/>
      <c r="M290" s="991"/>
      <c r="N290" s="991"/>
      <c r="O290" s="991"/>
      <c r="P290" s="991"/>
      <c r="Q290" s="991"/>
      <c r="R290" s="991"/>
      <c r="S290" s="991"/>
      <c r="T290" s="991"/>
      <c r="U290" s="991"/>
      <c r="V290" s="854"/>
      <c r="W290" s="855"/>
      <c r="X290" s="855"/>
      <c r="Y290" s="855"/>
      <c r="Z290" s="855"/>
      <c r="AA290" s="855"/>
      <c r="AB290" s="855"/>
      <c r="AC290" s="855"/>
      <c r="AD290" s="984"/>
      <c r="AE290" s="803"/>
      <c r="AF290" s="804"/>
      <c r="AG290" s="804"/>
      <c r="AH290" s="804"/>
      <c r="AI290" s="804"/>
      <c r="AJ290" s="177" t="s">
        <v>1344</v>
      </c>
      <c r="AK290" s="924"/>
      <c r="AL290" s="924"/>
      <c r="AM290" s="924"/>
      <c r="AN290" s="924"/>
      <c r="AO290" s="924"/>
      <c r="AP290" s="924"/>
      <c r="AQ290" s="924"/>
      <c r="AR290" s="924"/>
      <c r="AS290" s="924"/>
      <c r="AU290" s="320"/>
      <c r="AV290" s="676"/>
      <c r="AW290" s="677"/>
      <c r="AX290" s="677"/>
      <c r="AY290" s="677"/>
      <c r="AZ290" s="677"/>
      <c r="BA290" s="677"/>
      <c r="BB290" s="677"/>
      <c r="BC290" s="677"/>
      <c r="BD290" s="677"/>
      <c r="BE290" s="677"/>
      <c r="BF290" s="677"/>
      <c r="BG290" s="677"/>
      <c r="BH290" s="677"/>
      <c r="BI290" s="677"/>
      <c r="BJ290" s="677"/>
      <c r="BK290" s="677"/>
      <c r="BL290" s="677"/>
      <c r="BM290" s="677"/>
      <c r="BN290" s="677"/>
      <c r="BO290" s="677"/>
      <c r="BP290" s="677"/>
      <c r="BQ290" s="677"/>
      <c r="BR290" s="677"/>
      <c r="BS290" s="677"/>
      <c r="BT290" s="677"/>
      <c r="BU290" s="677"/>
      <c r="BV290" s="677"/>
      <c r="BW290" s="677"/>
      <c r="BX290" s="677"/>
      <c r="BY290" s="678"/>
    </row>
    <row r="291" spans="3:77" s="161" customFormat="1" ht="15" customHeight="1" x14ac:dyDescent="0.4">
      <c r="C291" s="321" t="s">
        <v>181</v>
      </c>
      <c r="D291" s="630"/>
      <c r="E291" s="630"/>
      <c r="F291" s="630"/>
      <c r="G291" s="630"/>
      <c r="H291" s="630"/>
      <c r="I291" s="630"/>
      <c r="J291" s="991"/>
      <c r="K291" s="991"/>
      <c r="L291" s="991"/>
      <c r="M291" s="991"/>
      <c r="N291" s="991"/>
      <c r="O291" s="991"/>
      <c r="P291" s="991"/>
      <c r="Q291" s="991"/>
      <c r="R291" s="991"/>
      <c r="S291" s="991"/>
      <c r="T291" s="991"/>
      <c r="U291" s="991"/>
      <c r="V291" s="854"/>
      <c r="W291" s="855"/>
      <c r="X291" s="855"/>
      <c r="Y291" s="855"/>
      <c r="Z291" s="855"/>
      <c r="AA291" s="855"/>
      <c r="AB291" s="855"/>
      <c r="AC291" s="855"/>
      <c r="AD291" s="984"/>
      <c r="AE291" s="803"/>
      <c r="AF291" s="804"/>
      <c r="AG291" s="804"/>
      <c r="AH291" s="804"/>
      <c r="AI291" s="804"/>
      <c r="AJ291" s="177" t="s">
        <v>1344</v>
      </c>
      <c r="AK291" s="924"/>
      <c r="AL291" s="924"/>
      <c r="AM291" s="924"/>
      <c r="AN291" s="924"/>
      <c r="AO291" s="924"/>
      <c r="AP291" s="924"/>
      <c r="AQ291" s="924"/>
      <c r="AR291" s="924"/>
      <c r="AS291" s="924"/>
      <c r="AV291" s="676"/>
      <c r="AW291" s="677"/>
      <c r="AX291" s="677"/>
      <c r="AY291" s="677"/>
      <c r="AZ291" s="677"/>
      <c r="BA291" s="677"/>
      <c r="BB291" s="677"/>
      <c r="BC291" s="677"/>
      <c r="BD291" s="677"/>
      <c r="BE291" s="677"/>
      <c r="BF291" s="677"/>
      <c r="BG291" s="677"/>
      <c r="BH291" s="677"/>
      <c r="BI291" s="677"/>
      <c r="BJ291" s="677"/>
      <c r="BK291" s="677"/>
      <c r="BL291" s="677"/>
      <c r="BM291" s="677"/>
      <c r="BN291" s="677"/>
      <c r="BO291" s="677"/>
      <c r="BP291" s="677"/>
      <c r="BQ291" s="677"/>
      <c r="BR291" s="677"/>
      <c r="BS291" s="677"/>
      <c r="BT291" s="677"/>
      <c r="BU291" s="677"/>
      <c r="BV291" s="677"/>
      <c r="BW291" s="677"/>
      <c r="BX291" s="677"/>
      <c r="BY291" s="678"/>
    </row>
    <row r="292" spans="3:77" s="161" customFormat="1" ht="15" customHeight="1" x14ac:dyDescent="0.4">
      <c r="C292" s="321" t="s">
        <v>182</v>
      </c>
      <c r="D292" s="630"/>
      <c r="E292" s="630"/>
      <c r="F292" s="630"/>
      <c r="G292" s="630"/>
      <c r="H292" s="630"/>
      <c r="I292" s="630"/>
      <c r="J292" s="991"/>
      <c r="K292" s="991"/>
      <c r="L292" s="991"/>
      <c r="M292" s="991"/>
      <c r="N292" s="991"/>
      <c r="O292" s="991"/>
      <c r="P292" s="991"/>
      <c r="Q292" s="991"/>
      <c r="R292" s="991"/>
      <c r="S292" s="991"/>
      <c r="T292" s="991"/>
      <c r="U292" s="991"/>
      <c r="V292" s="854"/>
      <c r="W292" s="855"/>
      <c r="X292" s="855"/>
      <c r="Y292" s="855"/>
      <c r="Z292" s="855"/>
      <c r="AA292" s="855"/>
      <c r="AB292" s="855"/>
      <c r="AC292" s="855"/>
      <c r="AD292" s="984"/>
      <c r="AE292" s="803"/>
      <c r="AF292" s="804"/>
      <c r="AG292" s="804"/>
      <c r="AH292" s="804"/>
      <c r="AI292" s="804"/>
      <c r="AJ292" s="177" t="s">
        <v>1344</v>
      </c>
      <c r="AK292" s="924"/>
      <c r="AL292" s="924"/>
      <c r="AM292" s="924"/>
      <c r="AN292" s="924"/>
      <c r="AO292" s="924"/>
      <c r="AP292" s="924"/>
      <c r="AQ292" s="924"/>
      <c r="AR292" s="924"/>
      <c r="AS292" s="924"/>
      <c r="AV292" s="676"/>
      <c r="AW292" s="677"/>
      <c r="AX292" s="677"/>
      <c r="AY292" s="677"/>
      <c r="AZ292" s="677"/>
      <c r="BA292" s="677"/>
      <c r="BB292" s="677"/>
      <c r="BC292" s="677"/>
      <c r="BD292" s="677"/>
      <c r="BE292" s="677"/>
      <c r="BF292" s="677"/>
      <c r="BG292" s="677"/>
      <c r="BH292" s="677"/>
      <c r="BI292" s="677"/>
      <c r="BJ292" s="677"/>
      <c r="BK292" s="677"/>
      <c r="BL292" s="677"/>
      <c r="BM292" s="677"/>
      <c r="BN292" s="677"/>
      <c r="BO292" s="677"/>
      <c r="BP292" s="677"/>
      <c r="BQ292" s="677"/>
      <c r="BR292" s="677"/>
      <c r="BS292" s="677"/>
      <c r="BT292" s="677"/>
      <c r="BU292" s="677"/>
      <c r="BV292" s="677"/>
      <c r="BW292" s="677"/>
      <c r="BX292" s="677"/>
      <c r="BY292" s="678"/>
    </row>
    <row r="293" spans="3:77" s="161" customFormat="1" ht="15" customHeight="1" x14ac:dyDescent="0.4">
      <c r="C293" s="321" t="s">
        <v>206</v>
      </c>
      <c r="D293" s="630"/>
      <c r="E293" s="630"/>
      <c r="F293" s="630"/>
      <c r="G293" s="630"/>
      <c r="H293" s="630"/>
      <c r="I293" s="630"/>
      <c r="J293" s="991"/>
      <c r="K293" s="991"/>
      <c r="L293" s="991"/>
      <c r="M293" s="991"/>
      <c r="N293" s="991"/>
      <c r="O293" s="991"/>
      <c r="P293" s="991"/>
      <c r="Q293" s="991"/>
      <c r="R293" s="991"/>
      <c r="S293" s="991"/>
      <c r="T293" s="991"/>
      <c r="U293" s="991"/>
      <c r="V293" s="854"/>
      <c r="W293" s="855"/>
      <c r="X293" s="855"/>
      <c r="Y293" s="855"/>
      <c r="Z293" s="855"/>
      <c r="AA293" s="855"/>
      <c r="AB293" s="855"/>
      <c r="AC293" s="855"/>
      <c r="AD293" s="984"/>
      <c r="AE293" s="803"/>
      <c r="AF293" s="804"/>
      <c r="AG293" s="804"/>
      <c r="AH293" s="804"/>
      <c r="AI293" s="804"/>
      <c r="AJ293" s="177" t="s">
        <v>1344</v>
      </c>
      <c r="AK293" s="924"/>
      <c r="AL293" s="924"/>
      <c r="AM293" s="924"/>
      <c r="AN293" s="924"/>
      <c r="AO293" s="924"/>
      <c r="AP293" s="924"/>
      <c r="AQ293" s="924"/>
      <c r="AR293" s="924"/>
      <c r="AS293" s="924"/>
      <c r="AV293" s="676"/>
      <c r="AW293" s="677"/>
      <c r="AX293" s="677"/>
      <c r="AY293" s="677"/>
      <c r="AZ293" s="677"/>
      <c r="BA293" s="677"/>
      <c r="BB293" s="677"/>
      <c r="BC293" s="677"/>
      <c r="BD293" s="677"/>
      <c r="BE293" s="677"/>
      <c r="BF293" s="677"/>
      <c r="BG293" s="677"/>
      <c r="BH293" s="677"/>
      <c r="BI293" s="677"/>
      <c r="BJ293" s="677"/>
      <c r="BK293" s="677"/>
      <c r="BL293" s="677"/>
      <c r="BM293" s="677"/>
      <c r="BN293" s="677"/>
      <c r="BO293" s="677"/>
      <c r="BP293" s="677"/>
      <c r="BQ293" s="677"/>
      <c r="BR293" s="677"/>
      <c r="BS293" s="677"/>
      <c r="BT293" s="677"/>
      <c r="BU293" s="677"/>
      <c r="BV293" s="677"/>
      <c r="BW293" s="677"/>
      <c r="BX293" s="677"/>
      <c r="BY293" s="678"/>
    </row>
    <row r="294" spans="3:77" s="161" customFormat="1" ht="15" customHeight="1" x14ac:dyDescent="0.4">
      <c r="C294" s="321" t="s">
        <v>207</v>
      </c>
      <c r="D294" s="630"/>
      <c r="E294" s="630"/>
      <c r="F294" s="630"/>
      <c r="G294" s="630"/>
      <c r="H294" s="630"/>
      <c r="I294" s="630"/>
      <c r="J294" s="991"/>
      <c r="K294" s="991"/>
      <c r="L294" s="991"/>
      <c r="M294" s="991"/>
      <c r="N294" s="991"/>
      <c r="O294" s="991"/>
      <c r="P294" s="991"/>
      <c r="Q294" s="991"/>
      <c r="R294" s="991"/>
      <c r="S294" s="991"/>
      <c r="T294" s="991"/>
      <c r="U294" s="991"/>
      <c r="V294" s="854"/>
      <c r="W294" s="855"/>
      <c r="X294" s="855"/>
      <c r="Y294" s="855"/>
      <c r="Z294" s="855"/>
      <c r="AA294" s="855"/>
      <c r="AB294" s="855"/>
      <c r="AC294" s="855"/>
      <c r="AD294" s="984"/>
      <c r="AE294" s="803"/>
      <c r="AF294" s="804"/>
      <c r="AG294" s="804"/>
      <c r="AH294" s="804"/>
      <c r="AI294" s="804"/>
      <c r="AJ294" s="177" t="s">
        <v>1344</v>
      </c>
      <c r="AK294" s="924"/>
      <c r="AL294" s="924"/>
      <c r="AM294" s="924"/>
      <c r="AN294" s="924"/>
      <c r="AO294" s="924"/>
      <c r="AP294" s="924"/>
      <c r="AQ294" s="924"/>
      <c r="AR294" s="924"/>
      <c r="AS294" s="924"/>
      <c r="AV294" s="676"/>
      <c r="AW294" s="677"/>
      <c r="AX294" s="677"/>
      <c r="AY294" s="677"/>
      <c r="AZ294" s="677"/>
      <c r="BA294" s="677"/>
      <c r="BB294" s="677"/>
      <c r="BC294" s="677"/>
      <c r="BD294" s="677"/>
      <c r="BE294" s="677"/>
      <c r="BF294" s="677"/>
      <c r="BG294" s="677"/>
      <c r="BH294" s="677"/>
      <c r="BI294" s="677"/>
      <c r="BJ294" s="677"/>
      <c r="BK294" s="677"/>
      <c r="BL294" s="677"/>
      <c r="BM294" s="677"/>
      <c r="BN294" s="677"/>
      <c r="BO294" s="677"/>
      <c r="BP294" s="677"/>
      <c r="BQ294" s="677"/>
      <c r="BR294" s="677"/>
      <c r="BS294" s="677"/>
      <c r="BT294" s="677"/>
      <c r="BU294" s="677"/>
      <c r="BV294" s="677"/>
      <c r="BW294" s="677"/>
      <c r="BX294" s="677"/>
      <c r="BY294" s="678"/>
    </row>
    <row r="295" spans="3:77" s="161" customFormat="1" ht="15" customHeight="1" x14ac:dyDescent="0.4">
      <c r="C295" s="321" t="s">
        <v>208</v>
      </c>
      <c r="D295" s="630"/>
      <c r="E295" s="630"/>
      <c r="F295" s="630"/>
      <c r="G295" s="630"/>
      <c r="H295" s="630"/>
      <c r="I295" s="630"/>
      <c r="J295" s="991"/>
      <c r="K295" s="991"/>
      <c r="L295" s="991"/>
      <c r="M295" s="991"/>
      <c r="N295" s="991"/>
      <c r="O295" s="991"/>
      <c r="P295" s="991"/>
      <c r="Q295" s="991"/>
      <c r="R295" s="991"/>
      <c r="S295" s="991"/>
      <c r="T295" s="991"/>
      <c r="U295" s="991"/>
      <c r="V295" s="854"/>
      <c r="W295" s="855"/>
      <c r="X295" s="855"/>
      <c r="Y295" s="855"/>
      <c r="Z295" s="855"/>
      <c r="AA295" s="855"/>
      <c r="AB295" s="855"/>
      <c r="AC295" s="855"/>
      <c r="AD295" s="984"/>
      <c r="AE295" s="803"/>
      <c r="AF295" s="804"/>
      <c r="AG295" s="804"/>
      <c r="AH295" s="804"/>
      <c r="AI295" s="804"/>
      <c r="AJ295" s="177" t="s">
        <v>1344</v>
      </c>
      <c r="AK295" s="924"/>
      <c r="AL295" s="924"/>
      <c r="AM295" s="924"/>
      <c r="AN295" s="924"/>
      <c r="AO295" s="924"/>
      <c r="AP295" s="924"/>
      <c r="AQ295" s="924"/>
      <c r="AR295" s="924"/>
      <c r="AS295" s="924"/>
      <c r="AV295" s="676"/>
      <c r="AW295" s="677"/>
      <c r="AX295" s="677"/>
      <c r="AY295" s="677"/>
      <c r="AZ295" s="677"/>
      <c r="BA295" s="677"/>
      <c r="BB295" s="677"/>
      <c r="BC295" s="677"/>
      <c r="BD295" s="677"/>
      <c r="BE295" s="677"/>
      <c r="BF295" s="677"/>
      <c r="BG295" s="677"/>
      <c r="BH295" s="677"/>
      <c r="BI295" s="677"/>
      <c r="BJ295" s="677"/>
      <c r="BK295" s="677"/>
      <c r="BL295" s="677"/>
      <c r="BM295" s="677"/>
      <c r="BN295" s="677"/>
      <c r="BO295" s="677"/>
      <c r="BP295" s="677"/>
      <c r="BQ295" s="677"/>
      <c r="BR295" s="677"/>
      <c r="BS295" s="677"/>
      <c r="BT295" s="677"/>
      <c r="BU295" s="677"/>
      <c r="BV295" s="677"/>
      <c r="BW295" s="677"/>
      <c r="BX295" s="677"/>
      <c r="BY295" s="678"/>
    </row>
    <row r="296" spans="3:77" s="161" customFormat="1" ht="15" customHeight="1" x14ac:dyDescent="0.4">
      <c r="C296" s="321" t="s">
        <v>1346</v>
      </c>
      <c r="D296" s="630"/>
      <c r="E296" s="630"/>
      <c r="F296" s="630"/>
      <c r="G296" s="630"/>
      <c r="H296" s="630"/>
      <c r="I296" s="630"/>
      <c r="J296" s="991"/>
      <c r="K296" s="991"/>
      <c r="L296" s="991"/>
      <c r="M296" s="991"/>
      <c r="N296" s="991"/>
      <c r="O296" s="991"/>
      <c r="P296" s="991"/>
      <c r="Q296" s="991"/>
      <c r="R296" s="991"/>
      <c r="S296" s="991"/>
      <c r="T296" s="991"/>
      <c r="U296" s="991"/>
      <c r="V296" s="854"/>
      <c r="W296" s="855"/>
      <c r="X296" s="855"/>
      <c r="Y296" s="855"/>
      <c r="Z296" s="855"/>
      <c r="AA296" s="855"/>
      <c r="AB296" s="855"/>
      <c r="AC296" s="855"/>
      <c r="AD296" s="984"/>
      <c r="AE296" s="803"/>
      <c r="AF296" s="804"/>
      <c r="AG296" s="804"/>
      <c r="AH296" s="804"/>
      <c r="AI296" s="804"/>
      <c r="AJ296" s="177" t="s">
        <v>1344</v>
      </c>
      <c r="AK296" s="924"/>
      <c r="AL296" s="924"/>
      <c r="AM296" s="924"/>
      <c r="AN296" s="924"/>
      <c r="AO296" s="924"/>
      <c r="AP296" s="924"/>
      <c r="AQ296" s="924"/>
      <c r="AR296" s="924"/>
      <c r="AS296" s="924"/>
      <c r="AV296" s="676"/>
      <c r="AW296" s="677"/>
      <c r="AX296" s="677"/>
      <c r="AY296" s="677"/>
      <c r="AZ296" s="677"/>
      <c r="BA296" s="677"/>
      <c r="BB296" s="677"/>
      <c r="BC296" s="677"/>
      <c r="BD296" s="677"/>
      <c r="BE296" s="677"/>
      <c r="BF296" s="677"/>
      <c r="BG296" s="677"/>
      <c r="BH296" s="677"/>
      <c r="BI296" s="677"/>
      <c r="BJ296" s="677"/>
      <c r="BK296" s="677"/>
      <c r="BL296" s="677"/>
      <c r="BM296" s="677"/>
      <c r="BN296" s="677"/>
      <c r="BO296" s="677"/>
      <c r="BP296" s="677"/>
      <c r="BQ296" s="677"/>
      <c r="BR296" s="677"/>
      <c r="BS296" s="677"/>
      <c r="BT296" s="677"/>
      <c r="BU296" s="677"/>
      <c r="BV296" s="677"/>
      <c r="BW296" s="677"/>
      <c r="BX296" s="677"/>
      <c r="BY296" s="678"/>
    </row>
    <row r="297" spans="3:77" s="161" customFormat="1" ht="15" customHeight="1" thickBot="1" x14ac:dyDescent="0.45">
      <c r="C297" s="321" t="s">
        <v>1347</v>
      </c>
      <c r="D297" s="630"/>
      <c r="E297" s="630"/>
      <c r="F297" s="630"/>
      <c r="G297" s="630"/>
      <c r="H297" s="630"/>
      <c r="I297" s="630"/>
      <c r="J297" s="991"/>
      <c r="K297" s="991"/>
      <c r="L297" s="991"/>
      <c r="M297" s="991"/>
      <c r="N297" s="991"/>
      <c r="O297" s="991"/>
      <c r="P297" s="991"/>
      <c r="Q297" s="991"/>
      <c r="R297" s="991"/>
      <c r="S297" s="991"/>
      <c r="T297" s="991"/>
      <c r="U297" s="991"/>
      <c r="V297" s="854"/>
      <c r="W297" s="855"/>
      <c r="X297" s="855"/>
      <c r="Y297" s="855"/>
      <c r="Z297" s="855"/>
      <c r="AA297" s="855"/>
      <c r="AB297" s="855"/>
      <c r="AC297" s="855"/>
      <c r="AD297" s="984"/>
      <c r="AE297" s="803"/>
      <c r="AF297" s="804"/>
      <c r="AG297" s="804"/>
      <c r="AH297" s="804"/>
      <c r="AI297" s="804"/>
      <c r="AJ297" s="177" t="s">
        <v>1344</v>
      </c>
      <c r="AK297" s="924"/>
      <c r="AL297" s="924"/>
      <c r="AM297" s="924"/>
      <c r="AN297" s="924"/>
      <c r="AO297" s="924"/>
      <c r="AP297" s="924"/>
      <c r="AQ297" s="924"/>
      <c r="AR297" s="924"/>
      <c r="AS297" s="924"/>
      <c r="AV297" s="679"/>
      <c r="AW297" s="680"/>
      <c r="AX297" s="680"/>
      <c r="AY297" s="680"/>
      <c r="AZ297" s="680"/>
      <c r="BA297" s="680"/>
      <c r="BB297" s="680"/>
      <c r="BC297" s="680"/>
      <c r="BD297" s="680"/>
      <c r="BE297" s="680"/>
      <c r="BF297" s="680"/>
      <c r="BG297" s="680"/>
      <c r="BH297" s="680"/>
      <c r="BI297" s="680"/>
      <c r="BJ297" s="680"/>
      <c r="BK297" s="680"/>
      <c r="BL297" s="680"/>
      <c r="BM297" s="680"/>
      <c r="BN297" s="680"/>
      <c r="BO297" s="680"/>
      <c r="BP297" s="680"/>
      <c r="BQ297" s="680"/>
      <c r="BR297" s="680"/>
      <c r="BS297" s="680"/>
      <c r="BT297" s="680"/>
      <c r="BU297" s="680"/>
      <c r="BV297" s="680"/>
      <c r="BW297" s="680"/>
      <c r="BX297" s="680"/>
      <c r="BY297" s="681"/>
    </row>
    <row r="298" spans="3:77" s="161" customFormat="1" ht="15" customHeight="1" x14ac:dyDescent="0.4">
      <c r="C298" s="321" t="s">
        <v>1348</v>
      </c>
      <c r="D298" s="630"/>
      <c r="E298" s="630"/>
      <c r="F298" s="630"/>
      <c r="G298" s="630"/>
      <c r="H298" s="630"/>
      <c r="I298" s="630"/>
      <c r="J298" s="991"/>
      <c r="K298" s="991"/>
      <c r="L298" s="991"/>
      <c r="M298" s="991"/>
      <c r="N298" s="991"/>
      <c r="O298" s="991"/>
      <c r="P298" s="991"/>
      <c r="Q298" s="991"/>
      <c r="R298" s="991"/>
      <c r="S298" s="991"/>
      <c r="T298" s="991"/>
      <c r="U298" s="991"/>
      <c r="V298" s="854"/>
      <c r="W298" s="855"/>
      <c r="X298" s="855"/>
      <c r="Y298" s="855"/>
      <c r="Z298" s="855"/>
      <c r="AA298" s="855"/>
      <c r="AB298" s="855"/>
      <c r="AC298" s="855"/>
      <c r="AD298" s="984"/>
      <c r="AE298" s="803"/>
      <c r="AF298" s="804"/>
      <c r="AG298" s="804"/>
      <c r="AH298" s="804"/>
      <c r="AI298" s="804"/>
      <c r="AJ298" s="177" t="s">
        <v>1344</v>
      </c>
      <c r="AK298" s="924"/>
      <c r="AL298" s="924"/>
      <c r="AM298" s="924"/>
      <c r="AN298" s="924"/>
      <c r="AO298" s="924"/>
      <c r="AP298" s="924"/>
      <c r="AQ298" s="924"/>
      <c r="AR298" s="924"/>
      <c r="AS298" s="924"/>
      <c r="AV298" s="673" t="s">
        <v>1557</v>
      </c>
      <c r="AW298" s="673"/>
      <c r="AX298" s="673"/>
      <c r="AY298" s="673"/>
      <c r="AZ298" s="673"/>
      <c r="BA298" s="673"/>
      <c r="BB298" s="673"/>
      <c r="BC298" s="673"/>
      <c r="BD298" s="673"/>
      <c r="BE298" s="673"/>
      <c r="BF298" s="673"/>
      <c r="BG298" s="673"/>
      <c r="BH298" s="673"/>
      <c r="BI298" s="673"/>
      <c r="BJ298" s="673"/>
      <c r="BK298" s="673"/>
      <c r="BL298" s="673"/>
      <c r="BM298" s="673"/>
      <c r="BN298" s="673"/>
      <c r="BO298" s="673"/>
      <c r="BP298" s="673"/>
      <c r="BQ298" s="673"/>
      <c r="BR298" s="673"/>
      <c r="BS298" s="673"/>
      <c r="BT298" s="673"/>
      <c r="BU298" s="673"/>
      <c r="BV298" s="673"/>
      <c r="BW298" s="673"/>
      <c r="BX298" s="673"/>
      <c r="BY298" s="673"/>
    </row>
    <row r="299" spans="3:77" s="161" customFormat="1" ht="15" customHeight="1" thickBot="1" x14ac:dyDescent="0.45">
      <c r="C299" s="321" t="s">
        <v>1349</v>
      </c>
      <c r="D299" s="630"/>
      <c r="E299" s="630"/>
      <c r="F299" s="630"/>
      <c r="G299" s="630"/>
      <c r="H299" s="630"/>
      <c r="I299" s="630"/>
      <c r="J299" s="991"/>
      <c r="K299" s="991"/>
      <c r="L299" s="991"/>
      <c r="M299" s="991"/>
      <c r="N299" s="991"/>
      <c r="O299" s="991"/>
      <c r="P299" s="991"/>
      <c r="Q299" s="991"/>
      <c r="R299" s="991"/>
      <c r="S299" s="991"/>
      <c r="T299" s="991"/>
      <c r="U299" s="991"/>
      <c r="V299" s="854"/>
      <c r="W299" s="855"/>
      <c r="X299" s="855"/>
      <c r="Y299" s="855"/>
      <c r="Z299" s="855"/>
      <c r="AA299" s="855"/>
      <c r="AB299" s="855"/>
      <c r="AC299" s="855"/>
      <c r="AD299" s="984"/>
      <c r="AE299" s="803"/>
      <c r="AF299" s="804"/>
      <c r="AG299" s="804"/>
      <c r="AH299" s="804"/>
      <c r="AI299" s="804"/>
      <c r="AJ299" s="177" t="s">
        <v>1344</v>
      </c>
      <c r="AK299" s="924"/>
      <c r="AL299" s="924"/>
      <c r="AM299" s="924"/>
      <c r="AN299" s="924"/>
      <c r="AO299" s="924"/>
      <c r="AP299" s="924"/>
      <c r="AQ299" s="924"/>
      <c r="AR299" s="924"/>
      <c r="AS299" s="924"/>
      <c r="AV299" s="73" t="s">
        <v>1558</v>
      </c>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row>
    <row r="300" spans="3:77" s="161" customFormat="1" ht="15" customHeight="1" x14ac:dyDescent="0.4">
      <c r="C300" s="321" t="s">
        <v>1350</v>
      </c>
      <c r="D300" s="630"/>
      <c r="E300" s="630"/>
      <c r="F300" s="630"/>
      <c r="G300" s="630"/>
      <c r="H300" s="630"/>
      <c r="I300" s="630"/>
      <c r="J300" s="991"/>
      <c r="K300" s="991"/>
      <c r="L300" s="991"/>
      <c r="M300" s="991"/>
      <c r="N300" s="991"/>
      <c r="O300" s="991"/>
      <c r="P300" s="991"/>
      <c r="Q300" s="991"/>
      <c r="R300" s="991"/>
      <c r="S300" s="991"/>
      <c r="T300" s="991"/>
      <c r="U300" s="991"/>
      <c r="V300" s="854"/>
      <c r="W300" s="855"/>
      <c r="X300" s="855"/>
      <c r="Y300" s="855"/>
      <c r="Z300" s="855"/>
      <c r="AA300" s="855"/>
      <c r="AB300" s="855"/>
      <c r="AC300" s="855"/>
      <c r="AD300" s="984"/>
      <c r="AE300" s="803"/>
      <c r="AF300" s="804"/>
      <c r="AG300" s="804"/>
      <c r="AH300" s="804"/>
      <c r="AI300" s="804"/>
      <c r="AJ300" s="177" t="s">
        <v>1344</v>
      </c>
      <c r="AK300" s="924"/>
      <c r="AL300" s="924"/>
      <c r="AM300" s="924"/>
      <c r="AN300" s="924"/>
      <c r="AO300" s="924"/>
      <c r="AP300" s="924"/>
      <c r="AQ300" s="924"/>
      <c r="AR300" s="924"/>
      <c r="AS300" s="924"/>
      <c r="AV300" s="674" t="s">
        <v>1568</v>
      </c>
      <c r="AW300" s="673"/>
      <c r="AX300" s="673"/>
      <c r="AY300" s="673"/>
      <c r="AZ300" s="673"/>
      <c r="BA300" s="673"/>
      <c r="BB300" s="673"/>
      <c r="BC300" s="673"/>
      <c r="BD300" s="673"/>
      <c r="BE300" s="673"/>
      <c r="BF300" s="673"/>
      <c r="BG300" s="673"/>
      <c r="BH300" s="673"/>
      <c r="BI300" s="673"/>
      <c r="BJ300" s="673"/>
      <c r="BK300" s="673"/>
      <c r="BL300" s="673"/>
      <c r="BM300" s="673"/>
      <c r="BN300" s="673"/>
      <c r="BO300" s="673"/>
      <c r="BP300" s="673"/>
      <c r="BQ300" s="673"/>
      <c r="BR300" s="673"/>
      <c r="BS300" s="673"/>
      <c r="BT300" s="673"/>
      <c r="BU300" s="673"/>
      <c r="BV300" s="673"/>
      <c r="BW300" s="673"/>
      <c r="BX300" s="673"/>
      <c r="BY300" s="675"/>
    </row>
    <row r="301" spans="3:77" s="161" customFormat="1" ht="15" customHeight="1" x14ac:dyDescent="0.4">
      <c r="C301" s="321" t="s">
        <v>1351</v>
      </c>
      <c r="D301" s="630"/>
      <c r="E301" s="630"/>
      <c r="F301" s="630"/>
      <c r="G301" s="630"/>
      <c r="H301" s="630"/>
      <c r="I301" s="630"/>
      <c r="J301" s="991"/>
      <c r="K301" s="991"/>
      <c r="L301" s="991"/>
      <c r="M301" s="991"/>
      <c r="N301" s="991"/>
      <c r="O301" s="991"/>
      <c r="P301" s="991"/>
      <c r="Q301" s="991"/>
      <c r="R301" s="991"/>
      <c r="S301" s="991"/>
      <c r="T301" s="991"/>
      <c r="U301" s="991"/>
      <c r="V301" s="854"/>
      <c r="W301" s="855"/>
      <c r="X301" s="855"/>
      <c r="Y301" s="855"/>
      <c r="Z301" s="855"/>
      <c r="AA301" s="855"/>
      <c r="AB301" s="855"/>
      <c r="AC301" s="855"/>
      <c r="AD301" s="984"/>
      <c r="AE301" s="803"/>
      <c r="AF301" s="804"/>
      <c r="AG301" s="804"/>
      <c r="AH301" s="804"/>
      <c r="AI301" s="804"/>
      <c r="AJ301" s="177" t="s">
        <v>1344</v>
      </c>
      <c r="AK301" s="924"/>
      <c r="AL301" s="924"/>
      <c r="AM301" s="924"/>
      <c r="AN301" s="924"/>
      <c r="AO301" s="924"/>
      <c r="AP301" s="924"/>
      <c r="AQ301" s="924"/>
      <c r="AR301" s="924"/>
      <c r="AS301" s="924"/>
      <c r="AV301" s="676"/>
      <c r="AW301" s="677"/>
      <c r="AX301" s="677"/>
      <c r="AY301" s="677"/>
      <c r="AZ301" s="677"/>
      <c r="BA301" s="677"/>
      <c r="BB301" s="677"/>
      <c r="BC301" s="677"/>
      <c r="BD301" s="677"/>
      <c r="BE301" s="677"/>
      <c r="BF301" s="677"/>
      <c r="BG301" s="677"/>
      <c r="BH301" s="677"/>
      <c r="BI301" s="677"/>
      <c r="BJ301" s="677"/>
      <c r="BK301" s="677"/>
      <c r="BL301" s="677"/>
      <c r="BM301" s="677"/>
      <c r="BN301" s="677"/>
      <c r="BO301" s="677"/>
      <c r="BP301" s="677"/>
      <c r="BQ301" s="677"/>
      <c r="BR301" s="677"/>
      <c r="BS301" s="677"/>
      <c r="BT301" s="677"/>
      <c r="BU301" s="677"/>
      <c r="BV301" s="677"/>
      <c r="BW301" s="677"/>
      <c r="BX301" s="677"/>
      <c r="BY301" s="678"/>
    </row>
    <row r="302" spans="3:77" s="161" customFormat="1" ht="15" customHeight="1" x14ac:dyDescent="0.4">
      <c r="C302" s="321" t="s">
        <v>1352</v>
      </c>
      <c r="D302" s="630"/>
      <c r="E302" s="630"/>
      <c r="F302" s="630"/>
      <c r="G302" s="630"/>
      <c r="H302" s="630"/>
      <c r="I302" s="630"/>
      <c r="J302" s="991"/>
      <c r="K302" s="991"/>
      <c r="L302" s="991"/>
      <c r="M302" s="991"/>
      <c r="N302" s="991"/>
      <c r="O302" s="991"/>
      <c r="P302" s="991"/>
      <c r="Q302" s="991"/>
      <c r="R302" s="991"/>
      <c r="S302" s="991"/>
      <c r="T302" s="991"/>
      <c r="U302" s="991"/>
      <c r="V302" s="854"/>
      <c r="W302" s="855"/>
      <c r="X302" s="855"/>
      <c r="Y302" s="855"/>
      <c r="Z302" s="855"/>
      <c r="AA302" s="855"/>
      <c r="AB302" s="855"/>
      <c r="AC302" s="855"/>
      <c r="AD302" s="984"/>
      <c r="AE302" s="803"/>
      <c r="AF302" s="804"/>
      <c r="AG302" s="804"/>
      <c r="AH302" s="804"/>
      <c r="AI302" s="804"/>
      <c r="AJ302" s="177" t="s">
        <v>1344</v>
      </c>
      <c r="AK302" s="924"/>
      <c r="AL302" s="924"/>
      <c r="AM302" s="924"/>
      <c r="AN302" s="924"/>
      <c r="AO302" s="924"/>
      <c r="AP302" s="924"/>
      <c r="AQ302" s="924"/>
      <c r="AR302" s="924"/>
      <c r="AS302" s="924"/>
      <c r="AV302" s="676"/>
      <c r="AW302" s="677"/>
      <c r="AX302" s="677"/>
      <c r="AY302" s="677"/>
      <c r="AZ302" s="677"/>
      <c r="BA302" s="677"/>
      <c r="BB302" s="677"/>
      <c r="BC302" s="677"/>
      <c r="BD302" s="677"/>
      <c r="BE302" s="677"/>
      <c r="BF302" s="677"/>
      <c r="BG302" s="677"/>
      <c r="BH302" s="677"/>
      <c r="BI302" s="677"/>
      <c r="BJ302" s="677"/>
      <c r="BK302" s="677"/>
      <c r="BL302" s="677"/>
      <c r="BM302" s="677"/>
      <c r="BN302" s="677"/>
      <c r="BO302" s="677"/>
      <c r="BP302" s="677"/>
      <c r="BQ302" s="677"/>
      <c r="BR302" s="677"/>
      <c r="BS302" s="677"/>
      <c r="BT302" s="677"/>
      <c r="BU302" s="677"/>
      <c r="BV302" s="677"/>
      <c r="BW302" s="677"/>
      <c r="BX302" s="677"/>
      <c r="BY302" s="678"/>
    </row>
    <row r="303" spans="3:77" s="161" customFormat="1" ht="15" customHeight="1" x14ac:dyDescent="0.4">
      <c r="C303" s="321" t="s">
        <v>1353</v>
      </c>
      <c r="D303" s="630"/>
      <c r="E303" s="630"/>
      <c r="F303" s="630"/>
      <c r="G303" s="630"/>
      <c r="H303" s="630"/>
      <c r="I303" s="630"/>
      <c r="J303" s="991"/>
      <c r="K303" s="991"/>
      <c r="L303" s="991"/>
      <c r="M303" s="991"/>
      <c r="N303" s="991"/>
      <c r="O303" s="991"/>
      <c r="P303" s="991"/>
      <c r="Q303" s="991"/>
      <c r="R303" s="991"/>
      <c r="S303" s="991"/>
      <c r="T303" s="991"/>
      <c r="U303" s="991"/>
      <c r="V303" s="854"/>
      <c r="W303" s="855"/>
      <c r="X303" s="855"/>
      <c r="Y303" s="855"/>
      <c r="Z303" s="855"/>
      <c r="AA303" s="855"/>
      <c r="AB303" s="855"/>
      <c r="AC303" s="855"/>
      <c r="AD303" s="984"/>
      <c r="AE303" s="803"/>
      <c r="AF303" s="804"/>
      <c r="AG303" s="804"/>
      <c r="AH303" s="804"/>
      <c r="AI303" s="804"/>
      <c r="AJ303" s="177" t="s">
        <v>1344</v>
      </c>
      <c r="AK303" s="924"/>
      <c r="AL303" s="924"/>
      <c r="AM303" s="924"/>
      <c r="AN303" s="924"/>
      <c r="AO303" s="924"/>
      <c r="AP303" s="924"/>
      <c r="AQ303" s="924"/>
      <c r="AR303" s="924"/>
      <c r="AS303" s="924"/>
      <c r="AV303" s="676"/>
      <c r="AW303" s="677"/>
      <c r="AX303" s="677"/>
      <c r="AY303" s="677"/>
      <c r="AZ303" s="677"/>
      <c r="BA303" s="677"/>
      <c r="BB303" s="677"/>
      <c r="BC303" s="677"/>
      <c r="BD303" s="677"/>
      <c r="BE303" s="677"/>
      <c r="BF303" s="677"/>
      <c r="BG303" s="677"/>
      <c r="BH303" s="677"/>
      <c r="BI303" s="677"/>
      <c r="BJ303" s="677"/>
      <c r="BK303" s="677"/>
      <c r="BL303" s="677"/>
      <c r="BM303" s="677"/>
      <c r="BN303" s="677"/>
      <c r="BO303" s="677"/>
      <c r="BP303" s="677"/>
      <c r="BQ303" s="677"/>
      <c r="BR303" s="677"/>
      <c r="BS303" s="677"/>
      <c r="BT303" s="677"/>
      <c r="BU303" s="677"/>
      <c r="BV303" s="677"/>
      <c r="BW303" s="677"/>
      <c r="BX303" s="677"/>
      <c r="BY303" s="678"/>
    </row>
    <row r="304" spans="3:77" s="161" customFormat="1" ht="15" customHeight="1" x14ac:dyDescent="0.4">
      <c r="C304" s="321" t="s">
        <v>1354</v>
      </c>
      <c r="D304" s="630"/>
      <c r="E304" s="630"/>
      <c r="F304" s="630"/>
      <c r="G304" s="630"/>
      <c r="H304" s="630"/>
      <c r="I304" s="630"/>
      <c r="J304" s="991"/>
      <c r="K304" s="991"/>
      <c r="L304" s="991"/>
      <c r="M304" s="991"/>
      <c r="N304" s="991"/>
      <c r="O304" s="991"/>
      <c r="P304" s="991"/>
      <c r="Q304" s="991"/>
      <c r="R304" s="991"/>
      <c r="S304" s="991"/>
      <c r="T304" s="991"/>
      <c r="U304" s="991"/>
      <c r="V304" s="854"/>
      <c r="W304" s="855"/>
      <c r="X304" s="855"/>
      <c r="Y304" s="855"/>
      <c r="Z304" s="855"/>
      <c r="AA304" s="855"/>
      <c r="AB304" s="855"/>
      <c r="AC304" s="855"/>
      <c r="AD304" s="984"/>
      <c r="AE304" s="803"/>
      <c r="AF304" s="804"/>
      <c r="AG304" s="804"/>
      <c r="AH304" s="804"/>
      <c r="AI304" s="804"/>
      <c r="AJ304" s="177" t="s">
        <v>1344</v>
      </c>
      <c r="AK304" s="924"/>
      <c r="AL304" s="924"/>
      <c r="AM304" s="924"/>
      <c r="AN304" s="924"/>
      <c r="AO304" s="924"/>
      <c r="AP304" s="924"/>
      <c r="AQ304" s="924"/>
      <c r="AR304" s="924"/>
      <c r="AS304" s="924"/>
      <c r="AV304" s="676"/>
      <c r="AW304" s="677"/>
      <c r="AX304" s="677"/>
      <c r="AY304" s="677"/>
      <c r="AZ304" s="677"/>
      <c r="BA304" s="677"/>
      <c r="BB304" s="677"/>
      <c r="BC304" s="677"/>
      <c r="BD304" s="677"/>
      <c r="BE304" s="677"/>
      <c r="BF304" s="677"/>
      <c r="BG304" s="677"/>
      <c r="BH304" s="677"/>
      <c r="BI304" s="677"/>
      <c r="BJ304" s="677"/>
      <c r="BK304" s="677"/>
      <c r="BL304" s="677"/>
      <c r="BM304" s="677"/>
      <c r="BN304" s="677"/>
      <c r="BO304" s="677"/>
      <c r="BP304" s="677"/>
      <c r="BQ304" s="677"/>
      <c r="BR304" s="677"/>
      <c r="BS304" s="677"/>
      <c r="BT304" s="677"/>
      <c r="BU304" s="677"/>
      <c r="BV304" s="677"/>
      <c r="BW304" s="677"/>
      <c r="BX304" s="677"/>
      <c r="BY304" s="678"/>
    </row>
    <row r="305" spans="3:78" s="161" customFormat="1" ht="15" customHeight="1" x14ac:dyDescent="0.4">
      <c r="C305" s="321" t="s">
        <v>1355</v>
      </c>
      <c r="D305" s="630"/>
      <c r="E305" s="630"/>
      <c r="F305" s="630"/>
      <c r="G305" s="630"/>
      <c r="H305" s="630"/>
      <c r="I305" s="630"/>
      <c r="J305" s="991"/>
      <c r="K305" s="991"/>
      <c r="L305" s="991"/>
      <c r="M305" s="991"/>
      <c r="N305" s="991"/>
      <c r="O305" s="991"/>
      <c r="P305" s="991"/>
      <c r="Q305" s="991"/>
      <c r="R305" s="991"/>
      <c r="S305" s="991"/>
      <c r="T305" s="991"/>
      <c r="U305" s="991"/>
      <c r="V305" s="854"/>
      <c r="W305" s="855"/>
      <c r="X305" s="855"/>
      <c r="Y305" s="855"/>
      <c r="Z305" s="855"/>
      <c r="AA305" s="855"/>
      <c r="AB305" s="855"/>
      <c r="AC305" s="855"/>
      <c r="AD305" s="984"/>
      <c r="AE305" s="803"/>
      <c r="AF305" s="804"/>
      <c r="AG305" s="804"/>
      <c r="AH305" s="804"/>
      <c r="AI305" s="804"/>
      <c r="AJ305" s="177" t="s">
        <v>1344</v>
      </c>
      <c r="AK305" s="924"/>
      <c r="AL305" s="924"/>
      <c r="AM305" s="924"/>
      <c r="AN305" s="924"/>
      <c r="AO305" s="924"/>
      <c r="AP305" s="924"/>
      <c r="AQ305" s="924"/>
      <c r="AR305" s="924"/>
      <c r="AS305" s="924"/>
      <c r="AV305" s="676"/>
      <c r="AW305" s="677"/>
      <c r="AX305" s="677"/>
      <c r="AY305" s="677"/>
      <c r="AZ305" s="677"/>
      <c r="BA305" s="677"/>
      <c r="BB305" s="677"/>
      <c r="BC305" s="677"/>
      <c r="BD305" s="677"/>
      <c r="BE305" s="677"/>
      <c r="BF305" s="677"/>
      <c r="BG305" s="677"/>
      <c r="BH305" s="677"/>
      <c r="BI305" s="677"/>
      <c r="BJ305" s="677"/>
      <c r="BK305" s="677"/>
      <c r="BL305" s="677"/>
      <c r="BM305" s="677"/>
      <c r="BN305" s="677"/>
      <c r="BO305" s="677"/>
      <c r="BP305" s="677"/>
      <c r="BQ305" s="677"/>
      <c r="BR305" s="677"/>
      <c r="BS305" s="677"/>
      <c r="BT305" s="677"/>
      <c r="BU305" s="677"/>
      <c r="BV305" s="677"/>
      <c r="BW305" s="677"/>
      <c r="BX305" s="677"/>
      <c r="BY305" s="678"/>
    </row>
    <row r="306" spans="3:78" ht="15" customHeight="1" thickBot="1" x14ac:dyDescent="0.45">
      <c r="C306" s="321" t="s">
        <v>1356</v>
      </c>
      <c r="D306" s="630"/>
      <c r="E306" s="630"/>
      <c r="F306" s="630"/>
      <c r="G306" s="630"/>
      <c r="H306" s="630"/>
      <c r="I306" s="630"/>
      <c r="J306" s="991"/>
      <c r="K306" s="991"/>
      <c r="L306" s="991"/>
      <c r="M306" s="991"/>
      <c r="N306" s="991"/>
      <c r="O306" s="991"/>
      <c r="P306" s="991"/>
      <c r="Q306" s="991"/>
      <c r="R306" s="991"/>
      <c r="S306" s="991"/>
      <c r="T306" s="991"/>
      <c r="U306" s="991"/>
      <c r="V306" s="854"/>
      <c r="W306" s="855"/>
      <c r="X306" s="855"/>
      <c r="Y306" s="855"/>
      <c r="Z306" s="855"/>
      <c r="AA306" s="855"/>
      <c r="AB306" s="855"/>
      <c r="AC306" s="855"/>
      <c r="AD306" s="984"/>
      <c r="AE306" s="803"/>
      <c r="AF306" s="804"/>
      <c r="AG306" s="804"/>
      <c r="AH306" s="804"/>
      <c r="AI306" s="804"/>
      <c r="AJ306" s="177" t="s">
        <v>1344</v>
      </c>
      <c r="AK306" s="924"/>
      <c r="AL306" s="924"/>
      <c r="AM306" s="924"/>
      <c r="AN306" s="924"/>
      <c r="AO306" s="924"/>
      <c r="AP306" s="924"/>
      <c r="AQ306" s="924"/>
      <c r="AR306" s="924"/>
      <c r="AS306" s="924"/>
      <c r="AU306" s="161"/>
      <c r="AV306" s="679"/>
      <c r="AW306" s="680"/>
      <c r="AX306" s="680"/>
      <c r="AY306" s="680"/>
      <c r="AZ306" s="680"/>
      <c r="BA306" s="680"/>
      <c r="BB306" s="680"/>
      <c r="BC306" s="680"/>
      <c r="BD306" s="680"/>
      <c r="BE306" s="680"/>
      <c r="BF306" s="680"/>
      <c r="BG306" s="680"/>
      <c r="BH306" s="680"/>
      <c r="BI306" s="680"/>
      <c r="BJ306" s="680"/>
      <c r="BK306" s="680"/>
      <c r="BL306" s="680"/>
      <c r="BM306" s="680"/>
      <c r="BN306" s="680"/>
      <c r="BO306" s="680"/>
      <c r="BP306" s="680"/>
      <c r="BQ306" s="680"/>
      <c r="BR306" s="680"/>
      <c r="BS306" s="680"/>
      <c r="BT306" s="680"/>
      <c r="BU306" s="680"/>
      <c r="BV306" s="680"/>
      <c r="BW306" s="680"/>
      <c r="BX306" s="680"/>
      <c r="BY306" s="681"/>
      <c r="BZ306" s="161"/>
    </row>
    <row r="307" spans="3:78" ht="15" customHeight="1" x14ac:dyDescent="0.4">
      <c r="C307" s="321" t="s">
        <v>1357</v>
      </c>
      <c r="D307" s="630"/>
      <c r="E307" s="630"/>
      <c r="F307" s="630"/>
      <c r="G307" s="630"/>
      <c r="H307" s="630"/>
      <c r="I307" s="630"/>
      <c r="J307" s="991"/>
      <c r="K307" s="991"/>
      <c r="L307" s="991"/>
      <c r="M307" s="991"/>
      <c r="N307" s="991"/>
      <c r="O307" s="991"/>
      <c r="P307" s="991"/>
      <c r="Q307" s="991"/>
      <c r="R307" s="991"/>
      <c r="S307" s="991"/>
      <c r="T307" s="991"/>
      <c r="U307" s="991"/>
      <c r="V307" s="854"/>
      <c r="W307" s="855"/>
      <c r="X307" s="855"/>
      <c r="Y307" s="855"/>
      <c r="Z307" s="855"/>
      <c r="AA307" s="855"/>
      <c r="AB307" s="855"/>
      <c r="AC307" s="855"/>
      <c r="AD307" s="984"/>
      <c r="AE307" s="803"/>
      <c r="AF307" s="804"/>
      <c r="AG307" s="804"/>
      <c r="AH307" s="804"/>
      <c r="AI307" s="804"/>
      <c r="AJ307" s="177" t="s">
        <v>1344</v>
      </c>
      <c r="AK307" s="924"/>
      <c r="AL307" s="924"/>
      <c r="AM307" s="924"/>
      <c r="AN307" s="924"/>
      <c r="AO307" s="924"/>
      <c r="AP307" s="924"/>
      <c r="AQ307" s="924"/>
      <c r="AR307" s="924"/>
      <c r="AS307" s="924"/>
      <c r="AU307" s="161"/>
      <c r="AV307" s="673" t="s">
        <v>1559</v>
      </c>
      <c r="AW307" s="673"/>
      <c r="AX307" s="673"/>
      <c r="AY307" s="673"/>
      <c r="AZ307" s="673"/>
      <c r="BA307" s="673"/>
      <c r="BB307" s="673"/>
      <c r="BC307" s="673"/>
      <c r="BD307" s="673"/>
      <c r="BE307" s="673"/>
      <c r="BF307" s="673"/>
      <c r="BG307" s="673"/>
      <c r="BH307" s="673"/>
      <c r="BI307" s="673"/>
      <c r="BJ307" s="673"/>
      <c r="BK307" s="673"/>
      <c r="BL307" s="673"/>
      <c r="BM307" s="673"/>
      <c r="BN307" s="673"/>
      <c r="BO307" s="673"/>
      <c r="BP307" s="673"/>
      <c r="BQ307" s="673"/>
      <c r="BR307" s="673"/>
      <c r="BS307" s="673"/>
      <c r="BT307" s="673"/>
      <c r="BU307" s="673"/>
      <c r="BV307" s="673"/>
      <c r="BW307" s="673"/>
      <c r="BX307" s="673"/>
      <c r="BY307" s="673"/>
      <c r="BZ307" s="161"/>
    </row>
    <row r="308" spans="3:78" ht="15" customHeight="1" thickBot="1" x14ac:dyDescent="0.45">
      <c r="C308" s="321" t="s">
        <v>1358</v>
      </c>
      <c r="D308" s="630"/>
      <c r="E308" s="630"/>
      <c r="F308" s="630"/>
      <c r="G308" s="630"/>
      <c r="H308" s="630"/>
      <c r="I308" s="630"/>
      <c r="J308" s="991"/>
      <c r="K308" s="991"/>
      <c r="L308" s="991"/>
      <c r="M308" s="991"/>
      <c r="N308" s="991"/>
      <c r="O308" s="991"/>
      <c r="P308" s="991"/>
      <c r="Q308" s="991"/>
      <c r="R308" s="991"/>
      <c r="S308" s="991"/>
      <c r="T308" s="991"/>
      <c r="U308" s="991"/>
      <c r="V308" s="854"/>
      <c r="W308" s="855"/>
      <c r="X308" s="855"/>
      <c r="Y308" s="855"/>
      <c r="Z308" s="855"/>
      <c r="AA308" s="855"/>
      <c r="AB308" s="855"/>
      <c r="AC308" s="855"/>
      <c r="AD308" s="984"/>
      <c r="AE308" s="803"/>
      <c r="AF308" s="804"/>
      <c r="AG308" s="804"/>
      <c r="AH308" s="804"/>
      <c r="AI308" s="804"/>
      <c r="AJ308" s="177" t="s">
        <v>1344</v>
      </c>
      <c r="AK308" s="924"/>
      <c r="AL308" s="924"/>
      <c r="AM308" s="924"/>
      <c r="AN308" s="924"/>
      <c r="AO308" s="924"/>
      <c r="AP308" s="924"/>
      <c r="AQ308" s="924"/>
      <c r="AR308" s="924"/>
      <c r="AS308" s="924"/>
      <c r="AU308" s="161"/>
      <c r="AV308" s="73" t="s">
        <v>1563</v>
      </c>
    </row>
    <row r="309" spans="3:78" ht="15" customHeight="1" x14ac:dyDescent="0.4">
      <c r="C309" s="321" t="s">
        <v>1359</v>
      </c>
      <c r="D309" s="630"/>
      <c r="E309" s="630"/>
      <c r="F309" s="630"/>
      <c r="G309" s="630"/>
      <c r="H309" s="630"/>
      <c r="I309" s="630"/>
      <c r="J309" s="991"/>
      <c r="K309" s="991"/>
      <c r="L309" s="991"/>
      <c r="M309" s="991"/>
      <c r="N309" s="991"/>
      <c r="O309" s="991"/>
      <c r="P309" s="991"/>
      <c r="Q309" s="991"/>
      <c r="R309" s="991"/>
      <c r="S309" s="991"/>
      <c r="T309" s="991"/>
      <c r="U309" s="991"/>
      <c r="V309" s="854"/>
      <c r="W309" s="855"/>
      <c r="X309" s="855"/>
      <c r="Y309" s="855"/>
      <c r="Z309" s="855"/>
      <c r="AA309" s="855"/>
      <c r="AB309" s="855"/>
      <c r="AC309" s="855"/>
      <c r="AD309" s="984"/>
      <c r="AE309" s="803"/>
      <c r="AF309" s="804"/>
      <c r="AG309" s="804"/>
      <c r="AH309" s="804"/>
      <c r="AI309" s="804"/>
      <c r="AJ309" s="177" t="s">
        <v>1344</v>
      </c>
      <c r="AK309" s="924"/>
      <c r="AL309" s="924"/>
      <c r="AM309" s="924"/>
      <c r="AN309" s="924"/>
      <c r="AO309" s="924"/>
      <c r="AP309" s="924"/>
      <c r="AQ309" s="924"/>
      <c r="AR309" s="924"/>
      <c r="AS309" s="924"/>
      <c r="AV309" s="674" t="s">
        <v>1560</v>
      </c>
      <c r="AW309" s="673"/>
      <c r="AX309" s="673"/>
      <c r="AY309" s="673"/>
      <c r="AZ309" s="673"/>
      <c r="BA309" s="673"/>
      <c r="BB309" s="673"/>
      <c r="BC309" s="673"/>
      <c r="BD309" s="673"/>
      <c r="BE309" s="673"/>
      <c r="BF309" s="673"/>
      <c r="BG309" s="673"/>
      <c r="BH309" s="673"/>
      <c r="BI309" s="673"/>
      <c r="BJ309" s="673"/>
      <c r="BK309" s="673"/>
      <c r="BL309" s="673"/>
      <c r="BM309" s="673"/>
      <c r="BN309" s="673"/>
      <c r="BO309" s="673"/>
      <c r="BP309" s="673"/>
      <c r="BQ309" s="673"/>
      <c r="BR309" s="673"/>
      <c r="BS309" s="673"/>
      <c r="BT309" s="673"/>
      <c r="BU309" s="673"/>
      <c r="BV309" s="673"/>
      <c r="BW309" s="673"/>
      <c r="BX309" s="673"/>
      <c r="BY309" s="675"/>
    </row>
    <row r="310" spans="3:78" ht="15" customHeight="1" x14ac:dyDescent="0.4">
      <c r="C310" s="328" t="s">
        <v>1362</v>
      </c>
      <c r="D310" s="630"/>
      <c r="E310" s="630"/>
      <c r="F310" s="630"/>
      <c r="G310" s="630"/>
      <c r="H310" s="630"/>
      <c r="I310" s="630"/>
      <c r="J310" s="991"/>
      <c r="K310" s="991"/>
      <c r="L310" s="991"/>
      <c r="M310" s="991"/>
      <c r="N310" s="991"/>
      <c r="O310" s="991"/>
      <c r="P310" s="991"/>
      <c r="Q310" s="991"/>
      <c r="R310" s="991"/>
      <c r="S310" s="991"/>
      <c r="T310" s="991"/>
      <c r="U310" s="991"/>
      <c r="V310" s="854"/>
      <c r="W310" s="855"/>
      <c r="X310" s="855"/>
      <c r="Y310" s="855"/>
      <c r="Z310" s="855"/>
      <c r="AA310" s="855"/>
      <c r="AB310" s="855"/>
      <c r="AC310" s="855"/>
      <c r="AD310" s="984"/>
      <c r="AE310" s="803"/>
      <c r="AF310" s="804"/>
      <c r="AG310" s="804"/>
      <c r="AH310" s="804"/>
      <c r="AI310" s="804"/>
      <c r="AJ310" s="177" t="s">
        <v>21</v>
      </c>
      <c r="AK310" s="924"/>
      <c r="AL310" s="924"/>
      <c r="AM310" s="924"/>
      <c r="AN310" s="924"/>
      <c r="AO310" s="924"/>
      <c r="AP310" s="924"/>
      <c r="AQ310" s="924"/>
      <c r="AR310" s="924"/>
      <c r="AS310" s="924"/>
      <c r="AV310" s="676"/>
      <c r="AW310" s="677"/>
      <c r="AX310" s="677"/>
      <c r="AY310" s="677"/>
      <c r="AZ310" s="677"/>
      <c r="BA310" s="677"/>
      <c r="BB310" s="677"/>
      <c r="BC310" s="677"/>
      <c r="BD310" s="677"/>
      <c r="BE310" s="677"/>
      <c r="BF310" s="677"/>
      <c r="BG310" s="677"/>
      <c r="BH310" s="677"/>
      <c r="BI310" s="677"/>
      <c r="BJ310" s="677"/>
      <c r="BK310" s="677"/>
      <c r="BL310" s="677"/>
      <c r="BM310" s="677"/>
      <c r="BN310" s="677"/>
      <c r="BO310" s="677"/>
      <c r="BP310" s="677"/>
      <c r="BQ310" s="677"/>
      <c r="BR310" s="677"/>
      <c r="BS310" s="677"/>
      <c r="BT310" s="677"/>
      <c r="BU310" s="677"/>
      <c r="BV310" s="677"/>
      <c r="BW310" s="677"/>
      <c r="BX310" s="677"/>
      <c r="BY310" s="678"/>
    </row>
    <row r="311" spans="3:78" ht="15" customHeight="1" x14ac:dyDescent="0.4">
      <c r="C311" s="328" t="s">
        <v>1363</v>
      </c>
      <c r="D311" s="630"/>
      <c r="E311" s="630"/>
      <c r="F311" s="630"/>
      <c r="G311" s="630"/>
      <c r="H311" s="630"/>
      <c r="I311" s="630"/>
      <c r="J311" s="991"/>
      <c r="K311" s="991"/>
      <c r="L311" s="991"/>
      <c r="M311" s="991"/>
      <c r="N311" s="991"/>
      <c r="O311" s="991"/>
      <c r="P311" s="991"/>
      <c r="Q311" s="991"/>
      <c r="R311" s="991"/>
      <c r="S311" s="991"/>
      <c r="T311" s="991"/>
      <c r="U311" s="991"/>
      <c r="V311" s="854"/>
      <c r="W311" s="855"/>
      <c r="X311" s="855"/>
      <c r="Y311" s="855"/>
      <c r="Z311" s="855"/>
      <c r="AA311" s="855"/>
      <c r="AB311" s="855"/>
      <c r="AC311" s="855"/>
      <c r="AD311" s="984"/>
      <c r="AE311" s="803"/>
      <c r="AF311" s="804"/>
      <c r="AG311" s="804"/>
      <c r="AH311" s="804"/>
      <c r="AI311" s="804"/>
      <c r="AJ311" s="177" t="s">
        <v>1344</v>
      </c>
      <c r="AK311" s="924"/>
      <c r="AL311" s="924"/>
      <c r="AM311" s="924"/>
      <c r="AN311" s="924"/>
      <c r="AO311" s="924"/>
      <c r="AP311" s="924"/>
      <c r="AQ311" s="924"/>
      <c r="AR311" s="924"/>
      <c r="AS311" s="924"/>
      <c r="AV311" s="676"/>
      <c r="AW311" s="677"/>
      <c r="AX311" s="677"/>
      <c r="AY311" s="677"/>
      <c r="AZ311" s="677"/>
      <c r="BA311" s="677"/>
      <c r="BB311" s="677"/>
      <c r="BC311" s="677"/>
      <c r="BD311" s="677"/>
      <c r="BE311" s="677"/>
      <c r="BF311" s="677"/>
      <c r="BG311" s="677"/>
      <c r="BH311" s="677"/>
      <c r="BI311" s="677"/>
      <c r="BJ311" s="677"/>
      <c r="BK311" s="677"/>
      <c r="BL311" s="677"/>
      <c r="BM311" s="677"/>
      <c r="BN311" s="677"/>
      <c r="BO311" s="677"/>
      <c r="BP311" s="677"/>
      <c r="BQ311" s="677"/>
      <c r="BR311" s="677"/>
      <c r="BS311" s="677"/>
      <c r="BT311" s="677"/>
      <c r="BU311" s="677"/>
      <c r="BV311" s="677"/>
      <c r="BW311" s="677"/>
      <c r="BX311" s="677"/>
      <c r="BY311" s="678"/>
    </row>
    <row r="312" spans="3:78" ht="15" customHeight="1" x14ac:dyDescent="0.4">
      <c r="AC312" s="15"/>
      <c r="AD312" s="330" t="s">
        <v>1360</v>
      </c>
      <c r="AE312" s="1080">
        <f>SUM(AE287:AI311)</f>
        <v>0</v>
      </c>
      <c r="AF312" s="1040"/>
      <c r="AG312" s="1040"/>
      <c r="AH312" s="1040"/>
      <c r="AI312" s="1040"/>
      <c r="AJ312" s="15" t="s">
        <v>1344</v>
      </c>
      <c r="AV312" s="676"/>
      <c r="AW312" s="677"/>
      <c r="AX312" s="677"/>
      <c r="AY312" s="677"/>
      <c r="AZ312" s="677"/>
      <c r="BA312" s="677"/>
      <c r="BB312" s="677"/>
      <c r="BC312" s="677"/>
      <c r="BD312" s="677"/>
      <c r="BE312" s="677"/>
      <c r="BF312" s="677"/>
      <c r="BG312" s="677"/>
      <c r="BH312" s="677"/>
      <c r="BI312" s="677"/>
      <c r="BJ312" s="677"/>
      <c r="BK312" s="677"/>
      <c r="BL312" s="677"/>
      <c r="BM312" s="677"/>
      <c r="BN312" s="677"/>
      <c r="BO312" s="677"/>
      <c r="BP312" s="677"/>
      <c r="BQ312" s="677"/>
      <c r="BR312" s="677"/>
      <c r="BS312" s="677"/>
      <c r="BT312" s="677"/>
      <c r="BU312" s="677"/>
      <c r="BV312" s="677"/>
      <c r="BW312" s="677"/>
      <c r="BX312" s="677"/>
      <c r="BY312" s="678"/>
    </row>
    <row r="313" spans="3:78" ht="15" customHeight="1" x14ac:dyDescent="0.4">
      <c r="AC313" s="15"/>
      <c r="AD313" s="330"/>
      <c r="AE313" s="332"/>
      <c r="AF313" s="333"/>
      <c r="AG313" s="333"/>
      <c r="AH313" s="333"/>
      <c r="AI313" s="333"/>
      <c r="AJ313" s="15"/>
      <c r="AV313" s="676"/>
      <c r="AW313" s="677"/>
      <c r="AX313" s="677"/>
      <c r="AY313" s="677"/>
      <c r="AZ313" s="677"/>
      <c r="BA313" s="677"/>
      <c r="BB313" s="677"/>
      <c r="BC313" s="677"/>
      <c r="BD313" s="677"/>
      <c r="BE313" s="677"/>
      <c r="BF313" s="677"/>
      <c r="BG313" s="677"/>
      <c r="BH313" s="677"/>
      <c r="BI313" s="677"/>
      <c r="BJ313" s="677"/>
      <c r="BK313" s="677"/>
      <c r="BL313" s="677"/>
      <c r="BM313" s="677"/>
      <c r="BN313" s="677"/>
      <c r="BO313" s="677"/>
      <c r="BP313" s="677"/>
      <c r="BQ313" s="677"/>
      <c r="BR313" s="677"/>
      <c r="BS313" s="677"/>
      <c r="BT313" s="677"/>
      <c r="BU313" s="677"/>
      <c r="BV313" s="677"/>
      <c r="BW313" s="677"/>
      <c r="BX313" s="677"/>
      <c r="BY313" s="678"/>
    </row>
    <row r="314" spans="3:78" s="161" customFormat="1" ht="15" customHeight="1" x14ac:dyDescent="0.4">
      <c r="C314" s="233" t="s">
        <v>1335</v>
      </c>
      <c r="D314" s="234"/>
      <c r="E314" s="234"/>
      <c r="F314" s="234"/>
      <c r="G314" s="234"/>
      <c r="H314" s="234"/>
      <c r="I314" s="234"/>
      <c r="J314" s="234"/>
      <c r="K314" s="301" t="s">
        <v>1941</v>
      </c>
      <c r="L314" s="234"/>
      <c r="M314" s="234"/>
      <c r="N314" s="234"/>
      <c r="O314" s="234"/>
      <c r="P314" s="234"/>
      <c r="Q314" s="234"/>
      <c r="R314" s="234"/>
      <c r="S314" s="234"/>
      <c r="T314" s="234"/>
      <c r="U314" s="234"/>
      <c r="V314" s="234"/>
      <c r="W314" s="234"/>
      <c r="X314" s="234"/>
      <c r="Y314" s="234"/>
      <c r="Z314" s="234"/>
      <c r="AA314" s="234"/>
      <c r="AB314" s="234"/>
      <c r="AC314" s="234"/>
      <c r="AD314" s="234"/>
      <c r="AE314" s="234"/>
      <c r="AF314" s="234"/>
      <c r="AG314" s="234"/>
      <c r="AH314" s="234"/>
      <c r="AI314" s="234"/>
      <c r="AJ314" s="234"/>
      <c r="AK314" s="234"/>
      <c r="AL314" s="334"/>
      <c r="AU314" s="2"/>
      <c r="AV314" s="676"/>
      <c r="AW314" s="677"/>
      <c r="AX314" s="677"/>
      <c r="AY314" s="677"/>
      <c r="AZ314" s="677"/>
      <c r="BA314" s="677"/>
      <c r="BB314" s="677"/>
      <c r="BC314" s="677"/>
      <c r="BD314" s="677"/>
      <c r="BE314" s="677"/>
      <c r="BF314" s="677"/>
      <c r="BG314" s="677"/>
      <c r="BH314" s="677"/>
      <c r="BI314" s="677"/>
      <c r="BJ314" s="677"/>
      <c r="BK314" s="677"/>
      <c r="BL314" s="677"/>
      <c r="BM314" s="677"/>
      <c r="BN314" s="677"/>
      <c r="BO314" s="677"/>
      <c r="BP314" s="677"/>
      <c r="BQ314" s="677"/>
      <c r="BR314" s="677"/>
      <c r="BS314" s="677"/>
      <c r="BT314" s="677"/>
      <c r="BU314" s="677"/>
      <c r="BV314" s="677"/>
      <c r="BW314" s="677"/>
      <c r="BX314" s="677"/>
      <c r="BY314" s="678"/>
      <c r="BZ314" s="2"/>
    </row>
    <row r="315" spans="3:78" s="161" customFormat="1" ht="15" customHeight="1" x14ac:dyDescent="0.4">
      <c r="C315" s="1083" t="s">
        <v>1364</v>
      </c>
      <c r="D315" s="1084"/>
      <c r="E315" s="1084"/>
      <c r="F315" s="1084"/>
      <c r="G315" s="1084"/>
      <c r="H315" s="1084"/>
      <c r="I315" s="1084"/>
      <c r="J315" s="1085"/>
      <c r="K315" s="553" t="s">
        <v>1336</v>
      </c>
      <c r="L315" s="554"/>
      <c r="M315" s="554"/>
      <c r="N315" s="554"/>
      <c r="O315" s="554"/>
      <c r="P315" s="554"/>
      <c r="Q315" s="554"/>
      <c r="R315" s="554"/>
      <c r="S315" s="554"/>
      <c r="T315" s="554"/>
      <c r="U315" s="554"/>
      <c r="V315" s="554"/>
      <c r="W315" s="554"/>
      <c r="X315" s="1117"/>
      <c r="Y315" s="1090" t="s">
        <v>1940</v>
      </c>
      <c r="Z315" s="554"/>
      <c r="AA315" s="554"/>
      <c r="AB315" s="554"/>
      <c r="AC315" s="554"/>
      <c r="AD315" s="554"/>
      <c r="AE315" s="554"/>
      <c r="AF315" s="554"/>
      <c r="AG315" s="554"/>
      <c r="AH315" s="554"/>
      <c r="AI315" s="554"/>
      <c r="AJ315" s="554"/>
      <c r="AK315" s="554"/>
      <c r="AL315" s="555"/>
      <c r="AU315" s="2"/>
      <c r="AV315" s="676"/>
      <c r="AW315" s="677"/>
      <c r="AX315" s="677"/>
      <c r="AY315" s="677"/>
      <c r="AZ315" s="677"/>
      <c r="BA315" s="677"/>
      <c r="BB315" s="677"/>
      <c r="BC315" s="677"/>
      <c r="BD315" s="677"/>
      <c r="BE315" s="677"/>
      <c r="BF315" s="677"/>
      <c r="BG315" s="677"/>
      <c r="BH315" s="677"/>
      <c r="BI315" s="677"/>
      <c r="BJ315" s="677"/>
      <c r="BK315" s="677"/>
      <c r="BL315" s="677"/>
      <c r="BM315" s="677"/>
      <c r="BN315" s="677"/>
      <c r="BO315" s="677"/>
      <c r="BP315" s="677"/>
      <c r="BQ315" s="677"/>
      <c r="BR315" s="677"/>
      <c r="BS315" s="677"/>
      <c r="BT315" s="677"/>
      <c r="BU315" s="677"/>
      <c r="BV315" s="677"/>
      <c r="BW315" s="677"/>
      <c r="BX315" s="677"/>
      <c r="BY315" s="678"/>
      <c r="BZ315" s="2"/>
    </row>
    <row r="316" spans="3:78" s="161" customFormat="1" ht="15" customHeight="1" x14ac:dyDescent="0.4">
      <c r="C316" s="1086"/>
      <c r="D316" s="1087"/>
      <c r="E316" s="1087"/>
      <c r="F316" s="1087"/>
      <c r="G316" s="1087"/>
      <c r="H316" s="1087"/>
      <c r="I316" s="1087"/>
      <c r="J316" s="1088"/>
      <c r="K316" s="642" t="s">
        <v>1338</v>
      </c>
      <c r="L316" s="632"/>
      <c r="M316" s="632"/>
      <c r="N316" s="643"/>
      <c r="O316" s="642" t="s">
        <v>1339</v>
      </c>
      <c r="P316" s="632"/>
      <c r="Q316" s="632"/>
      <c r="R316" s="632"/>
      <c r="S316" s="643"/>
      <c r="T316" s="642" t="s">
        <v>1340</v>
      </c>
      <c r="U316" s="632"/>
      <c r="V316" s="632"/>
      <c r="W316" s="632"/>
      <c r="X316" s="1012"/>
      <c r="Y316" s="992" t="s">
        <v>1338</v>
      </c>
      <c r="Z316" s="632"/>
      <c r="AA316" s="632"/>
      <c r="AB316" s="643"/>
      <c r="AC316" s="642" t="s">
        <v>1339</v>
      </c>
      <c r="AD316" s="632"/>
      <c r="AE316" s="632"/>
      <c r="AF316" s="632"/>
      <c r="AG316" s="643"/>
      <c r="AH316" s="642" t="s">
        <v>1340</v>
      </c>
      <c r="AI316" s="632"/>
      <c r="AJ316" s="632"/>
      <c r="AK316" s="632"/>
      <c r="AL316" s="643"/>
      <c r="AN316" s="647" t="s">
        <v>290</v>
      </c>
      <c r="AO316" s="647"/>
      <c r="AU316" s="2"/>
      <c r="AV316" s="676"/>
      <c r="AW316" s="677"/>
      <c r="AX316" s="677"/>
      <c r="AY316" s="677"/>
      <c r="AZ316" s="677"/>
      <c r="BA316" s="677"/>
      <c r="BB316" s="677"/>
      <c r="BC316" s="677"/>
      <c r="BD316" s="677"/>
      <c r="BE316" s="677"/>
      <c r="BF316" s="677"/>
      <c r="BG316" s="677"/>
      <c r="BH316" s="677"/>
      <c r="BI316" s="677"/>
      <c r="BJ316" s="677"/>
      <c r="BK316" s="677"/>
      <c r="BL316" s="677"/>
      <c r="BM316" s="677"/>
      <c r="BN316" s="677"/>
      <c r="BO316" s="677"/>
      <c r="BP316" s="677"/>
      <c r="BQ316" s="677"/>
      <c r="BR316" s="677"/>
      <c r="BS316" s="677"/>
      <c r="BT316" s="677"/>
      <c r="BU316" s="677"/>
      <c r="BV316" s="677"/>
      <c r="BW316" s="677"/>
      <c r="BX316" s="677"/>
      <c r="BY316" s="678"/>
    </row>
    <row r="317" spans="3:78" s="161" customFormat="1" ht="15" customHeight="1" x14ac:dyDescent="0.4">
      <c r="C317" s="996"/>
      <c r="D317" s="997"/>
      <c r="E317" s="997"/>
      <c r="F317" s="997"/>
      <c r="G317" s="997"/>
      <c r="H317" s="997"/>
      <c r="I317" s="997"/>
      <c r="J317" s="998"/>
      <c r="K317" s="701"/>
      <c r="L317" s="631"/>
      <c r="M317" s="631"/>
      <c r="N317" s="702"/>
      <c r="O317" s="988"/>
      <c r="P317" s="989"/>
      <c r="Q317" s="989"/>
      <c r="R317" s="989"/>
      <c r="S317" s="999"/>
      <c r="T317" s="988"/>
      <c r="U317" s="989"/>
      <c r="V317" s="989"/>
      <c r="W317" s="989"/>
      <c r="X317" s="990"/>
      <c r="Y317" s="1000"/>
      <c r="Z317" s="631"/>
      <c r="AA317" s="631"/>
      <c r="AB317" s="702"/>
      <c r="AC317" s="988"/>
      <c r="AD317" s="989"/>
      <c r="AE317" s="989"/>
      <c r="AF317" s="989"/>
      <c r="AG317" s="999"/>
      <c r="AH317" s="988"/>
      <c r="AI317" s="989"/>
      <c r="AJ317" s="989"/>
      <c r="AK317" s="989"/>
      <c r="AL317" s="999"/>
      <c r="AN317" s="629" t="str">
        <f>IF(OR(COUNTBLANK(C317)=1,COUNTBLANK(K317)=1,COUNTBLANK(O317)=1,COUNTBLANK(T317)=1,COUNTBLANK(Y317)=1,COUNTBLANK(AC317)=1,COUNTBLANK(AH317)=1),"未","")</f>
        <v>未</v>
      </c>
      <c r="AO317" s="629"/>
      <c r="AV317" s="676"/>
      <c r="AW317" s="677"/>
      <c r="AX317" s="677"/>
      <c r="AY317" s="677"/>
      <c r="AZ317" s="677"/>
      <c r="BA317" s="677"/>
      <c r="BB317" s="677"/>
      <c r="BC317" s="677"/>
      <c r="BD317" s="677"/>
      <c r="BE317" s="677"/>
      <c r="BF317" s="677"/>
      <c r="BG317" s="677"/>
      <c r="BH317" s="677"/>
      <c r="BI317" s="677"/>
      <c r="BJ317" s="677"/>
      <c r="BK317" s="677"/>
      <c r="BL317" s="677"/>
      <c r="BM317" s="677"/>
      <c r="BN317" s="677"/>
      <c r="BO317" s="677"/>
      <c r="BP317" s="677"/>
      <c r="BQ317" s="677"/>
      <c r="BR317" s="677"/>
      <c r="BS317" s="677"/>
      <c r="BT317" s="677"/>
      <c r="BU317" s="677"/>
      <c r="BV317" s="677"/>
      <c r="BW317" s="677"/>
      <c r="BX317" s="677"/>
      <c r="BY317" s="678"/>
    </row>
    <row r="318" spans="3:78" ht="15" customHeight="1" x14ac:dyDescent="0.4">
      <c r="C318" s="996"/>
      <c r="D318" s="997"/>
      <c r="E318" s="997"/>
      <c r="F318" s="997"/>
      <c r="G318" s="997"/>
      <c r="H318" s="997"/>
      <c r="I318" s="997"/>
      <c r="J318" s="998"/>
      <c r="K318" s="701"/>
      <c r="L318" s="631"/>
      <c r="M318" s="631"/>
      <c r="N318" s="702"/>
      <c r="O318" s="988"/>
      <c r="P318" s="989"/>
      <c r="Q318" s="989"/>
      <c r="R318" s="989"/>
      <c r="S318" s="999"/>
      <c r="T318" s="988"/>
      <c r="U318" s="989"/>
      <c r="V318" s="989"/>
      <c r="W318" s="989"/>
      <c r="X318" s="990"/>
      <c r="Y318" s="1000"/>
      <c r="Z318" s="631"/>
      <c r="AA318" s="631"/>
      <c r="AB318" s="702"/>
      <c r="AC318" s="988"/>
      <c r="AD318" s="989"/>
      <c r="AE318" s="989"/>
      <c r="AF318" s="989"/>
      <c r="AG318" s="999"/>
      <c r="AH318" s="988"/>
      <c r="AI318" s="989"/>
      <c r="AJ318" s="989"/>
      <c r="AK318" s="989"/>
      <c r="AL318" s="999"/>
      <c r="AN318" s="629" t="str">
        <f>IF(C318="","",IF(OR(COUNTBLANK(K318)=1,COUNTBLANK(O318)=1,COUNTBLANK(T318)=1,COUNTBLANK(Y318)=1,COUNTBLANK(AC318)=1,COUNTBLANK(AH318)=1),"未",""))</f>
        <v/>
      </c>
      <c r="AO318" s="629"/>
      <c r="AU318" s="161"/>
      <c r="AV318" s="676"/>
      <c r="AW318" s="677"/>
      <c r="AX318" s="677"/>
      <c r="AY318" s="677"/>
      <c r="AZ318" s="677"/>
      <c r="BA318" s="677"/>
      <c r="BB318" s="677"/>
      <c r="BC318" s="677"/>
      <c r="BD318" s="677"/>
      <c r="BE318" s="677"/>
      <c r="BF318" s="677"/>
      <c r="BG318" s="677"/>
      <c r="BH318" s="677"/>
      <c r="BI318" s="677"/>
      <c r="BJ318" s="677"/>
      <c r="BK318" s="677"/>
      <c r="BL318" s="677"/>
      <c r="BM318" s="677"/>
      <c r="BN318" s="677"/>
      <c r="BO318" s="677"/>
      <c r="BP318" s="677"/>
      <c r="BQ318" s="677"/>
      <c r="BR318" s="677"/>
      <c r="BS318" s="677"/>
      <c r="BT318" s="677"/>
      <c r="BU318" s="677"/>
      <c r="BV318" s="677"/>
      <c r="BW318" s="677"/>
      <c r="BX318" s="677"/>
      <c r="BY318" s="678"/>
      <c r="BZ318" s="161"/>
    </row>
    <row r="319" spans="3:78" ht="15" customHeight="1" x14ac:dyDescent="0.4">
      <c r="C319" s="996"/>
      <c r="D319" s="997"/>
      <c r="E319" s="997"/>
      <c r="F319" s="997"/>
      <c r="G319" s="997"/>
      <c r="H319" s="997"/>
      <c r="I319" s="997"/>
      <c r="J319" s="998"/>
      <c r="K319" s="701"/>
      <c r="L319" s="631"/>
      <c r="M319" s="631"/>
      <c r="N319" s="702"/>
      <c r="O319" s="988"/>
      <c r="P319" s="989"/>
      <c r="Q319" s="989"/>
      <c r="R319" s="989"/>
      <c r="S319" s="999"/>
      <c r="T319" s="988"/>
      <c r="U319" s="989"/>
      <c r="V319" s="989"/>
      <c r="W319" s="989"/>
      <c r="X319" s="990"/>
      <c r="Y319" s="1000"/>
      <c r="Z319" s="631"/>
      <c r="AA319" s="631"/>
      <c r="AB319" s="702"/>
      <c r="AC319" s="988"/>
      <c r="AD319" s="989"/>
      <c r="AE319" s="989"/>
      <c r="AF319" s="989"/>
      <c r="AG319" s="999"/>
      <c r="AH319" s="988"/>
      <c r="AI319" s="989"/>
      <c r="AJ319" s="989"/>
      <c r="AK319" s="989"/>
      <c r="AL319" s="999"/>
      <c r="AN319" s="629" t="str">
        <f>IF(C319="","",IF(OR(COUNTBLANK(K319)=1,COUNTBLANK(O319)=1,COUNTBLANK(T319)=1,COUNTBLANK(Y319)=1,COUNTBLANK(AC319)=1,COUNTBLANK(AH319)=1),"未",""))</f>
        <v/>
      </c>
      <c r="AO319" s="629"/>
      <c r="AU319" s="161"/>
      <c r="AV319" s="676"/>
      <c r="AW319" s="677"/>
      <c r="AX319" s="677"/>
      <c r="AY319" s="677"/>
      <c r="AZ319" s="677"/>
      <c r="BA319" s="677"/>
      <c r="BB319" s="677"/>
      <c r="BC319" s="677"/>
      <c r="BD319" s="677"/>
      <c r="BE319" s="677"/>
      <c r="BF319" s="677"/>
      <c r="BG319" s="677"/>
      <c r="BH319" s="677"/>
      <c r="BI319" s="677"/>
      <c r="BJ319" s="677"/>
      <c r="BK319" s="677"/>
      <c r="BL319" s="677"/>
      <c r="BM319" s="677"/>
      <c r="BN319" s="677"/>
      <c r="BO319" s="677"/>
      <c r="BP319" s="677"/>
      <c r="BQ319" s="677"/>
      <c r="BR319" s="677"/>
      <c r="BS319" s="677"/>
      <c r="BT319" s="677"/>
      <c r="BU319" s="677"/>
      <c r="BV319" s="677"/>
      <c r="BW319" s="677"/>
      <c r="BX319" s="677"/>
      <c r="BY319" s="678"/>
      <c r="BZ319" s="161"/>
    </row>
    <row r="320" spans="3:78" ht="15" customHeight="1" x14ac:dyDescent="0.4">
      <c r="C320" s="178" t="s">
        <v>445</v>
      </c>
      <c r="D320" s="166" t="s">
        <v>1365</v>
      </c>
      <c r="AU320" s="161"/>
      <c r="AV320" s="676"/>
      <c r="AW320" s="677"/>
      <c r="AX320" s="677"/>
      <c r="AY320" s="677"/>
      <c r="AZ320" s="677"/>
      <c r="BA320" s="677"/>
      <c r="BB320" s="677"/>
      <c r="BC320" s="677"/>
      <c r="BD320" s="677"/>
      <c r="BE320" s="677"/>
      <c r="BF320" s="677"/>
      <c r="BG320" s="677"/>
      <c r="BH320" s="677"/>
      <c r="BI320" s="677"/>
      <c r="BJ320" s="677"/>
      <c r="BK320" s="677"/>
      <c r="BL320" s="677"/>
      <c r="BM320" s="677"/>
      <c r="BN320" s="677"/>
      <c r="BO320" s="677"/>
      <c r="BP320" s="677"/>
      <c r="BQ320" s="677"/>
      <c r="BR320" s="677"/>
      <c r="BS320" s="677"/>
      <c r="BT320" s="677"/>
      <c r="BU320" s="677"/>
      <c r="BV320" s="677"/>
      <c r="BW320" s="677"/>
      <c r="BX320" s="677"/>
      <c r="BY320" s="678"/>
    </row>
    <row r="321" spans="3:77" ht="15" customHeight="1" x14ac:dyDescent="0.4">
      <c r="AV321" s="676"/>
      <c r="AW321" s="677"/>
      <c r="AX321" s="677"/>
      <c r="AY321" s="677"/>
      <c r="AZ321" s="677"/>
      <c r="BA321" s="677"/>
      <c r="BB321" s="677"/>
      <c r="BC321" s="677"/>
      <c r="BD321" s="677"/>
      <c r="BE321" s="677"/>
      <c r="BF321" s="677"/>
      <c r="BG321" s="677"/>
      <c r="BH321" s="677"/>
      <c r="BI321" s="677"/>
      <c r="BJ321" s="677"/>
      <c r="BK321" s="677"/>
      <c r="BL321" s="677"/>
      <c r="BM321" s="677"/>
      <c r="BN321" s="677"/>
      <c r="BO321" s="677"/>
      <c r="BP321" s="677"/>
      <c r="BQ321" s="677"/>
      <c r="BR321" s="677"/>
      <c r="BS321" s="677"/>
      <c r="BT321" s="677"/>
      <c r="BU321" s="677"/>
      <c r="BV321" s="677"/>
      <c r="BW321" s="677"/>
      <c r="BX321" s="677"/>
      <c r="BY321" s="678"/>
    </row>
    <row r="322" spans="3:77" ht="15" customHeight="1" x14ac:dyDescent="0.4">
      <c r="C322" s="233" t="s">
        <v>1366</v>
      </c>
      <c r="D322" s="234"/>
      <c r="E322" s="234"/>
      <c r="F322" s="234"/>
      <c r="G322" s="234"/>
      <c r="H322" s="234"/>
      <c r="I322" s="234"/>
      <c r="J322" s="234"/>
      <c r="K322" s="234"/>
      <c r="L322" s="234"/>
      <c r="M322" s="234"/>
      <c r="N322" s="234"/>
      <c r="O322" s="234"/>
      <c r="P322" s="301"/>
      <c r="Q322" s="234"/>
      <c r="R322" s="301"/>
      <c r="S322" s="234"/>
      <c r="T322" s="234"/>
      <c r="U322" s="301"/>
      <c r="V322" s="234"/>
      <c r="W322" s="234"/>
      <c r="X322" s="234"/>
      <c r="Y322" s="234"/>
      <c r="Z322" s="234"/>
      <c r="AA322" s="234"/>
      <c r="AB322" s="234"/>
      <c r="AC322" s="234"/>
      <c r="AD322" s="234"/>
      <c r="AE322" s="234"/>
      <c r="AF322" s="234"/>
      <c r="AG322" s="234"/>
      <c r="AH322" s="234"/>
      <c r="AI322" s="234"/>
      <c r="AJ322" s="248"/>
      <c r="AK322" s="248"/>
      <c r="AL322" s="249"/>
      <c r="AN322" s="647" t="s">
        <v>290</v>
      </c>
      <c r="AO322" s="647"/>
      <c r="AV322" s="676"/>
      <c r="AW322" s="677"/>
      <c r="AX322" s="677"/>
      <c r="AY322" s="677"/>
      <c r="AZ322" s="677"/>
      <c r="BA322" s="677"/>
      <c r="BB322" s="677"/>
      <c r="BC322" s="677"/>
      <c r="BD322" s="677"/>
      <c r="BE322" s="677"/>
      <c r="BF322" s="677"/>
      <c r="BG322" s="677"/>
      <c r="BH322" s="677"/>
      <c r="BI322" s="677"/>
      <c r="BJ322" s="677"/>
      <c r="BK322" s="677"/>
      <c r="BL322" s="677"/>
      <c r="BM322" s="677"/>
      <c r="BN322" s="677"/>
      <c r="BO322" s="677"/>
      <c r="BP322" s="677"/>
      <c r="BQ322" s="677"/>
      <c r="BR322" s="677"/>
      <c r="BS322" s="677"/>
      <c r="BT322" s="677"/>
      <c r="BU322" s="677"/>
      <c r="BV322" s="677"/>
      <c r="BW322" s="677"/>
      <c r="BX322" s="677"/>
      <c r="BY322" s="678"/>
    </row>
    <row r="323" spans="3:77" ht="15" customHeight="1" x14ac:dyDescent="0.4">
      <c r="C323" s="77" t="s">
        <v>79</v>
      </c>
      <c r="D323" s="64" t="s">
        <v>1369</v>
      </c>
      <c r="E323" s="65"/>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57"/>
      <c r="AJ323" s="701" t="s">
        <v>1967</v>
      </c>
      <c r="AK323" s="631"/>
      <c r="AL323" s="702"/>
      <c r="AN323" s="629" t="str">
        <f t="shared" ref="AN323" si="14">IF(COUNTBLANK(AJ323)=1,"未","")</f>
        <v/>
      </c>
      <c r="AO323" s="629"/>
      <c r="AV323" s="676"/>
      <c r="AW323" s="677"/>
      <c r="AX323" s="677"/>
      <c r="AY323" s="677"/>
      <c r="AZ323" s="677"/>
      <c r="BA323" s="677"/>
      <c r="BB323" s="677"/>
      <c r="BC323" s="677"/>
      <c r="BD323" s="677"/>
      <c r="BE323" s="677"/>
      <c r="BF323" s="677"/>
      <c r="BG323" s="677"/>
      <c r="BH323" s="677"/>
      <c r="BI323" s="677"/>
      <c r="BJ323" s="677"/>
      <c r="BK323" s="677"/>
      <c r="BL323" s="677"/>
      <c r="BM323" s="677"/>
      <c r="BN323" s="677"/>
      <c r="BO323" s="677"/>
      <c r="BP323" s="677"/>
      <c r="BQ323" s="677"/>
      <c r="BR323" s="677"/>
      <c r="BS323" s="677"/>
      <c r="BT323" s="677"/>
      <c r="BU323" s="677"/>
      <c r="BV323" s="677"/>
      <c r="BW323" s="677"/>
      <c r="BX323" s="677"/>
      <c r="BY323" s="678"/>
    </row>
    <row r="324" spans="3:77" ht="15" customHeight="1" x14ac:dyDescent="0.4">
      <c r="C324" s="77" t="s">
        <v>80</v>
      </c>
      <c r="D324" s="64" t="s">
        <v>1367</v>
      </c>
      <c r="E324" s="65"/>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57"/>
      <c r="AJ324" s="701"/>
      <c r="AK324" s="631"/>
      <c r="AL324" s="702"/>
      <c r="AN324" s="629" t="str">
        <f>IF(AJ323="無","",IF(COUNTBLANK(AJ324)=1,"未",""))</f>
        <v>未</v>
      </c>
      <c r="AO324" s="629"/>
      <c r="AV324" s="676"/>
      <c r="AW324" s="677"/>
      <c r="AX324" s="677"/>
      <c r="AY324" s="677"/>
      <c r="AZ324" s="677"/>
      <c r="BA324" s="677"/>
      <c r="BB324" s="677"/>
      <c r="BC324" s="677"/>
      <c r="BD324" s="677"/>
      <c r="BE324" s="677"/>
      <c r="BF324" s="677"/>
      <c r="BG324" s="677"/>
      <c r="BH324" s="677"/>
      <c r="BI324" s="677"/>
      <c r="BJ324" s="677"/>
      <c r="BK324" s="677"/>
      <c r="BL324" s="677"/>
      <c r="BM324" s="677"/>
      <c r="BN324" s="677"/>
      <c r="BO324" s="677"/>
      <c r="BP324" s="677"/>
      <c r="BQ324" s="677"/>
      <c r="BR324" s="677"/>
      <c r="BS324" s="677"/>
      <c r="BT324" s="677"/>
      <c r="BU324" s="677"/>
      <c r="BV324" s="677"/>
      <c r="BW324" s="677"/>
      <c r="BX324" s="677"/>
      <c r="BY324" s="678"/>
    </row>
    <row r="325" spans="3:77" ht="15" customHeight="1" x14ac:dyDescent="0.4">
      <c r="C325" s="77" t="s">
        <v>81</v>
      </c>
      <c r="D325" s="64" t="s">
        <v>1370</v>
      </c>
      <c r="E325" s="65"/>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57"/>
      <c r="AJ325" s="701"/>
      <c r="AK325" s="631"/>
      <c r="AL325" s="702"/>
      <c r="AN325" s="629" t="str">
        <f>IF(AJ323="無","",IF(COUNTBLANK(AJ325)=1,"未",""))</f>
        <v>未</v>
      </c>
      <c r="AO325" s="629"/>
      <c r="AV325" s="676"/>
      <c r="AW325" s="677"/>
      <c r="AX325" s="677"/>
      <c r="AY325" s="677"/>
      <c r="AZ325" s="677"/>
      <c r="BA325" s="677"/>
      <c r="BB325" s="677"/>
      <c r="BC325" s="677"/>
      <c r="BD325" s="677"/>
      <c r="BE325" s="677"/>
      <c r="BF325" s="677"/>
      <c r="BG325" s="677"/>
      <c r="BH325" s="677"/>
      <c r="BI325" s="677"/>
      <c r="BJ325" s="677"/>
      <c r="BK325" s="677"/>
      <c r="BL325" s="677"/>
      <c r="BM325" s="677"/>
      <c r="BN325" s="677"/>
      <c r="BO325" s="677"/>
      <c r="BP325" s="677"/>
      <c r="BQ325" s="677"/>
      <c r="BR325" s="677"/>
      <c r="BS325" s="677"/>
      <c r="BT325" s="677"/>
      <c r="BU325" s="677"/>
      <c r="BV325" s="677"/>
      <c r="BW325" s="677"/>
      <c r="BX325" s="677"/>
      <c r="BY325" s="678"/>
    </row>
    <row r="326" spans="3:77" ht="15" customHeight="1" x14ac:dyDescent="0.4">
      <c r="C326" s="77" t="s">
        <v>1368</v>
      </c>
      <c r="D326" s="64" t="s">
        <v>1371</v>
      </c>
      <c r="E326" s="65"/>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57"/>
      <c r="AJ326" s="701"/>
      <c r="AK326" s="631"/>
      <c r="AL326" s="702"/>
      <c r="AN326" s="629" t="str">
        <f>IF(AJ323="無","",IF(COUNTBLANK(AJ326)=1,"未",""))</f>
        <v>未</v>
      </c>
      <c r="AO326" s="629"/>
      <c r="AV326" s="676"/>
      <c r="AW326" s="677"/>
      <c r="AX326" s="677"/>
      <c r="AY326" s="677"/>
      <c r="AZ326" s="677"/>
      <c r="BA326" s="677"/>
      <c r="BB326" s="677"/>
      <c r="BC326" s="677"/>
      <c r="BD326" s="677"/>
      <c r="BE326" s="677"/>
      <c r="BF326" s="677"/>
      <c r="BG326" s="677"/>
      <c r="BH326" s="677"/>
      <c r="BI326" s="677"/>
      <c r="BJ326" s="677"/>
      <c r="BK326" s="677"/>
      <c r="BL326" s="677"/>
      <c r="BM326" s="677"/>
      <c r="BN326" s="677"/>
      <c r="BO326" s="677"/>
      <c r="BP326" s="677"/>
      <c r="BQ326" s="677"/>
      <c r="BR326" s="677"/>
      <c r="BS326" s="677"/>
      <c r="BT326" s="677"/>
      <c r="BU326" s="677"/>
      <c r="BV326" s="677"/>
      <c r="BW326" s="677"/>
      <c r="BX326" s="677"/>
      <c r="BY326" s="678"/>
    </row>
    <row r="327" spans="3:77" ht="15" customHeight="1" thickBot="1" x14ac:dyDescent="0.45">
      <c r="C327" s="233" t="s">
        <v>1381</v>
      </c>
      <c r="D327" s="234"/>
      <c r="E327" s="234"/>
      <c r="F327" s="234"/>
      <c r="G327" s="234"/>
      <c r="H327" s="234"/>
      <c r="I327" s="234"/>
      <c r="J327" s="234"/>
      <c r="K327" s="234"/>
      <c r="L327" s="234"/>
      <c r="M327" s="234"/>
      <c r="N327" s="234"/>
      <c r="O327" s="234"/>
      <c r="P327" s="301"/>
      <c r="Q327" s="234"/>
      <c r="R327" s="301"/>
      <c r="S327" s="234"/>
      <c r="T327" s="234"/>
      <c r="U327" s="301"/>
      <c r="V327" s="234"/>
      <c r="W327" s="234"/>
      <c r="X327" s="234"/>
      <c r="Y327" s="234"/>
      <c r="Z327" s="234"/>
      <c r="AA327" s="234"/>
      <c r="AB327" s="234"/>
      <c r="AC327" s="234"/>
      <c r="AD327" s="234"/>
      <c r="AE327" s="234"/>
      <c r="AF327" s="234"/>
      <c r="AG327" s="234"/>
      <c r="AH327" s="234"/>
      <c r="AI327" s="234"/>
      <c r="AJ327" s="248"/>
      <c r="AK327" s="248"/>
      <c r="AL327" s="249"/>
      <c r="AV327" s="679"/>
      <c r="AW327" s="680"/>
      <c r="AX327" s="680"/>
      <c r="AY327" s="680"/>
      <c r="AZ327" s="680"/>
      <c r="BA327" s="680"/>
      <c r="BB327" s="680"/>
      <c r="BC327" s="680"/>
      <c r="BD327" s="680"/>
      <c r="BE327" s="680"/>
      <c r="BF327" s="680"/>
      <c r="BG327" s="680"/>
      <c r="BH327" s="680"/>
      <c r="BI327" s="680"/>
      <c r="BJ327" s="680"/>
      <c r="BK327" s="680"/>
      <c r="BL327" s="680"/>
      <c r="BM327" s="680"/>
      <c r="BN327" s="680"/>
      <c r="BO327" s="680"/>
      <c r="BP327" s="680"/>
      <c r="BQ327" s="680"/>
      <c r="BR327" s="680"/>
      <c r="BS327" s="680"/>
      <c r="BT327" s="680"/>
      <c r="BU327" s="680"/>
      <c r="BV327" s="680"/>
      <c r="BW327" s="680"/>
      <c r="BX327" s="680"/>
      <c r="BY327" s="681"/>
    </row>
    <row r="328" spans="3:77" ht="15" customHeight="1" x14ac:dyDescent="0.4">
      <c r="C328" s="980" t="s">
        <v>1372</v>
      </c>
      <c r="D328" s="980"/>
      <c r="E328" s="980"/>
      <c r="F328" s="980" t="s">
        <v>1373</v>
      </c>
      <c r="G328" s="980"/>
      <c r="H328" s="980"/>
      <c r="I328" s="980"/>
      <c r="J328" s="980"/>
      <c r="K328" s="980" t="s">
        <v>1382</v>
      </c>
      <c r="L328" s="980"/>
      <c r="M328" s="980"/>
      <c r="N328" s="980"/>
      <c r="O328" s="980"/>
      <c r="P328" s="980"/>
      <c r="Q328" s="980" t="s">
        <v>1383</v>
      </c>
      <c r="R328" s="980"/>
      <c r="S328" s="980"/>
      <c r="T328" s="980"/>
      <c r="U328" s="980"/>
      <c r="V328" s="980"/>
      <c r="W328" s="980" t="s">
        <v>1376</v>
      </c>
      <c r="X328" s="980"/>
      <c r="Y328" s="980"/>
      <c r="Z328" s="980" t="s">
        <v>1375</v>
      </c>
      <c r="AA328" s="980"/>
      <c r="AB328" s="980"/>
      <c r="AC328" s="980"/>
      <c r="AD328" s="980"/>
      <c r="AE328" s="980"/>
      <c r="AF328" s="980" t="s">
        <v>1379</v>
      </c>
      <c r="AG328" s="980"/>
      <c r="AH328" s="980"/>
      <c r="AI328" s="980" t="s">
        <v>1380</v>
      </c>
      <c r="AJ328" s="980"/>
      <c r="AK328" s="980"/>
      <c r="AL328" s="980"/>
      <c r="AV328" s="673" t="s">
        <v>1561</v>
      </c>
      <c r="AW328" s="673"/>
      <c r="AX328" s="673"/>
      <c r="AY328" s="673"/>
      <c r="AZ328" s="673"/>
      <c r="BA328" s="673"/>
      <c r="BB328" s="673"/>
      <c r="BC328" s="673"/>
      <c r="BD328" s="673"/>
      <c r="BE328" s="673"/>
      <c r="BF328" s="673"/>
      <c r="BG328" s="673"/>
      <c r="BH328" s="673"/>
      <c r="BI328" s="673"/>
      <c r="BJ328" s="673"/>
      <c r="BK328" s="673"/>
      <c r="BL328" s="673"/>
      <c r="BM328" s="673"/>
      <c r="BN328" s="673"/>
      <c r="BO328" s="673"/>
      <c r="BP328" s="673"/>
      <c r="BQ328" s="673"/>
      <c r="BR328" s="673"/>
      <c r="BS328" s="673"/>
      <c r="BT328" s="673"/>
      <c r="BU328" s="673"/>
      <c r="BV328" s="673"/>
      <c r="BW328" s="673"/>
      <c r="BX328" s="673"/>
      <c r="BY328" s="673"/>
    </row>
    <row r="329" spans="3:77" ht="15" customHeight="1" thickBot="1" x14ac:dyDescent="0.45">
      <c r="C329" s="630"/>
      <c r="D329" s="630"/>
      <c r="E329" s="630"/>
      <c r="F329" s="630"/>
      <c r="G329" s="630"/>
      <c r="H329" s="630"/>
      <c r="I329" s="630"/>
      <c r="J329" s="630"/>
      <c r="K329" s="974"/>
      <c r="L329" s="974"/>
      <c r="M329" s="974"/>
      <c r="N329" s="974"/>
      <c r="O329" s="803"/>
      <c r="P329" s="57" t="s">
        <v>1374</v>
      </c>
      <c r="Q329" s="974"/>
      <c r="R329" s="974"/>
      <c r="S329" s="974"/>
      <c r="T329" s="974"/>
      <c r="U329" s="803"/>
      <c r="V329" s="57" t="s">
        <v>1374</v>
      </c>
      <c r="W329" s="975"/>
      <c r="X329" s="976"/>
      <c r="Y329" s="57" t="s">
        <v>1377</v>
      </c>
      <c r="Z329" s="977"/>
      <c r="AA329" s="977"/>
      <c r="AB329" s="977"/>
      <c r="AC329" s="977"/>
      <c r="AD329" s="977"/>
      <c r="AE329" s="977"/>
      <c r="AF329" s="978"/>
      <c r="AG329" s="979"/>
      <c r="AH329" s="57" t="s">
        <v>1378</v>
      </c>
      <c r="AI329" s="630"/>
      <c r="AJ329" s="630"/>
      <c r="AK329" s="630"/>
      <c r="AL329" s="630"/>
      <c r="AN329" s="629" t="str">
        <f>IF(AJ323="無","",IF(OR(COUNTBLANK(F329)=1,COUNTBLANK(K329)=1,COUNTBLANK(Q329)=1,COUNTBLANK(W329)=1,COUNTBLANK(Z329)=1,COUNTBLANK(AF329)=1,COUNTBLANK(AI329)=1,COUNTBLANK(C329)=1),"未",""))</f>
        <v>未</v>
      </c>
      <c r="AO329" s="629"/>
      <c r="AV329" s="73" t="s">
        <v>1564</v>
      </c>
    </row>
    <row r="330" spans="3:77" ht="15" customHeight="1" x14ac:dyDescent="0.4">
      <c r="C330" s="630"/>
      <c r="D330" s="630"/>
      <c r="E330" s="630"/>
      <c r="F330" s="630"/>
      <c r="G330" s="630"/>
      <c r="H330" s="630"/>
      <c r="I330" s="630"/>
      <c r="J330" s="630"/>
      <c r="K330" s="974"/>
      <c r="L330" s="974"/>
      <c r="M330" s="974"/>
      <c r="N330" s="974"/>
      <c r="O330" s="803"/>
      <c r="P330" s="57" t="s">
        <v>1374</v>
      </c>
      <c r="Q330" s="974"/>
      <c r="R330" s="974"/>
      <c r="S330" s="974"/>
      <c r="T330" s="974"/>
      <c r="U330" s="803"/>
      <c r="V330" s="57" t="s">
        <v>1374</v>
      </c>
      <c r="W330" s="975"/>
      <c r="X330" s="976"/>
      <c r="Y330" s="57" t="s">
        <v>1377</v>
      </c>
      <c r="Z330" s="977"/>
      <c r="AA330" s="977"/>
      <c r="AB330" s="977"/>
      <c r="AC330" s="977"/>
      <c r="AD330" s="977"/>
      <c r="AE330" s="977"/>
      <c r="AF330" s="978"/>
      <c r="AG330" s="979"/>
      <c r="AH330" s="57" t="s">
        <v>1378</v>
      </c>
      <c r="AI330" s="630"/>
      <c r="AJ330" s="630"/>
      <c r="AK330" s="630"/>
      <c r="AL330" s="630"/>
      <c r="AN330" s="629" t="str">
        <f>IF(AJ323="無","",IF(C330="","",IF(OR(COUNTBLANK(F330)=1,COUNTBLANK(K330)=1,COUNTBLANK(Q330)=1,COUNTBLANK(W330)=1,COUNTBLANK(Z330)=1,COUNTBLANK(AF330)=1,COUNTBLANK(AI330)=1,COUNTBLANK(C330)=1),"未","")))</f>
        <v/>
      </c>
      <c r="AO330" s="629"/>
      <c r="AV330" s="674" t="s">
        <v>1562</v>
      </c>
      <c r="AW330" s="673"/>
      <c r="AX330" s="673"/>
      <c r="AY330" s="673"/>
      <c r="AZ330" s="673"/>
      <c r="BA330" s="673"/>
      <c r="BB330" s="673"/>
      <c r="BC330" s="673"/>
      <c r="BD330" s="673"/>
      <c r="BE330" s="673"/>
      <c r="BF330" s="673"/>
      <c r="BG330" s="673"/>
      <c r="BH330" s="673"/>
      <c r="BI330" s="673"/>
      <c r="BJ330" s="673"/>
      <c r="BK330" s="673"/>
      <c r="BL330" s="673"/>
      <c r="BM330" s="673"/>
      <c r="BN330" s="673"/>
      <c r="BO330" s="673"/>
      <c r="BP330" s="673"/>
      <c r="BQ330" s="673"/>
      <c r="BR330" s="673"/>
      <c r="BS330" s="673"/>
      <c r="BT330" s="673"/>
      <c r="BU330" s="673"/>
      <c r="BV330" s="673"/>
      <c r="BW330" s="673"/>
      <c r="BX330" s="673"/>
      <c r="BY330" s="675"/>
    </row>
    <row r="331" spans="3:77" ht="15" customHeight="1" x14ac:dyDescent="0.4">
      <c r="C331" s="630"/>
      <c r="D331" s="630"/>
      <c r="E331" s="630"/>
      <c r="F331" s="630"/>
      <c r="G331" s="630"/>
      <c r="H331" s="630"/>
      <c r="I331" s="630"/>
      <c r="J331" s="630"/>
      <c r="K331" s="974"/>
      <c r="L331" s="974"/>
      <c r="M331" s="974"/>
      <c r="N331" s="974"/>
      <c r="O331" s="803"/>
      <c r="P331" s="57" t="s">
        <v>1374</v>
      </c>
      <c r="Q331" s="974"/>
      <c r="R331" s="974"/>
      <c r="S331" s="974"/>
      <c r="T331" s="974"/>
      <c r="U331" s="803"/>
      <c r="V331" s="57" t="s">
        <v>1374</v>
      </c>
      <c r="W331" s="975"/>
      <c r="X331" s="976"/>
      <c r="Y331" s="57" t="s">
        <v>1377</v>
      </c>
      <c r="Z331" s="977"/>
      <c r="AA331" s="977"/>
      <c r="AB331" s="977"/>
      <c r="AC331" s="977"/>
      <c r="AD331" s="977"/>
      <c r="AE331" s="977"/>
      <c r="AF331" s="978"/>
      <c r="AG331" s="979"/>
      <c r="AH331" s="57" t="s">
        <v>1378</v>
      </c>
      <c r="AI331" s="630"/>
      <c r="AJ331" s="630"/>
      <c r="AK331" s="630"/>
      <c r="AL331" s="630"/>
      <c r="AN331" s="629" t="str">
        <f>IF(AJ323="無","",IF(C331="","",IF(OR(COUNTBLANK(F331)=1,COUNTBLANK(K331)=1,COUNTBLANK(Q331)=1,COUNTBLANK(W331)=1,COUNTBLANK(Z331)=1,COUNTBLANK(AF331)=1,COUNTBLANK(AI331)=1,COUNTBLANK(C331)=1),"未","")))</f>
        <v/>
      </c>
      <c r="AO331" s="629"/>
      <c r="AV331" s="676"/>
      <c r="AW331" s="677"/>
      <c r="AX331" s="677"/>
      <c r="AY331" s="677"/>
      <c r="AZ331" s="677"/>
      <c r="BA331" s="677"/>
      <c r="BB331" s="677"/>
      <c r="BC331" s="677"/>
      <c r="BD331" s="677"/>
      <c r="BE331" s="677"/>
      <c r="BF331" s="677"/>
      <c r="BG331" s="677"/>
      <c r="BH331" s="677"/>
      <c r="BI331" s="677"/>
      <c r="BJ331" s="677"/>
      <c r="BK331" s="677"/>
      <c r="BL331" s="677"/>
      <c r="BM331" s="677"/>
      <c r="BN331" s="677"/>
      <c r="BO331" s="677"/>
      <c r="BP331" s="677"/>
      <c r="BQ331" s="677"/>
      <c r="BR331" s="677"/>
      <c r="BS331" s="677"/>
      <c r="BT331" s="677"/>
      <c r="BU331" s="677"/>
      <c r="BV331" s="677"/>
      <c r="BW331" s="677"/>
      <c r="BX331" s="677"/>
      <c r="BY331" s="678"/>
    </row>
    <row r="332" spans="3:77" ht="15" customHeight="1" x14ac:dyDescent="0.4">
      <c r="C332" s="630"/>
      <c r="D332" s="630"/>
      <c r="E332" s="630"/>
      <c r="F332" s="630"/>
      <c r="G332" s="630"/>
      <c r="H332" s="630"/>
      <c r="I332" s="630"/>
      <c r="J332" s="630"/>
      <c r="K332" s="974"/>
      <c r="L332" s="974"/>
      <c r="M332" s="974"/>
      <c r="N332" s="974"/>
      <c r="O332" s="803"/>
      <c r="P332" s="57" t="s">
        <v>1374</v>
      </c>
      <c r="Q332" s="974"/>
      <c r="R332" s="974"/>
      <c r="S332" s="974"/>
      <c r="T332" s="974"/>
      <c r="U332" s="803"/>
      <c r="V332" s="57" t="s">
        <v>1374</v>
      </c>
      <c r="W332" s="975"/>
      <c r="X332" s="976"/>
      <c r="Y332" s="57" t="s">
        <v>1377</v>
      </c>
      <c r="Z332" s="977"/>
      <c r="AA332" s="977"/>
      <c r="AB332" s="977"/>
      <c r="AC332" s="977"/>
      <c r="AD332" s="977"/>
      <c r="AE332" s="977"/>
      <c r="AF332" s="978"/>
      <c r="AG332" s="979"/>
      <c r="AH332" s="57" t="s">
        <v>1378</v>
      </c>
      <c r="AI332" s="630"/>
      <c r="AJ332" s="630"/>
      <c r="AK332" s="630"/>
      <c r="AL332" s="630"/>
      <c r="AN332" s="629" t="str">
        <f>IF(AJ323="無","",IF(C332="","",IF(OR(COUNTBLANK(F332)=1,COUNTBLANK(K332)=1,COUNTBLANK(Q332)=1,COUNTBLANK(W332)=1,COUNTBLANK(Z332)=1,COUNTBLANK(AF332)=1,COUNTBLANK(AI332)=1,COUNTBLANK(C332)=1),"未","")))</f>
        <v/>
      </c>
      <c r="AO332" s="629"/>
      <c r="AV332" s="676"/>
      <c r="AW332" s="677"/>
      <c r="AX332" s="677"/>
      <c r="AY332" s="677"/>
      <c r="AZ332" s="677"/>
      <c r="BA332" s="677"/>
      <c r="BB332" s="677"/>
      <c r="BC332" s="677"/>
      <c r="BD332" s="677"/>
      <c r="BE332" s="677"/>
      <c r="BF332" s="677"/>
      <c r="BG332" s="677"/>
      <c r="BH332" s="677"/>
      <c r="BI332" s="677"/>
      <c r="BJ332" s="677"/>
      <c r="BK332" s="677"/>
      <c r="BL332" s="677"/>
      <c r="BM332" s="677"/>
      <c r="BN332" s="677"/>
      <c r="BO332" s="677"/>
      <c r="BP332" s="677"/>
      <c r="BQ332" s="677"/>
      <c r="BR332" s="677"/>
      <c r="BS332" s="677"/>
      <c r="BT332" s="677"/>
      <c r="BU332" s="677"/>
      <c r="BV332" s="677"/>
      <c r="BW332" s="677"/>
      <c r="BX332" s="677"/>
      <c r="BY332" s="678"/>
    </row>
    <row r="333" spans="3:77" ht="15" customHeight="1" x14ac:dyDescent="0.4">
      <c r="AV333" s="676"/>
      <c r="AW333" s="677"/>
      <c r="AX333" s="677"/>
      <c r="AY333" s="677"/>
      <c r="AZ333" s="677"/>
      <c r="BA333" s="677"/>
      <c r="BB333" s="677"/>
      <c r="BC333" s="677"/>
      <c r="BD333" s="677"/>
      <c r="BE333" s="677"/>
      <c r="BF333" s="677"/>
      <c r="BG333" s="677"/>
      <c r="BH333" s="677"/>
      <c r="BI333" s="677"/>
      <c r="BJ333" s="677"/>
      <c r="BK333" s="677"/>
      <c r="BL333" s="677"/>
      <c r="BM333" s="677"/>
      <c r="BN333" s="677"/>
      <c r="BO333" s="677"/>
      <c r="BP333" s="677"/>
      <c r="BQ333" s="677"/>
      <c r="BR333" s="677"/>
      <c r="BS333" s="677"/>
      <c r="BT333" s="677"/>
      <c r="BU333" s="677"/>
      <c r="BV333" s="677"/>
      <c r="BW333" s="677"/>
      <c r="BX333" s="677"/>
      <c r="BY333" s="678"/>
    </row>
    <row r="334" spans="3:77" ht="15" customHeight="1" x14ac:dyDescent="0.4">
      <c r="C334" s="233" t="s">
        <v>1384</v>
      </c>
      <c r="D334" s="234"/>
      <c r="E334" s="234"/>
      <c r="F334" s="234"/>
      <c r="G334" s="234"/>
      <c r="H334" s="234"/>
      <c r="I334" s="234"/>
      <c r="J334" s="234"/>
      <c r="K334" s="234"/>
      <c r="L334" s="234"/>
      <c r="M334" s="234"/>
      <c r="N334" s="234"/>
      <c r="O334" s="234"/>
      <c r="P334" s="301"/>
      <c r="Q334" s="234"/>
      <c r="R334" s="301"/>
      <c r="S334" s="234"/>
      <c r="T334" s="234"/>
      <c r="U334" s="301"/>
      <c r="V334" s="234"/>
      <c r="W334" s="234"/>
      <c r="X334" s="234"/>
      <c r="Y334" s="234"/>
      <c r="Z334" s="234"/>
      <c r="AA334" s="234"/>
      <c r="AB334" s="234"/>
      <c r="AC334" s="234"/>
      <c r="AD334" s="234"/>
      <c r="AE334" s="234"/>
      <c r="AF334" s="234"/>
      <c r="AG334" s="234"/>
      <c r="AH334" s="234"/>
      <c r="AI334" s="234"/>
      <c r="AJ334" s="248"/>
      <c r="AK334" s="248"/>
      <c r="AL334" s="249"/>
      <c r="AN334" s="647" t="s">
        <v>290</v>
      </c>
      <c r="AO334" s="647"/>
      <c r="AV334" s="676"/>
      <c r="AW334" s="677"/>
      <c r="AX334" s="677"/>
      <c r="AY334" s="677"/>
      <c r="AZ334" s="677"/>
      <c r="BA334" s="677"/>
      <c r="BB334" s="677"/>
      <c r="BC334" s="677"/>
      <c r="BD334" s="677"/>
      <c r="BE334" s="677"/>
      <c r="BF334" s="677"/>
      <c r="BG334" s="677"/>
      <c r="BH334" s="677"/>
      <c r="BI334" s="677"/>
      <c r="BJ334" s="677"/>
      <c r="BK334" s="677"/>
      <c r="BL334" s="677"/>
      <c r="BM334" s="677"/>
      <c r="BN334" s="677"/>
      <c r="BO334" s="677"/>
      <c r="BP334" s="677"/>
      <c r="BQ334" s="677"/>
      <c r="BR334" s="677"/>
      <c r="BS334" s="677"/>
      <c r="BT334" s="677"/>
      <c r="BU334" s="677"/>
      <c r="BV334" s="677"/>
      <c r="BW334" s="677"/>
      <c r="BX334" s="677"/>
      <c r="BY334" s="678"/>
    </row>
    <row r="335" spans="3:77" ht="15" customHeight="1" x14ac:dyDescent="0.4">
      <c r="C335" s="77" t="s">
        <v>79</v>
      </c>
      <c r="D335" s="64" t="s">
        <v>1385</v>
      </c>
      <c r="E335" s="65"/>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57"/>
      <c r="AJ335" s="701"/>
      <c r="AK335" s="631"/>
      <c r="AL335" s="702"/>
      <c r="AN335" s="629" t="str">
        <f t="shared" ref="AN335" si="15">IF(COUNTBLANK(AJ335)=1,"未","")</f>
        <v>未</v>
      </c>
      <c r="AO335" s="629"/>
      <c r="AV335" s="676"/>
      <c r="AW335" s="677"/>
      <c r="AX335" s="677"/>
      <c r="AY335" s="677"/>
      <c r="AZ335" s="677"/>
      <c r="BA335" s="677"/>
      <c r="BB335" s="677"/>
      <c r="BC335" s="677"/>
      <c r="BD335" s="677"/>
      <c r="BE335" s="677"/>
      <c r="BF335" s="677"/>
      <c r="BG335" s="677"/>
      <c r="BH335" s="677"/>
      <c r="BI335" s="677"/>
      <c r="BJ335" s="677"/>
      <c r="BK335" s="677"/>
      <c r="BL335" s="677"/>
      <c r="BM335" s="677"/>
      <c r="BN335" s="677"/>
      <c r="BO335" s="677"/>
      <c r="BP335" s="677"/>
      <c r="BQ335" s="677"/>
      <c r="BR335" s="677"/>
      <c r="BS335" s="677"/>
      <c r="BT335" s="677"/>
      <c r="BU335" s="677"/>
      <c r="BV335" s="677"/>
      <c r="BW335" s="677"/>
      <c r="BX335" s="677"/>
      <c r="BY335" s="678"/>
    </row>
    <row r="336" spans="3:77" ht="15" customHeight="1" x14ac:dyDescent="0.4">
      <c r="C336" s="77" t="s">
        <v>80</v>
      </c>
      <c r="D336" s="64" t="s">
        <v>1391</v>
      </c>
      <c r="E336" s="65"/>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57"/>
      <c r="AJ336" s="701"/>
      <c r="AK336" s="631"/>
      <c r="AL336" s="702"/>
      <c r="AN336" s="629" t="str">
        <f>IF(AJ335="無","",IF(COUNTBLANK(AJ336)=1,"未",""))</f>
        <v>未</v>
      </c>
      <c r="AO336" s="629"/>
      <c r="AV336" s="676"/>
      <c r="AW336" s="677"/>
      <c r="AX336" s="677"/>
      <c r="AY336" s="677"/>
      <c r="AZ336" s="677"/>
      <c r="BA336" s="677"/>
      <c r="BB336" s="677"/>
      <c r="BC336" s="677"/>
      <c r="BD336" s="677"/>
      <c r="BE336" s="677"/>
      <c r="BF336" s="677"/>
      <c r="BG336" s="677"/>
      <c r="BH336" s="677"/>
      <c r="BI336" s="677"/>
      <c r="BJ336" s="677"/>
      <c r="BK336" s="677"/>
      <c r="BL336" s="677"/>
      <c r="BM336" s="677"/>
      <c r="BN336" s="677"/>
      <c r="BO336" s="677"/>
      <c r="BP336" s="677"/>
      <c r="BQ336" s="677"/>
      <c r="BR336" s="677"/>
      <c r="BS336" s="677"/>
      <c r="BT336" s="677"/>
      <c r="BU336" s="677"/>
      <c r="BV336" s="677"/>
      <c r="BW336" s="677"/>
      <c r="BX336" s="677"/>
      <c r="BY336" s="678"/>
    </row>
    <row r="337" spans="2:77" ht="15" customHeight="1" x14ac:dyDescent="0.4">
      <c r="AV337" s="676"/>
      <c r="AW337" s="677"/>
      <c r="AX337" s="677"/>
      <c r="AY337" s="677"/>
      <c r="AZ337" s="677"/>
      <c r="BA337" s="677"/>
      <c r="BB337" s="677"/>
      <c r="BC337" s="677"/>
      <c r="BD337" s="677"/>
      <c r="BE337" s="677"/>
      <c r="BF337" s="677"/>
      <c r="BG337" s="677"/>
      <c r="BH337" s="677"/>
      <c r="BI337" s="677"/>
      <c r="BJ337" s="677"/>
      <c r="BK337" s="677"/>
      <c r="BL337" s="677"/>
      <c r="BM337" s="677"/>
      <c r="BN337" s="677"/>
      <c r="BO337" s="677"/>
      <c r="BP337" s="677"/>
      <c r="BQ337" s="677"/>
      <c r="BR337" s="677"/>
      <c r="BS337" s="677"/>
      <c r="BT337" s="677"/>
      <c r="BU337" s="677"/>
      <c r="BV337" s="677"/>
      <c r="BW337" s="677"/>
      <c r="BX337" s="677"/>
      <c r="BY337" s="678"/>
    </row>
    <row r="338" spans="2:77" ht="15" customHeight="1" x14ac:dyDescent="0.4">
      <c r="B338" s="2" t="s">
        <v>370</v>
      </c>
      <c r="AV338" s="676"/>
      <c r="AW338" s="677"/>
      <c r="AX338" s="677"/>
      <c r="AY338" s="677"/>
      <c r="AZ338" s="677"/>
      <c r="BA338" s="677"/>
      <c r="BB338" s="677"/>
      <c r="BC338" s="677"/>
      <c r="BD338" s="677"/>
      <c r="BE338" s="677"/>
      <c r="BF338" s="677"/>
      <c r="BG338" s="677"/>
      <c r="BH338" s="677"/>
      <c r="BI338" s="677"/>
      <c r="BJ338" s="677"/>
      <c r="BK338" s="677"/>
      <c r="BL338" s="677"/>
      <c r="BM338" s="677"/>
      <c r="BN338" s="677"/>
      <c r="BO338" s="677"/>
      <c r="BP338" s="677"/>
      <c r="BQ338" s="677"/>
      <c r="BR338" s="677"/>
      <c r="BS338" s="677"/>
      <c r="BT338" s="677"/>
      <c r="BU338" s="677"/>
      <c r="BV338" s="677"/>
      <c r="BW338" s="677"/>
      <c r="BX338" s="677"/>
      <c r="BY338" s="678"/>
    </row>
    <row r="339" spans="2:77" ht="15" customHeight="1" x14ac:dyDescent="0.4">
      <c r="B339" s="327" t="s">
        <v>445</v>
      </c>
      <c r="C339" s="15" t="s">
        <v>1390</v>
      </c>
      <c r="AV339" s="676"/>
      <c r="AW339" s="677"/>
      <c r="AX339" s="677"/>
      <c r="AY339" s="677"/>
      <c r="AZ339" s="677"/>
      <c r="BA339" s="677"/>
      <c r="BB339" s="677"/>
      <c r="BC339" s="677"/>
      <c r="BD339" s="677"/>
      <c r="BE339" s="677"/>
      <c r="BF339" s="677"/>
      <c r="BG339" s="677"/>
      <c r="BH339" s="677"/>
      <c r="BI339" s="677"/>
      <c r="BJ339" s="677"/>
      <c r="BK339" s="677"/>
      <c r="BL339" s="677"/>
      <c r="BM339" s="677"/>
      <c r="BN339" s="677"/>
      <c r="BO339" s="677"/>
      <c r="BP339" s="677"/>
      <c r="BQ339" s="677"/>
      <c r="BR339" s="677"/>
      <c r="BS339" s="677"/>
      <c r="BT339" s="677"/>
      <c r="BU339" s="677"/>
      <c r="BV339" s="677"/>
      <c r="BW339" s="677"/>
      <c r="BX339" s="677"/>
      <c r="BY339" s="678"/>
    </row>
    <row r="340" spans="2:77" ht="15" customHeight="1" x14ac:dyDescent="0.4">
      <c r="C340" s="203" t="s">
        <v>318</v>
      </c>
      <c r="D340" s="2" t="s">
        <v>1386</v>
      </c>
      <c r="AV340" s="676"/>
      <c r="AW340" s="677"/>
      <c r="AX340" s="677"/>
      <c r="AY340" s="677"/>
      <c r="AZ340" s="677"/>
      <c r="BA340" s="677"/>
      <c r="BB340" s="677"/>
      <c r="BC340" s="677"/>
      <c r="BD340" s="677"/>
      <c r="BE340" s="677"/>
      <c r="BF340" s="677"/>
      <c r="BG340" s="677"/>
      <c r="BH340" s="677"/>
      <c r="BI340" s="677"/>
      <c r="BJ340" s="677"/>
      <c r="BK340" s="677"/>
      <c r="BL340" s="677"/>
      <c r="BM340" s="677"/>
      <c r="BN340" s="677"/>
      <c r="BO340" s="677"/>
      <c r="BP340" s="677"/>
      <c r="BQ340" s="677"/>
      <c r="BR340" s="677"/>
      <c r="BS340" s="677"/>
      <c r="BT340" s="677"/>
      <c r="BU340" s="677"/>
      <c r="BV340" s="677"/>
      <c r="BW340" s="677"/>
      <c r="BX340" s="677"/>
      <c r="BY340" s="678"/>
    </row>
    <row r="341" spans="2:77" ht="15" customHeight="1" x14ac:dyDescent="0.4">
      <c r="C341" s="203" t="s">
        <v>319</v>
      </c>
      <c r="D341" s="2" t="s">
        <v>1389</v>
      </c>
      <c r="AV341" s="676"/>
      <c r="AW341" s="677"/>
      <c r="AX341" s="677"/>
      <c r="AY341" s="677"/>
      <c r="AZ341" s="677"/>
      <c r="BA341" s="677"/>
      <c r="BB341" s="677"/>
      <c r="BC341" s="677"/>
      <c r="BD341" s="677"/>
      <c r="BE341" s="677"/>
      <c r="BF341" s="677"/>
      <c r="BG341" s="677"/>
      <c r="BH341" s="677"/>
      <c r="BI341" s="677"/>
      <c r="BJ341" s="677"/>
      <c r="BK341" s="677"/>
      <c r="BL341" s="677"/>
      <c r="BM341" s="677"/>
      <c r="BN341" s="677"/>
      <c r="BO341" s="677"/>
      <c r="BP341" s="677"/>
      <c r="BQ341" s="677"/>
      <c r="BR341" s="677"/>
      <c r="BS341" s="677"/>
      <c r="BT341" s="677"/>
      <c r="BU341" s="677"/>
      <c r="BV341" s="677"/>
      <c r="BW341" s="677"/>
      <c r="BX341" s="677"/>
      <c r="BY341" s="678"/>
    </row>
    <row r="342" spans="2:77" ht="15" customHeight="1" x14ac:dyDescent="0.4">
      <c r="C342" s="203" t="s">
        <v>320</v>
      </c>
      <c r="D342" s="2" t="s">
        <v>1387</v>
      </c>
      <c r="AV342" s="676"/>
      <c r="AW342" s="677"/>
      <c r="AX342" s="677"/>
      <c r="AY342" s="677"/>
      <c r="AZ342" s="677"/>
      <c r="BA342" s="677"/>
      <c r="BB342" s="677"/>
      <c r="BC342" s="677"/>
      <c r="BD342" s="677"/>
      <c r="BE342" s="677"/>
      <c r="BF342" s="677"/>
      <c r="BG342" s="677"/>
      <c r="BH342" s="677"/>
      <c r="BI342" s="677"/>
      <c r="BJ342" s="677"/>
      <c r="BK342" s="677"/>
      <c r="BL342" s="677"/>
      <c r="BM342" s="677"/>
      <c r="BN342" s="677"/>
      <c r="BO342" s="677"/>
      <c r="BP342" s="677"/>
      <c r="BQ342" s="677"/>
      <c r="BR342" s="677"/>
      <c r="BS342" s="677"/>
      <c r="BT342" s="677"/>
      <c r="BU342" s="677"/>
      <c r="BV342" s="677"/>
      <c r="BW342" s="677"/>
      <c r="BX342" s="677"/>
      <c r="BY342" s="678"/>
    </row>
    <row r="343" spans="2:77" ht="15" customHeight="1" thickBot="1" x14ac:dyDescent="0.45">
      <c r="C343" s="203" t="s">
        <v>321</v>
      </c>
      <c r="D343" s="2" t="s">
        <v>1388</v>
      </c>
      <c r="AV343" s="679"/>
      <c r="AW343" s="680"/>
      <c r="AX343" s="680"/>
      <c r="AY343" s="680"/>
      <c r="AZ343" s="680"/>
      <c r="BA343" s="680"/>
      <c r="BB343" s="680"/>
      <c r="BC343" s="680"/>
      <c r="BD343" s="680"/>
      <c r="BE343" s="680"/>
      <c r="BF343" s="680"/>
      <c r="BG343" s="680"/>
      <c r="BH343" s="680"/>
      <c r="BI343" s="680"/>
      <c r="BJ343" s="680"/>
      <c r="BK343" s="680"/>
      <c r="BL343" s="680"/>
      <c r="BM343" s="680"/>
      <c r="BN343" s="680"/>
      <c r="BO343" s="680"/>
      <c r="BP343" s="680"/>
      <c r="BQ343" s="680"/>
      <c r="BR343" s="680"/>
      <c r="BS343" s="680"/>
      <c r="BT343" s="680"/>
      <c r="BU343" s="680"/>
      <c r="BV343" s="680"/>
      <c r="BW343" s="680"/>
      <c r="BX343" s="680"/>
      <c r="BY343" s="681"/>
    </row>
    <row r="344" spans="2:77" ht="15" customHeight="1" x14ac:dyDescent="0.4">
      <c r="AV344" s="673" t="s">
        <v>1565</v>
      </c>
      <c r="AW344" s="673"/>
      <c r="AX344" s="673"/>
      <c r="AY344" s="673"/>
      <c r="AZ344" s="673"/>
      <c r="BA344" s="673"/>
      <c r="BB344" s="673"/>
      <c r="BC344" s="673"/>
      <c r="BD344" s="673"/>
      <c r="BE344" s="673"/>
      <c r="BF344" s="673"/>
      <c r="BG344" s="673"/>
      <c r="BH344" s="673"/>
      <c r="BI344" s="673"/>
      <c r="BJ344" s="673"/>
      <c r="BK344" s="673"/>
      <c r="BL344" s="673"/>
      <c r="BM344" s="673"/>
      <c r="BN344" s="673"/>
      <c r="BO344" s="673"/>
      <c r="BP344" s="673"/>
      <c r="BQ344" s="673"/>
      <c r="BR344" s="673"/>
      <c r="BS344" s="673"/>
      <c r="BT344" s="673"/>
      <c r="BU344" s="673"/>
      <c r="BV344" s="673"/>
      <c r="BW344" s="673"/>
      <c r="BX344" s="673"/>
      <c r="BY344" s="673"/>
    </row>
    <row r="345" spans="2:77" ht="15" customHeight="1" thickBot="1" x14ac:dyDescent="0.45">
      <c r="C345" s="233" t="s">
        <v>1295</v>
      </c>
      <c r="D345" s="234"/>
      <c r="E345" s="234"/>
      <c r="F345" s="234"/>
      <c r="G345" s="234"/>
      <c r="H345" s="234"/>
      <c r="I345" s="234"/>
      <c r="J345" s="234"/>
      <c r="K345" s="234"/>
      <c r="L345" s="234"/>
      <c r="M345" s="234"/>
      <c r="N345" s="234"/>
      <c r="O345" s="234"/>
      <c r="P345" s="301"/>
      <c r="Q345" s="234"/>
      <c r="R345" s="234"/>
      <c r="S345" s="234"/>
      <c r="T345" s="301" t="s">
        <v>1286</v>
      </c>
      <c r="U345" s="234"/>
      <c r="V345" s="234"/>
      <c r="W345" s="234"/>
      <c r="X345" s="234"/>
      <c r="Y345" s="234"/>
      <c r="Z345" s="234"/>
      <c r="AA345" s="234"/>
      <c r="AB345" s="234"/>
      <c r="AC345" s="234"/>
      <c r="AD345" s="234"/>
      <c r="AE345" s="234"/>
      <c r="AF345" s="234"/>
      <c r="AG345" s="234"/>
      <c r="AH345" s="234"/>
      <c r="AI345" s="234"/>
      <c r="AJ345" s="234"/>
      <c r="AK345" s="234"/>
      <c r="AL345" s="234"/>
      <c r="AM345" s="234"/>
      <c r="AN345" s="248"/>
      <c r="AO345" s="248"/>
      <c r="AP345" s="249"/>
      <c r="AR345" s="647" t="s">
        <v>290</v>
      </c>
      <c r="AS345" s="647"/>
      <c r="AV345" s="73" t="s">
        <v>1566</v>
      </c>
    </row>
    <row r="346" spans="2:77" ht="15" customHeight="1" x14ac:dyDescent="0.4">
      <c r="C346" s="285" t="s">
        <v>79</v>
      </c>
      <c r="D346" s="273" t="s">
        <v>1287</v>
      </c>
      <c r="E346" s="70"/>
      <c r="F346" s="44"/>
      <c r="G346" s="44"/>
      <c r="H346" s="44"/>
      <c r="I346" s="44"/>
      <c r="J346" s="44"/>
      <c r="K346" s="44"/>
      <c r="L346" s="44"/>
      <c r="M346" s="44"/>
      <c r="N346" s="44"/>
      <c r="O346" s="44"/>
      <c r="P346" s="44"/>
      <c r="Q346" s="44"/>
      <c r="R346" s="44"/>
      <c r="S346" s="44"/>
      <c r="T346" s="44"/>
      <c r="U346" s="44"/>
      <c r="V346" s="44"/>
      <c r="W346" s="44"/>
      <c r="X346" s="44"/>
      <c r="Y346" s="44"/>
      <c r="Z346" s="44"/>
      <c r="AA346" s="44"/>
      <c r="AB346" s="44"/>
      <c r="AC346" s="44"/>
      <c r="AD346" s="44"/>
      <c r="AE346" s="44"/>
      <c r="AF346" s="44"/>
      <c r="AG346" s="44"/>
      <c r="AH346" s="44"/>
      <c r="AI346" s="44"/>
      <c r="AJ346" s="44"/>
      <c r="AK346" s="44"/>
      <c r="AL346" s="44"/>
      <c r="AM346" s="150"/>
      <c r="AN346" s="701"/>
      <c r="AO346" s="631"/>
      <c r="AP346" s="702"/>
      <c r="AR346" s="629" t="str">
        <f t="shared" ref="AR346:AR351" si="16">IF(COUNTBLANK(AN346)=1,"未","")</f>
        <v>未</v>
      </c>
      <c r="AS346" s="629"/>
      <c r="AV346" s="674" t="s">
        <v>1567</v>
      </c>
      <c r="AW346" s="673"/>
      <c r="AX346" s="673"/>
      <c r="AY346" s="673"/>
      <c r="AZ346" s="673"/>
      <c r="BA346" s="673"/>
      <c r="BB346" s="673"/>
      <c r="BC346" s="673"/>
      <c r="BD346" s="673"/>
      <c r="BE346" s="673"/>
      <c r="BF346" s="673"/>
      <c r="BG346" s="673"/>
      <c r="BH346" s="673"/>
      <c r="BI346" s="673"/>
      <c r="BJ346" s="673"/>
      <c r="BK346" s="673"/>
      <c r="BL346" s="673"/>
      <c r="BM346" s="673"/>
      <c r="BN346" s="673"/>
      <c r="BO346" s="673"/>
      <c r="BP346" s="673"/>
      <c r="BQ346" s="673"/>
      <c r="BR346" s="673"/>
      <c r="BS346" s="673"/>
      <c r="BT346" s="673"/>
      <c r="BU346" s="673"/>
      <c r="BV346" s="673"/>
      <c r="BW346" s="673"/>
      <c r="BX346" s="673"/>
      <c r="BY346" s="675"/>
    </row>
    <row r="347" spans="2:77" ht="15" customHeight="1" x14ac:dyDescent="0.4">
      <c r="C347" s="81"/>
      <c r="D347" s="245" t="s">
        <v>318</v>
      </c>
      <c r="E347" s="307" t="s">
        <v>1291</v>
      </c>
      <c r="F347" s="308"/>
      <c r="G347" s="308"/>
      <c r="H347" s="308"/>
      <c r="I347" s="308"/>
      <c r="J347" s="308"/>
      <c r="K347" s="308"/>
      <c r="L347" s="308"/>
      <c r="M347" s="308"/>
      <c r="N347" s="308"/>
      <c r="O347" s="308"/>
      <c r="P347" s="308"/>
      <c r="Q347" s="308"/>
      <c r="R347" s="308"/>
      <c r="S347" s="308"/>
      <c r="T347" s="308"/>
      <c r="U347" s="308"/>
      <c r="V347" s="308"/>
      <c r="W347" s="308"/>
      <c r="X347" s="308"/>
      <c r="Y347" s="308"/>
      <c r="Z347" s="308"/>
      <c r="AA347" s="308"/>
      <c r="AB347" s="308"/>
      <c r="AC347" s="308"/>
      <c r="AD347" s="308"/>
      <c r="AE347" s="308"/>
      <c r="AF347" s="308"/>
      <c r="AG347" s="308"/>
      <c r="AH347" s="308"/>
      <c r="AI347" s="308"/>
      <c r="AJ347" s="308"/>
      <c r="AK347" s="308"/>
      <c r="AL347" s="308"/>
      <c r="AM347" s="308"/>
      <c r="AN347" s="308"/>
      <c r="AO347" s="308"/>
      <c r="AP347" s="309"/>
      <c r="AQ347" s="99"/>
      <c r="AR347" s="283"/>
      <c r="AS347" s="283"/>
      <c r="AV347" s="676"/>
      <c r="AW347" s="677"/>
      <c r="AX347" s="677"/>
      <c r="AY347" s="677"/>
      <c r="AZ347" s="677"/>
      <c r="BA347" s="677"/>
      <c r="BB347" s="677"/>
      <c r="BC347" s="677"/>
      <c r="BD347" s="677"/>
      <c r="BE347" s="677"/>
      <c r="BF347" s="677"/>
      <c r="BG347" s="677"/>
      <c r="BH347" s="677"/>
      <c r="BI347" s="677"/>
      <c r="BJ347" s="677"/>
      <c r="BK347" s="677"/>
      <c r="BL347" s="677"/>
      <c r="BM347" s="677"/>
      <c r="BN347" s="677"/>
      <c r="BO347" s="677"/>
      <c r="BP347" s="677"/>
      <c r="BQ347" s="677"/>
      <c r="BR347" s="677"/>
      <c r="BS347" s="677"/>
      <c r="BT347" s="677"/>
      <c r="BU347" s="677"/>
      <c r="BV347" s="677"/>
      <c r="BW347" s="677"/>
      <c r="BX347" s="677"/>
      <c r="BY347" s="678"/>
    </row>
    <row r="348" spans="2:77" ht="15" customHeight="1" x14ac:dyDescent="0.4">
      <c r="C348" s="81"/>
      <c r="D348" s="306" t="s">
        <v>319</v>
      </c>
      <c r="E348" s="310" t="s">
        <v>1292</v>
      </c>
      <c r="F348" s="311"/>
      <c r="G348" s="311"/>
      <c r="H348" s="311"/>
      <c r="I348" s="311"/>
      <c r="J348" s="311"/>
      <c r="K348" s="311"/>
      <c r="L348" s="311"/>
      <c r="M348" s="311"/>
      <c r="N348" s="311"/>
      <c r="O348" s="311"/>
      <c r="P348" s="311"/>
      <c r="Q348" s="311"/>
      <c r="R348" s="311"/>
      <c r="S348" s="311"/>
      <c r="T348" s="311"/>
      <c r="U348" s="311"/>
      <c r="V348" s="311"/>
      <c r="W348" s="311"/>
      <c r="X348" s="311"/>
      <c r="Y348" s="311"/>
      <c r="Z348" s="311"/>
      <c r="AA348" s="311"/>
      <c r="AB348" s="311"/>
      <c r="AC348" s="311"/>
      <c r="AD348" s="311"/>
      <c r="AE348" s="311"/>
      <c r="AF348" s="311"/>
      <c r="AG348" s="311"/>
      <c r="AH348" s="311"/>
      <c r="AI348" s="311"/>
      <c r="AJ348" s="311"/>
      <c r="AK348" s="311"/>
      <c r="AL348" s="311"/>
      <c r="AM348" s="311"/>
      <c r="AN348" s="311"/>
      <c r="AO348" s="311"/>
      <c r="AP348" s="312"/>
      <c r="AQ348" s="99"/>
      <c r="AR348" s="283"/>
      <c r="AS348" s="283"/>
      <c r="AV348" s="676"/>
      <c r="AW348" s="677"/>
      <c r="AX348" s="677"/>
      <c r="AY348" s="677"/>
      <c r="AZ348" s="677"/>
      <c r="BA348" s="677"/>
      <c r="BB348" s="677"/>
      <c r="BC348" s="677"/>
      <c r="BD348" s="677"/>
      <c r="BE348" s="677"/>
      <c r="BF348" s="677"/>
      <c r="BG348" s="677"/>
      <c r="BH348" s="677"/>
      <c r="BI348" s="677"/>
      <c r="BJ348" s="677"/>
      <c r="BK348" s="677"/>
      <c r="BL348" s="677"/>
      <c r="BM348" s="677"/>
      <c r="BN348" s="677"/>
      <c r="BO348" s="677"/>
      <c r="BP348" s="677"/>
      <c r="BQ348" s="677"/>
      <c r="BR348" s="677"/>
      <c r="BS348" s="677"/>
      <c r="BT348" s="677"/>
      <c r="BU348" s="677"/>
      <c r="BV348" s="677"/>
      <c r="BW348" s="677"/>
      <c r="BX348" s="677"/>
      <c r="BY348" s="678"/>
    </row>
    <row r="349" spans="2:77" ht="15" customHeight="1" x14ac:dyDescent="0.4">
      <c r="C349" s="286"/>
      <c r="D349" s="286"/>
      <c r="E349" s="313" t="s">
        <v>1293</v>
      </c>
      <c r="F349" s="314"/>
      <c r="G349" s="314"/>
      <c r="H349" s="314"/>
      <c r="I349" s="314"/>
      <c r="J349" s="314"/>
      <c r="K349" s="314"/>
      <c r="L349" s="314"/>
      <c r="M349" s="314"/>
      <c r="N349" s="314"/>
      <c r="O349" s="314"/>
      <c r="P349" s="314"/>
      <c r="Q349" s="314"/>
      <c r="R349" s="314"/>
      <c r="S349" s="314"/>
      <c r="T349" s="314"/>
      <c r="U349" s="314"/>
      <c r="V349" s="314"/>
      <c r="W349" s="314"/>
      <c r="X349" s="314"/>
      <c r="Y349" s="314"/>
      <c r="Z349" s="314"/>
      <c r="AA349" s="314"/>
      <c r="AB349" s="314"/>
      <c r="AC349" s="314"/>
      <c r="AD349" s="314"/>
      <c r="AE349" s="314"/>
      <c r="AF349" s="314"/>
      <c r="AG349" s="314"/>
      <c r="AH349" s="314"/>
      <c r="AI349" s="314"/>
      <c r="AJ349" s="314"/>
      <c r="AK349" s="314"/>
      <c r="AL349" s="314"/>
      <c r="AM349" s="314"/>
      <c r="AN349" s="314"/>
      <c r="AO349" s="314"/>
      <c r="AP349" s="315"/>
      <c r="AQ349" s="99"/>
      <c r="AR349" s="283"/>
      <c r="AS349" s="283"/>
      <c r="AV349" s="676"/>
      <c r="AW349" s="677"/>
      <c r="AX349" s="677"/>
      <c r="AY349" s="677"/>
      <c r="AZ349" s="677"/>
      <c r="BA349" s="677"/>
      <c r="BB349" s="677"/>
      <c r="BC349" s="677"/>
      <c r="BD349" s="677"/>
      <c r="BE349" s="677"/>
      <c r="BF349" s="677"/>
      <c r="BG349" s="677"/>
      <c r="BH349" s="677"/>
      <c r="BI349" s="677"/>
      <c r="BJ349" s="677"/>
      <c r="BK349" s="677"/>
      <c r="BL349" s="677"/>
      <c r="BM349" s="677"/>
      <c r="BN349" s="677"/>
      <c r="BO349" s="677"/>
      <c r="BP349" s="677"/>
      <c r="BQ349" s="677"/>
      <c r="BR349" s="677"/>
      <c r="BS349" s="677"/>
      <c r="BT349" s="677"/>
      <c r="BU349" s="677"/>
      <c r="BV349" s="677"/>
      <c r="BW349" s="677"/>
      <c r="BX349" s="677"/>
      <c r="BY349" s="678"/>
    </row>
    <row r="350" spans="2:77" ht="15" customHeight="1" x14ac:dyDescent="0.4">
      <c r="C350" s="77" t="s">
        <v>80</v>
      </c>
      <c r="D350" s="64" t="s">
        <v>1288</v>
      </c>
      <c r="E350" s="65"/>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57"/>
      <c r="AN350" s="701"/>
      <c r="AO350" s="631"/>
      <c r="AP350" s="702"/>
      <c r="AR350" s="629" t="str">
        <f>IF(AN346="非該当","",IF(COUNTBLANK(AN350)=1,"未",""))</f>
        <v>未</v>
      </c>
      <c r="AS350" s="629"/>
      <c r="AV350" s="676"/>
      <c r="AW350" s="677"/>
      <c r="AX350" s="677"/>
      <c r="AY350" s="677"/>
      <c r="AZ350" s="677"/>
      <c r="BA350" s="677"/>
      <c r="BB350" s="677"/>
      <c r="BC350" s="677"/>
      <c r="BD350" s="677"/>
      <c r="BE350" s="677"/>
      <c r="BF350" s="677"/>
      <c r="BG350" s="677"/>
      <c r="BH350" s="677"/>
      <c r="BI350" s="677"/>
      <c r="BJ350" s="677"/>
      <c r="BK350" s="677"/>
      <c r="BL350" s="677"/>
      <c r="BM350" s="677"/>
      <c r="BN350" s="677"/>
      <c r="BO350" s="677"/>
      <c r="BP350" s="677"/>
      <c r="BQ350" s="677"/>
      <c r="BR350" s="677"/>
      <c r="BS350" s="677"/>
      <c r="BT350" s="677"/>
      <c r="BU350" s="677"/>
      <c r="BV350" s="677"/>
      <c r="BW350" s="677"/>
      <c r="BX350" s="677"/>
      <c r="BY350" s="678"/>
    </row>
    <row r="351" spans="2:77" ht="15" customHeight="1" x14ac:dyDescent="0.4">
      <c r="C351" s="77" t="s">
        <v>81</v>
      </c>
      <c r="D351" s="64" t="s">
        <v>1290</v>
      </c>
      <c r="E351" s="65"/>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57"/>
      <c r="AN351" s="701"/>
      <c r="AO351" s="631"/>
      <c r="AP351" s="702"/>
      <c r="AR351" s="629" t="str">
        <f t="shared" si="16"/>
        <v>未</v>
      </c>
      <c r="AS351" s="629"/>
      <c r="AV351" s="676"/>
      <c r="AW351" s="677"/>
      <c r="AX351" s="677"/>
      <c r="AY351" s="677"/>
      <c r="AZ351" s="677"/>
      <c r="BA351" s="677"/>
      <c r="BB351" s="677"/>
      <c r="BC351" s="677"/>
      <c r="BD351" s="677"/>
      <c r="BE351" s="677"/>
      <c r="BF351" s="677"/>
      <c r="BG351" s="677"/>
      <c r="BH351" s="677"/>
      <c r="BI351" s="677"/>
      <c r="BJ351" s="677"/>
      <c r="BK351" s="677"/>
      <c r="BL351" s="677"/>
      <c r="BM351" s="677"/>
      <c r="BN351" s="677"/>
      <c r="BO351" s="677"/>
      <c r="BP351" s="677"/>
      <c r="BQ351" s="677"/>
      <c r="BR351" s="677"/>
      <c r="BS351" s="677"/>
      <c r="BT351" s="677"/>
      <c r="BU351" s="677"/>
      <c r="BV351" s="677"/>
      <c r="BW351" s="677"/>
      <c r="BX351" s="677"/>
      <c r="BY351" s="678"/>
    </row>
    <row r="352" spans="2:77" ht="15" customHeight="1" thickBot="1" x14ac:dyDescent="0.45">
      <c r="C352" s="77" t="s">
        <v>83</v>
      </c>
      <c r="D352" s="64" t="s">
        <v>1294</v>
      </c>
      <c r="E352" s="65"/>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57"/>
      <c r="AN352" s="701"/>
      <c r="AO352" s="631"/>
      <c r="AP352" s="702"/>
      <c r="AR352" s="629" t="str">
        <f>IF(AN351="非該当","",IF(COUNTBLANK(AN352)=1,"未",""))</f>
        <v>未</v>
      </c>
      <c r="AS352" s="629"/>
      <c r="AV352" s="679"/>
      <c r="AW352" s="680"/>
      <c r="AX352" s="680"/>
      <c r="AY352" s="680"/>
      <c r="AZ352" s="680"/>
      <c r="BA352" s="680"/>
      <c r="BB352" s="680"/>
      <c r="BC352" s="680"/>
      <c r="BD352" s="680"/>
      <c r="BE352" s="680"/>
      <c r="BF352" s="680"/>
      <c r="BG352" s="680"/>
      <c r="BH352" s="680"/>
      <c r="BI352" s="680"/>
      <c r="BJ352" s="680"/>
      <c r="BK352" s="680"/>
      <c r="BL352" s="680"/>
      <c r="BM352" s="680"/>
      <c r="BN352" s="680"/>
      <c r="BO352" s="680"/>
      <c r="BP352" s="680"/>
      <c r="BQ352" s="680"/>
      <c r="BR352" s="680"/>
      <c r="BS352" s="680"/>
      <c r="BT352" s="680"/>
      <c r="BU352" s="680"/>
      <c r="BV352" s="680"/>
      <c r="BW352" s="680"/>
      <c r="BX352" s="680"/>
      <c r="BY352" s="681"/>
    </row>
    <row r="353" spans="3:77" ht="15" customHeight="1" x14ac:dyDescent="0.4">
      <c r="C353" s="233" t="s">
        <v>1296</v>
      </c>
      <c r="D353" s="234"/>
      <c r="E353" s="234"/>
      <c r="F353" s="234"/>
      <c r="G353" s="234"/>
      <c r="H353" s="234"/>
      <c r="I353" s="234"/>
      <c r="J353" s="234"/>
      <c r="K353" s="234"/>
      <c r="L353" s="234"/>
      <c r="M353" s="234"/>
      <c r="N353" s="234"/>
      <c r="O353" s="234"/>
      <c r="P353" s="301"/>
      <c r="Q353" s="234"/>
      <c r="R353" s="234"/>
      <c r="S353" s="234"/>
      <c r="T353" s="301" t="s">
        <v>1286</v>
      </c>
      <c r="U353" s="234"/>
      <c r="V353" s="234"/>
      <c r="W353" s="234"/>
      <c r="X353" s="234"/>
      <c r="Y353" s="234"/>
      <c r="Z353" s="234"/>
      <c r="AA353" s="234"/>
      <c r="AB353" s="234"/>
      <c r="AC353" s="234"/>
      <c r="AD353" s="234"/>
      <c r="AE353" s="234"/>
      <c r="AF353" s="234"/>
      <c r="AG353" s="234"/>
      <c r="AH353" s="234"/>
      <c r="AI353" s="234"/>
      <c r="AJ353" s="234"/>
      <c r="AK353" s="234"/>
      <c r="AL353" s="234"/>
      <c r="AM353" s="234"/>
      <c r="AN353" s="248"/>
      <c r="AO353" s="248"/>
      <c r="AP353" s="249"/>
      <c r="AV353" s="673" t="s">
        <v>1569</v>
      </c>
      <c r="AW353" s="673"/>
      <c r="AX353" s="673"/>
      <c r="AY353" s="673"/>
      <c r="AZ353" s="673"/>
      <c r="BA353" s="673"/>
      <c r="BB353" s="673"/>
      <c r="BC353" s="673"/>
      <c r="BD353" s="673"/>
      <c r="BE353" s="673"/>
      <c r="BF353" s="673"/>
      <c r="BG353" s="673"/>
      <c r="BH353" s="673"/>
      <c r="BI353" s="673"/>
      <c r="BJ353" s="673"/>
      <c r="BK353" s="673"/>
      <c r="BL353" s="673"/>
      <c r="BM353" s="673"/>
      <c r="BN353" s="673"/>
      <c r="BO353" s="673"/>
      <c r="BP353" s="673"/>
      <c r="BQ353" s="673"/>
      <c r="BR353" s="673"/>
      <c r="BS353" s="673"/>
      <c r="BT353" s="673"/>
      <c r="BU353" s="673"/>
      <c r="BV353" s="673"/>
      <c r="BW353" s="673"/>
      <c r="BX353" s="673"/>
      <c r="BY353" s="673"/>
    </row>
    <row r="354" spans="3:77" ht="15" customHeight="1" thickBot="1" x14ac:dyDescent="0.45">
      <c r="C354" s="77">
        <v>1</v>
      </c>
      <c r="D354" s="64" t="s">
        <v>1304</v>
      </c>
      <c r="E354" s="65"/>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57"/>
      <c r="AN354" s="701"/>
      <c r="AO354" s="631"/>
      <c r="AP354" s="702"/>
      <c r="AR354" s="629" t="str">
        <f>IF(COUNTBLANK(AN354)=1,"未","")</f>
        <v>未</v>
      </c>
      <c r="AS354" s="629"/>
      <c r="AV354" s="73" t="s">
        <v>1570</v>
      </c>
    </row>
    <row r="355" spans="3:77" ht="15" customHeight="1" x14ac:dyDescent="0.4">
      <c r="AV355" s="674" t="s">
        <v>1571</v>
      </c>
      <c r="AW355" s="673"/>
      <c r="AX355" s="673"/>
      <c r="AY355" s="673"/>
      <c r="AZ355" s="673"/>
      <c r="BA355" s="673"/>
      <c r="BB355" s="673"/>
      <c r="BC355" s="673"/>
      <c r="BD355" s="673"/>
      <c r="BE355" s="673"/>
      <c r="BF355" s="673"/>
      <c r="BG355" s="673"/>
      <c r="BH355" s="673"/>
      <c r="BI355" s="673"/>
      <c r="BJ355" s="673"/>
      <c r="BK355" s="673"/>
      <c r="BL355" s="673"/>
      <c r="BM355" s="673"/>
      <c r="BN355" s="673"/>
      <c r="BO355" s="673"/>
      <c r="BP355" s="673"/>
      <c r="BQ355" s="673"/>
      <c r="BR355" s="673"/>
      <c r="BS355" s="673"/>
      <c r="BT355" s="673"/>
      <c r="BU355" s="673"/>
      <c r="BV355" s="673"/>
      <c r="BW355" s="673"/>
      <c r="BX355" s="673"/>
      <c r="BY355" s="675"/>
    </row>
    <row r="356" spans="3:77" ht="15" customHeight="1" x14ac:dyDescent="0.4">
      <c r="C356" s="233" t="s">
        <v>1297</v>
      </c>
      <c r="D356" s="234"/>
      <c r="E356" s="234"/>
      <c r="F356" s="234"/>
      <c r="G356" s="234"/>
      <c r="H356" s="234"/>
      <c r="I356" s="234"/>
      <c r="J356" s="234"/>
      <c r="K356" s="234"/>
      <c r="L356" s="234"/>
      <c r="M356" s="234"/>
      <c r="N356" s="234"/>
      <c r="O356" s="234"/>
      <c r="P356" s="301"/>
      <c r="Q356" s="234"/>
      <c r="R356" s="301"/>
      <c r="S356" s="234"/>
      <c r="T356" s="234"/>
      <c r="U356" s="301"/>
      <c r="V356" s="234"/>
      <c r="W356" s="234"/>
      <c r="X356" s="234"/>
      <c r="Y356" s="234"/>
      <c r="Z356" s="234"/>
      <c r="AA356" s="234"/>
      <c r="AB356" s="234"/>
      <c r="AC356" s="234"/>
      <c r="AD356" s="234"/>
      <c r="AE356" s="234"/>
      <c r="AF356" s="234"/>
      <c r="AG356" s="234"/>
      <c r="AH356" s="234"/>
      <c r="AI356" s="234"/>
      <c r="AJ356" s="234"/>
      <c r="AK356" s="234"/>
      <c r="AL356" s="234"/>
      <c r="AM356" s="234"/>
      <c r="AN356" s="248"/>
      <c r="AO356" s="248"/>
      <c r="AP356" s="249"/>
      <c r="AR356" s="647" t="s">
        <v>290</v>
      </c>
      <c r="AS356" s="647"/>
      <c r="AV356" s="676"/>
      <c r="AW356" s="677"/>
      <c r="AX356" s="677"/>
      <c r="AY356" s="677"/>
      <c r="AZ356" s="677"/>
      <c r="BA356" s="677"/>
      <c r="BB356" s="677"/>
      <c r="BC356" s="677"/>
      <c r="BD356" s="677"/>
      <c r="BE356" s="677"/>
      <c r="BF356" s="677"/>
      <c r="BG356" s="677"/>
      <c r="BH356" s="677"/>
      <c r="BI356" s="677"/>
      <c r="BJ356" s="677"/>
      <c r="BK356" s="677"/>
      <c r="BL356" s="677"/>
      <c r="BM356" s="677"/>
      <c r="BN356" s="677"/>
      <c r="BO356" s="677"/>
      <c r="BP356" s="677"/>
      <c r="BQ356" s="677"/>
      <c r="BR356" s="677"/>
      <c r="BS356" s="677"/>
      <c r="BT356" s="677"/>
      <c r="BU356" s="677"/>
      <c r="BV356" s="677"/>
      <c r="BW356" s="677"/>
      <c r="BX356" s="677"/>
      <c r="BY356" s="678"/>
    </row>
    <row r="357" spans="3:77" ht="15" customHeight="1" x14ac:dyDescent="0.4">
      <c r="C357" s="286" t="s">
        <v>79</v>
      </c>
      <c r="D357" s="273" t="s">
        <v>1303</v>
      </c>
      <c r="E357" s="70"/>
      <c r="F357" s="44"/>
      <c r="G357" s="44"/>
      <c r="H357" s="44"/>
      <c r="I357" s="44"/>
      <c r="J357" s="44"/>
      <c r="K357" s="44"/>
      <c r="L357" s="44"/>
      <c r="M357" s="44"/>
      <c r="N357" s="44"/>
      <c r="O357" s="44"/>
      <c r="P357" s="44"/>
      <c r="Q357" s="44"/>
      <c r="R357" s="44"/>
      <c r="S357" s="44"/>
      <c r="T357" s="44"/>
      <c r="U357" s="44"/>
      <c r="V357" s="44"/>
      <c r="W357" s="44"/>
      <c r="X357" s="44"/>
      <c r="Y357" s="44"/>
      <c r="Z357" s="44"/>
      <c r="AA357" s="44"/>
      <c r="AB357" s="44"/>
      <c r="AC357" s="44"/>
      <c r="AD357" s="44"/>
      <c r="AE357" s="44"/>
      <c r="AF357" s="44"/>
      <c r="AG357" s="44"/>
      <c r="AH357" s="44"/>
      <c r="AI357" s="44"/>
      <c r="AJ357" s="44"/>
      <c r="AK357" s="44"/>
      <c r="AL357" s="44"/>
      <c r="AM357" s="150"/>
      <c r="AN357" s="701" t="s">
        <v>1967</v>
      </c>
      <c r="AO357" s="631"/>
      <c r="AP357" s="702"/>
      <c r="AR357" s="629" t="str">
        <f t="shared" ref="AR357" si="17">IF(COUNTBLANK(AN357)=1,"未","")</f>
        <v/>
      </c>
      <c r="AS357" s="629"/>
      <c r="AV357" s="676"/>
      <c r="AW357" s="677"/>
      <c r="AX357" s="677"/>
      <c r="AY357" s="677"/>
      <c r="AZ357" s="677"/>
      <c r="BA357" s="677"/>
      <c r="BB357" s="677"/>
      <c r="BC357" s="677"/>
      <c r="BD357" s="677"/>
      <c r="BE357" s="677"/>
      <c r="BF357" s="677"/>
      <c r="BG357" s="677"/>
      <c r="BH357" s="677"/>
      <c r="BI357" s="677"/>
      <c r="BJ357" s="677"/>
      <c r="BK357" s="677"/>
      <c r="BL357" s="677"/>
      <c r="BM357" s="677"/>
      <c r="BN357" s="677"/>
      <c r="BO357" s="677"/>
      <c r="BP357" s="677"/>
      <c r="BQ357" s="677"/>
      <c r="BR357" s="677"/>
      <c r="BS357" s="677"/>
      <c r="BT357" s="677"/>
      <c r="BU357" s="677"/>
      <c r="BV357" s="677"/>
      <c r="BW357" s="677"/>
      <c r="BX357" s="677"/>
      <c r="BY357" s="678"/>
    </row>
    <row r="358" spans="3:77" ht="15" customHeight="1" x14ac:dyDescent="0.4">
      <c r="C358" s="77" t="s">
        <v>80</v>
      </c>
      <c r="D358" s="64" t="s">
        <v>1302</v>
      </c>
      <c r="E358" s="65"/>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57"/>
      <c r="AN358" s="701"/>
      <c r="AO358" s="631"/>
      <c r="AP358" s="702"/>
      <c r="AR358" s="629" t="str">
        <f>IF($AN$357="非該当","",IF(COUNTBLANK(AN358)=1,"未",""))</f>
        <v>未</v>
      </c>
      <c r="AS358" s="629"/>
      <c r="AV358" s="676"/>
      <c r="AW358" s="677"/>
      <c r="AX358" s="677"/>
      <c r="AY358" s="677"/>
      <c r="AZ358" s="677"/>
      <c r="BA358" s="677"/>
      <c r="BB358" s="677"/>
      <c r="BC358" s="677"/>
      <c r="BD358" s="677"/>
      <c r="BE358" s="677"/>
      <c r="BF358" s="677"/>
      <c r="BG358" s="677"/>
      <c r="BH358" s="677"/>
      <c r="BI358" s="677"/>
      <c r="BJ358" s="677"/>
      <c r="BK358" s="677"/>
      <c r="BL358" s="677"/>
      <c r="BM358" s="677"/>
      <c r="BN358" s="677"/>
      <c r="BO358" s="677"/>
      <c r="BP358" s="677"/>
      <c r="BQ358" s="677"/>
      <c r="BR358" s="677"/>
      <c r="BS358" s="677"/>
      <c r="BT358" s="677"/>
      <c r="BU358" s="677"/>
      <c r="BV358" s="677"/>
      <c r="BW358" s="677"/>
      <c r="BX358" s="677"/>
      <c r="BY358" s="678"/>
    </row>
    <row r="359" spans="3:77" ht="15" customHeight="1" x14ac:dyDescent="0.4">
      <c r="C359" s="77" t="s">
        <v>1298</v>
      </c>
      <c r="D359" s="64" t="s">
        <v>1299</v>
      </c>
      <c r="E359" s="65"/>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57"/>
      <c r="AN359" s="701"/>
      <c r="AO359" s="631"/>
      <c r="AP359" s="702"/>
      <c r="AR359" s="629" t="str">
        <f>IF($AN$357="非該当","",IF(COUNTBLANK(AN359)=1,"未",""))</f>
        <v>未</v>
      </c>
      <c r="AS359" s="629"/>
      <c r="AV359" s="676"/>
      <c r="AW359" s="677"/>
      <c r="AX359" s="677"/>
      <c r="AY359" s="677"/>
      <c r="AZ359" s="677"/>
      <c r="BA359" s="677"/>
      <c r="BB359" s="677"/>
      <c r="BC359" s="677"/>
      <c r="BD359" s="677"/>
      <c r="BE359" s="677"/>
      <c r="BF359" s="677"/>
      <c r="BG359" s="677"/>
      <c r="BH359" s="677"/>
      <c r="BI359" s="677"/>
      <c r="BJ359" s="677"/>
      <c r="BK359" s="677"/>
      <c r="BL359" s="677"/>
      <c r="BM359" s="677"/>
      <c r="BN359" s="677"/>
      <c r="BO359" s="677"/>
      <c r="BP359" s="677"/>
      <c r="BQ359" s="677"/>
      <c r="BR359" s="677"/>
      <c r="BS359" s="677"/>
      <c r="BT359" s="677"/>
      <c r="BU359" s="677"/>
      <c r="BV359" s="677"/>
      <c r="BW359" s="677"/>
      <c r="BX359" s="677"/>
      <c r="BY359" s="678"/>
    </row>
    <row r="360" spans="3:77" ht="15" customHeight="1" thickBot="1" x14ac:dyDescent="0.45">
      <c r="C360" s="77" t="s">
        <v>83</v>
      </c>
      <c r="D360" s="64" t="s">
        <v>1300</v>
      </c>
      <c r="E360" s="65"/>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57"/>
      <c r="AN360" s="701"/>
      <c r="AO360" s="631"/>
      <c r="AP360" s="702"/>
      <c r="AR360" s="629" t="str">
        <f>IF($AN$357="非該当","",IF(COUNTBLANK(AN360)=1,"未",""))</f>
        <v>未</v>
      </c>
      <c r="AS360" s="629"/>
      <c r="AV360" s="676"/>
      <c r="AW360" s="677"/>
      <c r="AX360" s="677"/>
      <c r="AY360" s="677"/>
      <c r="AZ360" s="677"/>
      <c r="BA360" s="677"/>
      <c r="BB360" s="677"/>
      <c r="BC360" s="677"/>
      <c r="BD360" s="677"/>
      <c r="BE360" s="677"/>
      <c r="BF360" s="677"/>
      <c r="BG360" s="677"/>
      <c r="BH360" s="677"/>
      <c r="BI360" s="677"/>
      <c r="BJ360" s="677"/>
      <c r="BK360" s="677"/>
      <c r="BL360" s="677"/>
      <c r="BM360" s="677"/>
      <c r="BN360" s="677"/>
      <c r="BO360" s="677"/>
      <c r="BP360" s="677"/>
      <c r="BQ360" s="677"/>
      <c r="BR360" s="677"/>
      <c r="BS360" s="677"/>
      <c r="BT360" s="677"/>
      <c r="BU360" s="677"/>
      <c r="BV360" s="677"/>
      <c r="BW360" s="677"/>
      <c r="BX360" s="677"/>
      <c r="BY360" s="678"/>
    </row>
    <row r="361" spans="3:77" ht="15" customHeight="1" x14ac:dyDescent="0.4">
      <c r="C361" s="77" t="s">
        <v>1289</v>
      </c>
      <c r="D361" s="64" t="s">
        <v>1301</v>
      </c>
      <c r="E361" s="65"/>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57"/>
      <c r="AN361" s="701"/>
      <c r="AO361" s="631"/>
      <c r="AP361" s="702"/>
      <c r="AR361" s="629" t="str">
        <f>IF($AN$357="非該当","",IF(COUNTBLANK(AN361)=1,"未",""))</f>
        <v>未</v>
      </c>
      <c r="AS361" s="629"/>
      <c r="AV361" s="673" t="s">
        <v>1572</v>
      </c>
      <c r="AW361" s="673"/>
      <c r="AX361" s="673"/>
      <c r="AY361" s="673"/>
      <c r="AZ361" s="673"/>
      <c r="BA361" s="673"/>
      <c r="BB361" s="673"/>
      <c r="BC361" s="673"/>
      <c r="BD361" s="673"/>
      <c r="BE361" s="673"/>
      <c r="BF361" s="673"/>
      <c r="BG361" s="673"/>
      <c r="BH361" s="673"/>
      <c r="BI361" s="673"/>
      <c r="BJ361" s="673"/>
      <c r="BK361" s="673"/>
      <c r="BL361" s="673"/>
      <c r="BM361" s="673"/>
      <c r="BN361" s="673"/>
      <c r="BO361" s="673"/>
      <c r="BP361" s="673"/>
      <c r="BQ361" s="673"/>
      <c r="BR361" s="673"/>
      <c r="BS361" s="673"/>
      <c r="BT361" s="673"/>
      <c r="BU361" s="673"/>
      <c r="BV361" s="673"/>
      <c r="BW361" s="673"/>
      <c r="BX361" s="673"/>
      <c r="BY361" s="673"/>
    </row>
    <row r="362" spans="3:77" ht="15" customHeight="1" thickBot="1" x14ac:dyDescent="0.45">
      <c r="C362" s="233" t="s">
        <v>1305</v>
      </c>
      <c r="D362" s="234"/>
      <c r="E362" s="234"/>
      <c r="F362" s="234"/>
      <c r="G362" s="234"/>
      <c r="H362" s="234"/>
      <c r="I362" s="234"/>
      <c r="J362" s="234"/>
      <c r="K362" s="234"/>
      <c r="L362" s="234"/>
      <c r="M362" s="234"/>
      <c r="N362" s="234"/>
      <c r="O362" s="234"/>
      <c r="P362" s="301"/>
      <c r="Q362" s="234"/>
      <c r="R362" s="301"/>
      <c r="S362" s="234"/>
      <c r="T362" s="234"/>
      <c r="U362" s="301"/>
      <c r="V362" s="234"/>
      <c r="W362" s="234"/>
      <c r="X362" s="234"/>
      <c r="Y362" s="234"/>
      <c r="Z362" s="234"/>
      <c r="AA362" s="234"/>
      <c r="AB362" s="234"/>
      <c r="AC362" s="234"/>
      <c r="AD362" s="234"/>
      <c r="AE362" s="234"/>
      <c r="AF362" s="234"/>
      <c r="AG362" s="234"/>
      <c r="AH362" s="234"/>
      <c r="AI362" s="234"/>
      <c r="AJ362" s="234"/>
      <c r="AK362" s="234"/>
      <c r="AL362" s="234"/>
      <c r="AM362" s="234"/>
      <c r="AN362" s="248"/>
      <c r="AO362" s="248"/>
      <c r="AP362" s="249"/>
      <c r="AV362" s="73" t="s">
        <v>1573</v>
      </c>
    </row>
    <row r="363" spans="3:77" ht="15" customHeight="1" x14ac:dyDescent="0.4">
      <c r="C363" s="606" t="s">
        <v>1307</v>
      </c>
      <c r="D363" s="607"/>
      <c r="E363" s="607"/>
      <c r="F363" s="607"/>
      <c r="G363" s="607"/>
      <c r="H363" s="607"/>
      <c r="I363" s="607"/>
      <c r="J363" s="608"/>
      <c r="K363" s="606" t="s">
        <v>1308</v>
      </c>
      <c r="L363" s="607"/>
      <c r="M363" s="607"/>
      <c r="N363" s="607"/>
      <c r="O363" s="607"/>
      <c r="P363" s="608"/>
      <c r="Q363" s="606" t="s">
        <v>1306</v>
      </c>
      <c r="R363" s="607"/>
      <c r="S363" s="607"/>
      <c r="T363" s="607"/>
      <c r="U363" s="607"/>
      <c r="V363" s="607"/>
      <c r="W363" s="607"/>
      <c r="X363" s="607"/>
      <c r="Y363" s="607"/>
      <c r="Z363" s="607"/>
      <c r="AA363" s="607"/>
      <c r="AB363" s="607"/>
      <c r="AC363" s="607"/>
      <c r="AD363" s="608"/>
      <c r="AE363" s="1001" t="s">
        <v>1309</v>
      </c>
      <c r="AF363" s="1002"/>
      <c r="AG363" s="1002"/>
      <c r="AH363" s="1002"/>
      <c r="AI363" s="1002"/>
      <c r="AJ363" s="1002"/>
      <c r="AK363" s="1002"/>
      <c r="AL363" s="1002"/>
      <c r="AM363" s="1002"/>
      <c r="AN363" s="1002"/>
      <c r="AO363" s="1002"/>
      <c r="AP363" s="1003"/>
      <c r="AV363" s="674" t="s">
        <v>1574</v>
      </c>
      <c r="AW363" s="673"/>
      <c r="AX363" s="673"/>
      <c r="AY363" s="673"/>
      <c r="AZ363" s="673"/>
      <c r="BA363" s="673"/>
      <c r="BB363" s="673"/>
      <c r="BC363" s="673"/>
      <c r="BD363" s="673"/>
      <c r="BE363" s="673"/>
      <c r="BF363" s="673"/>
      <c r="BG363" s="673"/>
      <c r="BH363" s="673"/>
      <c r="BI363" s="673"/>
      <c r="BJ363" s="673"/>
      <c r="BK363" s="673"/>
      <c r="BL363" s="673"/>
      <c r="BM363" s="673"/>
      <c r="BN363" s="673"/>
      <c r="BO363" s="673"/>
      <c r="BP363" s="673"/>
      <c r="BQ363" s="673"/>
      <c r="BR363" s="673"/>
      <c r="BS363" s="673"/>
      <c r="BT363" s="673"/>
      <c r="BU363" s="673"/>
      <c r="BV363" s="673"/>
      <c r="BW363" s="673"/>
      <c r="BX363" s="673"/>
      <c r="BY363" s="675"/>
    </row>
    <row r="364" spans="3:77" ht="15" customHeight="1" x14ac:dyDescent="0.4">
      <c r="C364" s="492"/>
      <c r="D364" s="493"/>
      <c r="E364" s="493"/>
      <c r="F364" s="493"/>
      <c r="G364" s="493"/>
      <c r="H364" s="493"/>
      <c r="I364" s="493"/>
      <c r="J364" s="489"/>
      <c r="K364" s="492"/>
      <c r="L364" s="493"/>
      <c r="M364" s="493"/>
      <c r="N364" s="493"/>
      <c r="O364" s="493"/>
      <c r="P364" s="489"/>
      <c r="Q364" s="492"/>
      <c r="R364" s="493"/>
      <c r="S364" s="493"/>
      <c r="T364" s="493"/>
      <c r="U364" s="493"/>
      <c r="V364" s="493"/>
      <c r="W364" s="493"/>
      <c r="X364" s="493"/>
      <c r="Y364" s="493"/>
      <c r="Z364" s="493"/>
      <c r="AA364" s="493"/>
      <c r="AB364" s="493"/>
      <c r="AC364" s="493"/>
      <c r="AD364" s="489"/>
      <c r="AE364" s="1004" t="s">
        <v>1310</v>
      </c>
      <c r="AF364" s="1005"/>
      <c r="AG364" s="1005"/>
      <c r="AH364" s="1005"/>
      <c r="AI364" s="1005"/>
      <c r="AJ364" s="1005"/>
      <c r="AK364" s="1005" t="s">
        <v>1311</v>
      </c>
      <c r="AL364" s="1005"/>
      <c r="AM364" s="1005"/>
      <c r="AN364" s="1005"/>
      <c r="AO364" s="1005"/>
      <c r="AP364" s="1006"/>
      <c r="AV364" s="676"/>
      <c r="AW364" s="677"/>
      <c r="AX364" s="677"/>
      <c r="AY364" s="677"/>
      <c r="AZ364" s="677"/>
      <c r="BA364" s="677"/>
      <c r="BB364" s="677"/>
      <c r="BC364" s="677"/>
      <c r="BD364" s="677"/>
      <c r="BE364" s="677"/>
      <c r="BF364" s="677"/>
      <c r="BG364" s="677"/>
      <c r="BH364" s="677"/>
      <c r="BI364" s="677"/>
      <c r="BJ364" s="677"/>
      <c r="BK364" s="677"/>
      <c r="BL364" s="677"/>
      <c r="BM364" s="677"/>
      <c r="BN364" s="677"/>
      <c r="BO364" s="677"/>
      <c r="BP364" s="677"/>
      <c r="BQ364" s="677"/>
      <c r="BR364" s="677"/>
      <c r="BS364" s="677"/>
      <c r="BT364" s="677"/>
      <c r="BU364" s="677"/>
      <c r="BV364" s="677"/>
      <c r="BW364" s="677"/>
      <c r="BX364" s="677"/>
      <c r="BY364" s="678"/>
    </row>
    <row r="365" spans="3:77" ht="15" customHeight="1" x14ac:dyDescent="0.4">
      <c r="C365" s="77" t="s">
        <v>318</v>
      </c>
      <c r="D365" s="651"/>
      <c r="E365" s="652"/>
      <c r="F365" s="652"/>
      <c r="G365" s="652"/>
      <c r="H365" s="652"/>
      <c r="I365" s="652"/>
      <c r="J365" s="653"/>
      <c r="K365" s="803"/>
      <c r="L365" s="804"/>
      <c r="M365" s="804"/>
      <c r="N365" s="804"/>
      <c r="O365" s="804"/>
      <c r="P365" s="57" t="s">
        <v>21</v>
      </c>
      <c r="Q365" s="854"/>
      <c r="R365" s="855"/>
      <c r="S365" s="855"/>
      <c r="T365" s="855"/>
      <c r="U365" s="855"/>
      <c r="V365" s="855"/>
      <c r="W365" s="855"/>
      <c r="X365" s="855"/>
      <c r="Y365" s="855"/>
      <c r="Z365" s="855"/>
      <c r="AA365" s="855"/>
      <c r="AB365" s="855"/>
      <c r="AC365" s="855"/>
      <c r="AD365" s="984"/>
      <c r="AE365" s="985"/>
      <c r="AF365" s="986"/>
      <c r="AG365" s="986"/>
      <c r="AH365" s="986"/>
      <c r="AI365" s="986"/>
      <c r="AJ365" s="986"/>
      <c r="AK365" s="986"/>
      <c r="AL365" s="986"/>
      <c r="AM365" s="986"/>
      <c r="AN365" s="986"/>
      <c r="AO365" s="986"/>
      <c r="AP365" s="987"/>
      <c r="AV365" s="676"/>
      <c r="AW365" s="677"/>
      <c r="AX365" s="677"/>
      <c r="AY365" s="677"/>
      <c r="AZ365" s="677"/>
      <c r="BA365" s="677"/>
      <c r="BB365" s="677"/>
      <c r="BC365" s="677"/>
      <c r="BD365" s="677"/>
      <c r="BE365" s="677"/>
      <c r="BF365" s="677"/>
      <c r="BG365" s="677"/>
      <c r="BH365" s="677"/>
      <c r="BI365" s="677"/>
      <c r="BJ365" s="677"/>
      <c r="BK365" s="677"/>
      <c r="BL365" s="677"/>
      <c r="BM365" s="677"/>
      <c r="BN365" s="677"/>
      <c r="BO365" s="677"/>
      <c r="BP365" s="677"/>
      <c r="BQ365" s="677"/>
      <c r="BR365" s="677"/>
      <c r="BS365" s="677"/>
      <c r="BT365" s="677"/>
      <c r="BU365" s="677"/>
      <c r="BV365" s="677"/>
      <c r="BW365" s="677"/>
      <c r="BX365" s="677"/>
      <c r="BY365" s="678"/>
    </row>
    <row r="366" spans="3:77" ht="15" customHeight="1" x14ac:dyDescent="0.4">
      <c r="C366" s="77" t="s">
        <v>319</v>
      </c>
      <c r="D366" s="651"/>
      <c r="E366" s="652"/>
      <c r="F366" s="652"/>
      <c r="G366" s="652"/>
      <c r="H366" s="652"/>
      <c r="I366" s="652"/>
      <c r="J366" s="653"/>
      <c r="K366" s="803"/>
      <c r="L366" s="804"/>
      <c r="M366" s="804"/>
      <c r="N366" s="804"/>
      <c r="O366" s="804"/>
      <c r="P366" s="57" t="s">
        <v>21</v>
      </c>
      <c r="Q366" s="854"/>
      <c r="R366" s="855"/>
      <c r="S366" s="855"/>
      <c r="T366" s="855"/>
      <c r="U366" s="855"/>
      <c r="V366" s="855"/>
      <c r="W366" s="855"/>
      <c r="X366" s="855"/>
      <c r="Y366" s="855"/>
      <c r="Z366" s="855"/>
      <c r="AA366" s="855"/>
      <c r="AB366" s="855"/>
      <c r="AC366" s="855"/>
      <c r="AD366" s="984"/>
      <c r="AE366" s="985"/>
      <c r="AF366" s="986"/>
      <c r="AG366" s="986"/>
      <c r="AH366" s="986"/>
      <c r="AI366" s="986"/>
      <c r="AJ366" s="986"/>
      <c r="AK366" s="986"/>
      <c r="AL366" s="986"/>
      <c r="AM366" s="986"/>
      <c r="AN366" s="986"/>
      <c r="AO366" s="986"/>
      <c r="AP366" s="987"/>
      <c r="AV366" s="676"/>
      <c r="AW366" s="677"/>
      <c r="AX366" s="677"/>
      <c r="AY366" s="677"/>
      <c r="AZ366" s="677"/>
      <c r="BA366" s="677"/>
      <c r="BB366" s="677"/>
      <c r="BC366" s="677"/>
      <c r="BD366" s="677"/>
      <c r="BE366" s="677"/>
      <c r="BF366" s="677"/>
      <c r="BG366" s="677"/>
      <c r="BH366" s="677"/>
      <c r="BI366" s="677"/>
      <c r="BJ366" s="677"/>
      <c r="BK366" s="677"/>
      <c r="BL366" s="677"/>
      <c r="BM366" s="677"/>
      <c r="BN366" s="677"/>
      <c r="BO366" s="677"/>
      <c r="BP366" s="677"/>
      <c r="BQ366" s="677"/>
      <c r="BR366" s="677"/>
      <c r="BS366" s="677"/>
      <c r="BT366" s="677"/>
      <c r="BU366" s="677"/>
      <c r="BV366" s="677"/>
      <c r="BW366" s="677"/>
      <c r="BX366" s="677"/>
      <c r="BY366" s="678"/>
    </row>
    <row r="367" spans="3:77" ht="15" customHeight="1" x14ac:dyDescent="0.4">
      <c r="C367" s="77" t="s">
        <v>320</v>
      </c>
      <c r="D367" s="651"/>
      <c r="E367" s="652"/>
      <c r="F367" s="652"/>
      <c r="G367" s="652"/>
      <c r="H367" s="652"/>
      <c r="I367" s="652"/>
      <c r="J367" s="653"/>
      <c r="K367" s="803"/>
      <c r="L367" s="804"/>
      <c r="M367" s="804"/>
      <c r="N367" s="804"/>
      <c r="O367" s="804"/>
      <c r="P367" s="57" t="s">
        <v>21</v>
      </c>
      <c r="Q367" s="854"/>
      <c r="R367" s="855"/>
      <c r="S367" s="855"/>
      <c r="T367" s="855"/>
      <c r="U367" s="855"/>
      <c r="V367" s="855"/>
      <c r="W367" s="855"/>
      <c r="X367" s="855"/>
      <c r="Y367" s="855"/>
      <c r="Z367" s="855"/>
      <c r="AA367" s="855"/>
      <c r="AB367" s="855"/>
      <c r="AC367" s="855"/>
      <c r="AD367" s="984"/>
      <c r="AE367" s="985"/>
      <c r="AF367" s="986"/>
      <c r="AG367" s="986"/>
      <c r="AH367" s="986"/>
      <c r="AI367" s="986"/>
      <c r="AJ367" s="986"/>
      <c r="AK367" s="986"/>
      <c r="AL367" s="986"/>
      <c r="AM367" s="986"/>
      <c r="AN367" s="986"/>
      <c r="AO367" s="986"/>
      <c r="AP367" s="987"/>
      <c r="AV367" s="676"/>
      <c r="AW367" s="677"/>
      <c r="AX367" s="677"/>
      <c r="AY367" s="677"/>
      <c r="AZ367" s="677"/>
      <c r="BA367" s="677"/>
      <c r="BB367" s="677"/>
      <c r="BC367" s="677"/>
      <c r="BD367" s="677"/>
      <c r="BE367" s="677"/>
      <c r="BF367" s="677"/>
      <c r="BG367" s="677"/>
      <c r="BH367" s="677"/>
      <c r="BI367" s="677"/>
      <c r="BJ367" s="677"/>
      <c r="BK367" s="677"/>
      <c r="BL367" s="677"/>
      <c r="BM367" s="677"/>
      <c r="BN367" s="677"/>
      <c r="BO367" s="677"/>
      <c r="BP367" s="677"/>
      <c r="BQ367" s="677"/>
      <c r="BR367" s="677"/>
      <c r="BS367" s="677"/>
      <c r="BT367" s="677"/>
      <c r="BU367" s="677"/>
      <c r="BV367" s="677"/>
      <c r="BW367" s="677"/>
      <c r="BX367" s="677"/>
      <c r="BY367" s="678"/>
    </row>
    <row r="368" spans="3:77" ht="15" customHeight="1" x14ac:dyDescent="0.4">
      <c r="C368" s="77" t="s">
        <v>321</v>
      </c>
      <c r="D368" s="651"/>
      <c r="E368" s="652"/>
      <c r="F368" s="652"/>
      <c r="G368" s="652"/>
      <c r="H368" s="652"/>
      <c r="I368" s="652"/>
      <c r="J368" s="653"/>
      <c r="K368" s="803"/>
      <c r="L368" s="804"/>
      <c r="M368" s="804"/>
      <c r="N368" s="804"/>
      <c r="O368" s="804"/>
      <c r="P368" s="57" t="s">
        <v>21</v>
      </c>
      <c r="Q368" s="854"/>
      <c r="R368" s="855"/>
      <c r="S368" s="855"/>
      <c r="T368" s="855"/>
      <c r="U368" s="855"/>
      <c r="V368" s="855"/>
      <c r="W368" s="855"/>
      <c r="X368" s="855"/>
      <c r="Y368" s="855"/>
      <c r="Z368" s="855"/>
      <c r="AA368" s="855"/>
      <c r="AB368" s="855"/>
      <c r="AC368" s="855"/>
      <c r="AD368" s="984"/>
      <c r="AE368" s="985"/>
      <c r="AF368" s="986"/>
      <c r="AG368" s="986"/>
      <c r="AH368" s="986"/>
      <c r="AI368" s="986"/>
      <c r="AJ368" s="986"/>
      <c r="AK368" s="986"/>
      <c r="AL368" s="986"/>
      <c r="AM368" s="986"/>
      <c r="AN368" s="986"/>
      <c r="AO368" s="986"/>
      <c r="AP368" s="987"/>
      <c r="AV368" s="676"/>
      <c r="AW368" s="677"/>
      <c r="AX368" s="677"/>
      <c r="AY368" s="677"/>
      <c r="AZ368" s="677"/>
      <c r="BA368" s="677"/>
      <c r="BB368" s="677"/>
      <c r="BC368" s="677"/>
      <c r="BD368" s="677"/>
      <c r="BE368" s="677"/>
      <c r="BF368" s="677"/>
      <c r="BG368" s="677"/>
      <c r="BH368" s="677"/>
      <c r="BI368" s="677"/>
      <c r="BJ368" s="677"/>
      <c r="BK368" s="677"/>
      <c r="BL368" s="677"/>
      <c r="BM368" s="677"/>
      <c r="BN368" s="677"/>
      <c r="BO368" s="677"/>
      <c r="BP368" s="677"/>
      <c r="BQ368" s="677"/>
      <c r="BR368" s="677"/>
      <c r="BS368" s="677"/>
      <c r="BT368" s="677"/>
      <c r="BU368" s="677"/>
      <c r="BV368" s="677"/>
      <c r="BW368" s="677"/>
      <c r="BX368" s="677"/>
      <c r="BY368" s="678"/>
    </row>
    <row r="369" spans="1:77" ht="15" customHeight="1" x14ac:dyDescent="0.4">
      <c r="C369" s="77" t="s">
        <v>382</v>
      </c>
      <c r="D369" s="651"/>
      <c r="E369" s="652"/>
      <c r="F369" s="652"/>
      <c r="G369" s="652"/>
      <c r="H369" s="652"/>
      <c r="I369" s="652"/>
      <c r="J369" s="653"/>
      <c r="K369" s="803"/>
      <c r="L369" s="804"/>
      <c r="M369" s="804"/>
      <c r="N369" s="804"/>
      <c r="O369" s="804"/>
      <c r="P369" s="57" t="s">
        <v>21</v>
      </c>
      <c r="Q369" s="854"/>
      <c r="R369" s="855"/>
      <c r="S369" s="855"/>
      <c r="T369" s="855"/>
      <c r="U369" s="855"/>
      <c r="V369" s="855"/>
      <c r="W369" s="855"/>
      <c r="X369" s="855"/>
      <c r="Y369" s="855"/>
      <c r="Z369" s="855"/>
      <c r="AA369" s="855"/>
      <c r="AB369" s="855"/>
      <c r="AC369" s="855"/>
      <c r="AD369" s="984"/>
      <c r="AE369" s="985"/>
      <c r="AF369" s="986"/>
      <c r="AG369" s="986"/>
      <c r="AH369" s="986"/>
      <c r="AI369" s="986"/>
      <c r="AJ369" s="986"/>
      <c r="AK369" s="986"/>
      <c r="AL369" s="986"/>
      <c r="AM369" s="986"/>
      <c r="AN369" s="986"/>
      <c r="AO369" s="986"/>
      <c r="AP369" s="987"/>
      <c r="AV369" s="676"/>
      <c r="AW369" s="677"/>
      <c r="AX369" s="677"/>
      <c r="AY369" s="677"/>
      <c r="AZ369" s="677"/>
      <c r="BA369" s="677"/>
      <c r="BB369" s="677"/>
      <c r="BC369" s="677"/>
      <c r="BD369" s="677"/>
      <c r="BE369" s="677"/>
      <c r="BF369" s="677"/>
      <c r="BG369" s="677"/>
      <c r="BH369" s="677"/>
      <c r="BI369" s="677"/>
      <c r="BJ369" s="677"/>
      <c r="BK369" s="677"/>
      <c r="BL369" s="677"/>
      <c r="BM369" s="677"/>
      <c r="BN369" s="677"/>
      <c r="BO369" s="677"/>
      <c r="BP369" s="677"/>
      <c r="BQ369" s="677"/>
      <c r="BR369" s="677"/>
      <c r="BS369" s="677"/>
      <c r="BT369" s="677"/>
      <c r="BU369" s="677"/>
      <c r="BV369" s="677"/>
      <c r="BW369" s="677"/>
      <c r="BX369" s="677"/>
      <c r="BY369" s="678"/>
    </row>
    <row r="370" spans="1:77" ht="15" customHeight="1" x14ac:dyDescent="0.4">
      <c r="C370" s="77" t="s">
        <v>481</v>
      </c>
      <c r="D370" s="651"/>
      <c r="E370" s="652"/>
      <c r="F370" s="652"/>
      <c r="G370" s="652"/>
      <c r="H370" s="652"/>
      <c r="I370" s="652"/>
      <c r="J370" s="653"/>
      <c r="K370" s="803"/>
      <c r="L370" s="804"/>
      <c r="M370" s="804"/>
      <c r="N370" s="804"/>
      <c r="O370" s="804"/>
      <c r="P370" s="57" t="s">
        <v>21</v>
      </c>
      <c r="Q370" s="854"/>
      <c r="R370" s="855"/>
      <c r="S370" s="855"/>
      <c r="T370" s="855"/>
      <c r="U370" s="855"/>
      <c r="V370" s="855"/>
      <c r="W370" s="855"/>
      <c r="X370" s="855"/>
      <c r="Y370" s="855"/>
      <c r="Z370" s="855"/>
      <c r="AA370" s="855"/>
      <c r="AB370" s="855"/>
      <c r="AC370" s="855"/>
      <c r="AD370" s="984"/>
      <c r="AE370" s="985"/>
      <c r="AF370" s="986"/>
      <c r="AG370" s="986"/>
      <c r="AH370" s="986"/>
      <c r="AI370" s="986"/>
      <c r="AJ370" s="986"/>
      <c r="AK370" s="986"/>
      <c r="AL370" s="986"/>
      <c r="AM370" s="986"/>
      <c r="AN370" s="986"/>
      <c r="AO370" s="986"/>
      <c r="AP370" s="987"/>
      <c r="AV370" s="676"/>
      <c r="AW370" s="677"/>
      <c r="AX370" s="677"/>
      <c r="AY370" s="677"/>
      <c r="AZ370" s="677"/>
      <c r="BA370" s="677"/>
      <c r="BB370" s="677"/>
      <c r="BC370" s="677"/>
      <c r="BD370" s="677"/>
      <c r="BE370" s="677"/>
      <c r="BF370" s="677"/>
      <c r="BG370" s="677"/>
      <c r="BH370" s="677"/>
      <c r="BI370" s="677"/>
      <c r="BJ370" s="677"/>
      <c r="BK370" s="677"/>
      <c r="BL370" s="677"/>
      <c r="BM370" s="677"/>
      <c r="BN370" s="677"/>
      <c r="BO370" s="677"/>
      <c r="BP370" s="677"/>
      <c r="BQ370" s="677"/>
      <c r="BR370" s="677"/>
      <c r="BS370" s="677"/>
      <c r="BT370" s="677"/>
      <c r="BU370" s="677"/>
      <c r="BV370" s="677"/>
      <c r="BW370" s="677"/>
      <c r="BX370" s="677"/>
      <c r="BY370" s="678"/>
    </row>
    <row r="371" spans="1:77" ht="15" customHeight="1" thickBot="1" x14ac:dyDescent="0.45">
      <c r="C371" s="77" t="s">
        <v>483</v>
      </c>
      <c r="D371" s="651"/>
      <c r="E371" s="652"/>
      <c r="F371" s="652"/>
      <c r="G371" s="652"/>
      <c r="H371" s="652"/>
      <c r="I371" s="652"/>
      <c r="J371" s="653"/>
      <c r="K371" s="803"/>
      <c r="L371" s="804"/>
      <c r="M371" s="804"/>
      <c r="N371" s="804"/>
      <c r="O371" s="804"/>
      <c r="P371" s="57" t="s">
        <v>21</v>
      </c>
      <c r="Q371" s="854"/>
      <c r="R371" s="855"/>
      <c r="S371" s="855"/>
      <c r="T371" s="855"/>
      <c r="U371" s="855"/>
      <c r="V371" s="855"/>
      <c r="W371" s="855"/>
      <c r="X371" s="855"/>
      <c r="Y371" s="855"/>
      <c r="Z371" s="855"/>
      <c r="AA371" s="855"/>
      <c r="AB371" s="855"/>
      <c r="AC371" s="855"/>
      <c r="AD371" s="984"/>
      <c r="AE371" s="985"/>
      <c r="AF371" s="986"/>
      <c r="AG371" s="986"/>
      <c r="AH371" s="986"/>
      <c r="AI371" s="986"/>
      <c r="AJ371" s="986"/>
      <c r="AK371" s="986"/>
      <c r="AL371" s="986"/>
      <c r="AM371" s="986"/>
      <c r="AN371" s="986"/>
      <c r="AO371" s="986"/>
      <c r="AP371" s="987"/>
      <c r="AV371" s="679"/>
      <c r="AW371" s="680"/>
      <c r="AX371" s="680"/>
      <c r="AY371" s="680"/>
      <c r="AZ371" s="680"/>
      <c r="BA371" s="680"/>
      <c r="BB371" s="680"/>
      <c r="BC371" s="680"/>
      <c r="BD371" s="680"/>
      <c r="BE371" s="680"/>
      <c r="BF371" s="680"/>
      <c r="BG371" s="680"/>
      <c r="BH371" s="680"/>
      <c r="BI371" s="680"/>
      <c r="BJ371" s="680"/>
      <c r="BK371" s="680"/>
      <c r="BL371" s="680"/>
      <c r="BM371" s="680"/>
      <c r="BN371" s="680"/>
      <c r="BO371" s="680"/>
      <c r="BP371" s="680"/>
      <c r="BQ371" s="680"/>
      <c r="BR371" s="680"/>
      <c r="BS371" s="680"/>
      <c r="BT371" s="680"/>
      <c r="BU371" s="680"/>
      <c r="BV371" s="680"/>
      <c r="BW371" s="680"/>
      <c r="BX371" s="680"/>
      <c r="BY371" s="681"/>
    </row>
    <row r="372" spans="1:77" ht="15" customHeight="1" x14ac:dyDescent="0.4">
      <c r="C372" s="77" t="s">
        <v>485</v>
      </c>
      <c r="D372" s="651"/>
      <c r="E372" s="652"/>
      <c r="F372" s="652"/>
      <c r="G372" s="652"/>
      <c r="H372" s="652"/>
      <c r="I372" s="652"/>
      <c r="J372" s="653"/>
      <c r="K372" s="803"/>
      <c r="L372" s="804"/>
      <c r="M372" s="804"/>
      <c r="N372" s="804"/>
      <c r="O372" s="804"/>
      <c r="P372" s="57" t="s">
        <v>21</v>
      </c>
      <c r="Q372" s="854"/>
      <c r="R372" s="855"/>
      <c r="S372" s="855"/>
      <c r="T372" s="855"/>
      <c r="U372" s="855"/>
      <c r="V372" s="855"/>
      <c r="W372" s="855"/>
      <c r="X372" s="855"/>
      <c r="Y372" s="855"/>
      <c r="Z372" s="855"/>
      <c r="AA372" s="855"/>
      <c r="AB372" s="855"/>
      <c r="AC372" s="855"/>
      <c r="AD372" s="984"/>
      <c r="AE372" s="985"/>
      <c r="AF372" s="986"/>
      <c r="AG372" s="986"/>
      <c r="AH372" s="986"/>
      <c r="AI372" s="986"/>
      <c r="AJ372" s="986"/>
      <c r="AK372" s="986"/>
      <c r="AL372" s="986"/>
      <c r="AM372" s="986"/>
      <c r="AN372" s="986"/>
      <c r="AO372" s="986"/>
      <c r="AP372" s="987"/>
      <c r="AV372" s="673" t="s">
        <v>1575</v>
      </c>
      <c r="AW372" s="673"/>
      <c r="AX372" s="673"/>
      <c r="AY372" s="673"/>
      <c r="AZ372" s="673"/>
      <c r="BA372" s="673"/>
      <c r="BB372" s="673"/>
      <c r="BC372" s="673"/>
      <c r="BD372" s="673"/>
      <c r="BE372" s="673"/>
      <c r="BF372" s="673"/>
      <c r="BG372" s="673"/>
      <c r="BH372" s="673"/>
      <c r="BI372" s="673"/>
      <c r="BJ372" s="673"/>
      <c r="BK372" s="673"/>
      <c r="BL372" s="673"/>
      <c r="BM372" s="673"/>
      <c r="BN372" s="673"/>
      <c r="BO372" s="673"/>
      <c r="BP372" s="673"/>
      <c r="BQ372" s="673"/>
      <c r="BR372" s="673"/>
      <c r="BS372" s="673"/>
      <c r="BT372" s="673"/>
      <c r="BU372" s="673"/>
      <c r="BV372" s="673"/>
      <c r="BW372" s="673"/>
      <c r="BX372" s="673"/>
      <c r="BY372" s="673"/>
    </row>
    <row r="373" spans="1:77" ht="15" customHeight="1" thickBot="1" x14ac:dyDescent="0.45">
      <c r="C373" s="77" t="s">
        <v>756</v>
      </c>
      <c r="D373" s="651"/>
      <c r="E373" s="652"/>
      <c r="F373" s="652"/>
      <c r="G373" s="652"/>
      <c r="H373" s="652"/>
      <c r="I373" s="652"/>
      <c r="J373" s="653"/>
      <c r="K373" s="803"/>
      <c r="L373" s="804"/>
      <c r="M373" s="804"/>
      <c r="N373" s="804"/>
      <c r="O373" s="804"/>
      <c r="P373" s="57" t="s">
        <v>21</v>
      </c>
      <c r="Q373" s="854"/>
      <c r="R373" s="855"/>
      <c r="S373" s="855"/>
      <c r="T373" s="855"/>
      <c r="U373" s="855"/>
      <c r="V373" s="855"/>
      <c r="W373" s="855"/>
      <c r="X373" s="855"/>
      <c r="Y373" s="855"/>
      <c r="Z373" s="855"/>
      <c r="AA373" s="855"/>
      <c r="AB373" s="855"/>
      <c r="AC373" s="855"/>
      <c r="AD373" s="984"/>
      <c r="AE373" s="985"/>
      <c r="AF373" s="986"/>
      <c r="AG373" s="986"/>
      <c r="AH373" s="986"/>
      <c r="AI373" s="986"/>
      <c r="AJ373" s="986"/>
      <c r="AK373" s="986"/>
      <c r="AL373" s="986"/>
      <c r="AM373" s="986"/>
      <c r="AN373" s="986"/>
      <c r="AO373" s="986"/>
      <c r="AP373" s="987"/>
      <c r="AV373" s="73" t="s">
        <v>1576</v>
      </c>
    </row>
    <row r="374" spans="1:77" ht="15" customHeight="1" x14ac:dyDescent="0.4">
      <c r="C374" s="77" t="s">
        <v>757</v>
      </c>
      <c r="D374" s="651"/>
      <c r="E374" s="652"/>
      <c r="F374" s="652"/>
      <c r="G374" s="652"/>
      <c r="H374" s="652"/>
      <c r="I374" s="652"/>
      <c r="J374" s="653"/>
      <c r="K374" s="803"/>
      <c r="L374" s="804"/>
      <c r="M374" s="804"/>
      <c r="N374" s="804"/>
      <c r="O374" s="804"/>
      <c r="P374" s="57" t="s">
        <v>21</v>
      </c>
      <c r="Q374" s="854"/>
      <c r="R374" s="855"/>
      <c r="S374" s="855"/>
      <c r="T374" s="855"/>
      <c r="U374" s="855"/>
      <c r="V374" s="855"/>
      <c r="W374" s="855"/>
      <c r="X374" s="855"/>
      <c r="Y374" s="855"/>
      <c r="Z374" s="855"/>
      <c r="AA374" s="855"/>
      <c r="AB374" s="855"/>
      <c r="AC374" s="855"/>
      <c r="AD374" s="984"/>
      <c r="AE374" s="985"/>
      <c r="AF374" s="986"/>
      <c r="AG374" s="986"/>
      <c r="AH374" s="986"/>
      <c r="AI374" s="986"/>
      <c r="AJ374" s="986"/>
      <c r="AK374" s="986"/>
      <c r="AL374" s="986"/>
      <c r="AM374" s="986"/>
      <c r="AN374" s="986"/>
      <c r="AO374" s="986"/>
      <c r="AP374" s="987"/>
      <c r="AV374" s="674" t="s">
        <v>1577</v>
      </c>
      <c r="AW374" s="673"/>
      <c r="AX374" s="673"/>
      <c r="AY374" s="673"/>
      <c r="AZ374" s="673"/>
      <c r="BA374" s="673"/>
      <c r="BB374" s="673"/>
      <c r="BC374" s="673"/>
      <c r="BD374" s="673"/>
      <c r="BE374" s="673"/>
      <c r="BF374" s="673"/>
      <c r="BG374" s="673"/>
      <c r="BH374" s="673"/>
      <c r="BI374" s="673"/>
      <c r="BJ374" s="673"/>
      <c r="BK374" s="673"/>
      <c r="BL374" s="673"/>
      <c r="BM374" s="673"/>
      <c r="BN374" s="673"/>
      <c r="BO374" s="673"/>
      <c r="BP374" s="673"/>
      <c r="BQ374" s="673"/>
      <c r="BR374" s="673"/>
      <c r="BS374" s="673"/>
      <c r="BT374" s="673"/>
      <c r="BU374" s="673"/>
      <c r="BV374" s="673"/>
      <c r="BW374" s="673"/>
      <c r="BX374" s="673"/>
      <c r="BY374" s="675"/>
    </row>
    <row r="375" spans="1:77" ht="15" customHeight="1" x14ac:dyDescent="0.4">
      <c r="AV375" s="676"/>
      <c r="AW375" s="677"/>
      <c r="AX375" s="677"/>
      <c r="AY375" s="677"/>
      <c r="AZ375" s="677"/>
      <c r="BA375" s="677"/>
      <c r="BB375" s="677"/>
      <c r="BC375" s="677"/>
      <c r="BD375" s="677"/>
      <c r="BE375" s="677"/>
      <c r="BF375" s="677"/>
      <c r="BG375" s="677"/>
      <c r="BH375" s="677"/>
      <c r="BI375" s="677"/>
      <c r="BJ375" s="677"/>
      <c r="BK375" s="677"/>
      <c r="BL375" s="677"/>
      <c r="BM375" s="677"/>
      <c r="BN375" s="677"/>
      <c r="BO375" s="677"/>
      <c r="BP375" s="677"/>
      <c r="BQ375" s="677"/>
      <c r="BR375" s="677"/>
      <c r="BS375" s="677"/>
      <c r="BT375" s="677"/>
      <c r="BU375" s="677"/>
      <c r="BV375" s="677"/>
      <c r="BW375" s="677"/>
      <c r="BX375" s="677"/>
      <c r="BY375" s="678"/>
    </row>
    <row r="376" spans="1:77" ht="15" customHeight="1" x14ac:dyDescent="0.4">
      <c r="A376" s="74" t="s">
        <v>107</v>
      </c>
      <c r="C376" s="2" t="s">
        <v>187</v>
      </c>
      <c r="AV376" s="676"/>
      <c r="AW376" s="677"/>
      <c r="AX376" s="677"/>
      <c r="AY376" s="677"/>
      <c r="AZ376" s="677"/>
      <c r="BA376" s="677"/>
      <c r="BB376" s="677"/>
      <c r="BC376" s="677"/>
      <c r="BD376" s="677"/>
      <c r="BE376" s="677"/>
      <c r="BF376" s="677"/>
      <c r="BG376" s="677"/>
      <c r="BH376" s="677"/>
      <c r="BI376" s="677"/>
      <c r="BJ376" s="677"/>
      <c r="BK376" s="677"/>
      <c r="BL376" s="677"/>
      <c r="BM376" s="677"/>
      <c r="BN376" s="677"/>
      <c r="BO376" s="677"/>
      <c r="BP376" s="677"/>
      <c r="BQ376" s="677"/>
      <c r="BR376" s="677"/>
      <c r="BS376" s="677"/>
      <c r="BT376" s="677"/>
      <c r="BU376" s="677"/>
      <c r="BV376" s="677"/>
      <c r="BW376" s="677"/>
      <c r="BX376" s="677"/>
      <c r="BY376" s="678"/>
    </row>
    <row r="377" spans="1:77" ht="15" customHeight="1" thickBot="1" x14ac:dyDescent="0.45">
      <c r="B377" s="56" t="s">
        <v>79</v>
      </c>
      <c r="C377" s="2" t="s">
        <v>1447</v>
      </c>
      <c r="AV377" s="676"/>
      <c r="AW377" s="677"/>
      <c r="AX377" s="677"/>
      <c r="AY377" s="677"/>
      <c r="AZ377" s="677"/>
      <c r="BA377" s="677"/>
      <c r="BB377" s="677"/>
      <c r="BC377" s="677"/>
      <c r="BD377" s="677"/>
      <c r="BE377" s="677"/>
      <c r="BF377" s="677"/>
      <c r="BG377" s="677"/>
      <c r="BH377" s="677"/>
      <c r="BI377" s="677"/>
      <c r="BJ377" s="677"/>
      <c r="BK377" s="677"/>
      <c r="BL377" s="677"/>
      <c r="BM377" s="677"/>
      <c r="BN377" s="677"/>
      <c r="BO377" s="677"/>
      <c r="BP377" s="677"/>
      <c r="BQ377" s="677"/>
      <c r="BR377" s="677"/>
      <c r="BS377" s="677"/>
      <c r="BT377" s="677"/>
      <c r="BU377" s="677"/>
      <c r="BV377" s="677"/>
      <c r="BW377" s="677"/>
      <c r="BX377" s="677"/>
      <c r="BY377" s="678"/>
    </row>
    <row r="378" spans="1:77" ht="15" customHeight="1" thickBot="1" x14ac:dyDescent="0.45">
      <c r="C378" s="303" t="s">
        <v>36</v>
      </c>
      <c r="D378" s="87" t="s">
        <v>1392</v>
      </c>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639"/>
      <c r="AP378" s="640"/>
      <c r="AQ378" s="640"/>
      <c r="AR378" s="641"/>
      <c r="AV378" s="676"/>
      <c r="AW378" s="677"/>
      <c r="AX378" s="677"/>
      <c r="AY378" s="677"/>
      <c r="AZ378" s="677"/>
      <c r="BA378" s="677"/>
      <c r="BB378" s="677"/>
      <c r="BC378" s="677"/>
      <c r="BD378" s="677"/>
      <c r="BE378" s="677"/>
      <c r="BF378" s="677"/>
      <c r="BG378" s="677"/>
      <c r="BH378" s="677"/>
      <c r="BI378" s="677"/>
      <c r="BJ378" s="677"/>
      <c r="BK378" s="677"/>
      <c r="BL378" s="677"/>
      <c r="BM378" s="677"/>
      <c r="BN378" s="677"/>
      <c r="BO378" s="677"/>
      <c r="BP378" s="677"/>
      <c r="BQ378" s="677"/>
      <c r="BR378" s="677"/>
      <c r="BS378" s="677"/>
      <c r="BT378" s="677"/>
      <c r="BU378" s="677"/>
      <c r="BV378" s="677"/>
      <c r="BW378" s="677"/>
      <c r="BX378" s="677"/>
      <c r="BY378" s="678"/>
    </row>
    <row r="379" spans="1:77" ht="15" customHeight="1" thickBot="1" x14ac:dyDescent="0.45">
      <c r="C379" s="329" t="s">
        <v>37</v>
      </c>
      <c r="D379" s="87" t="s">
        <v>1393</v>
      </c>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639"/>
      <c r="AP379" s="640"/>
      <c r="AQ379" s="640"/>
      <c r="AR379" s="641"/>
      <c r="AV379" s="676"/>
      <c r="AW379" s="677"/>
      <c r="AX379" s="677"/>
      <c r="AY379" s="677"/>
      <c r="AZ379" s="677"/>
      <c r="BA379" s="677"/>
      <c r="BB379" s="677"/>
      <c r="BC379" s="677"/>
      <c r="BD379" s="677"/>
      <c r="BE379" s="677"/>
      <c r="BF379" s="677"/>
      <c r="BG379" s="677"/>
      <c r="BH379" s="677"/>
      <c r="BI379" s="677"/>
      <c r="BJ379" s="677"/>
      <c r="BK379" s="677"/>
      <c r="BL379" s="677"/>
      <c r="BM379" s="677"/>
      <c r="BN379" s="677"/>
      <c r="BO379" s="677"/>
      <c r="BP379" s="677"/>
      <c r="BQ379" s="677"/>
      <c r="BR379" s="677"/>
      <c r="BS379" s="677"/>
      <c r="BT379" s="677"/>
      <c r="BU379" s="677"/>
      <c r="BV379" s="677"/>
      <c r="BW379" s="677"/>
      <c r="BX379" s="677"/>
      <c r="BY379" s="678"/>
    </row>
    <row r="380" spans="1:77" ht="15" customHeight="1" thickBot="1" x14ac:dyDescent="0.45">
      <c r="C380" s="331" t="s">
        <v>38</v>
      </c>
      <c r="D380" s="87" t="s">
        <v>1446</v>
      </c>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639"/>
      <c r="AP380" s="640"/>
      <c r="AQ380" s="640"/>
      <c r="AR380" s="641"/>
      <c r="AV380" s="676"/>
      <c r="AW380" s="677"/>
      <c r="AX380" s="677"/>
      <c r="AY380" s="677"/>
      <c r="AZ380" s="677"/>
      <c r="BA380" s="677"/>
      <c r="BB380" s="677"/>
      <c r="BC380" s="677"/>
      <c r="BD380" s="677"/>
      <c r="BE380" s="677"/>
      <c r="BF380" s="677"/>
      <c r="BG380" s="677"/>
      <c r="BH380" s="677"/>
      <c r="BI380" s="677"/>
      <c r="BJ380" s="677"/>
      <c r="BK380" s="677"/>
      <c r="BL380" s="677"/>
      <c r="BM380" s="677"/>
      <c r="BN380" s="677"/>
      <c r="BO380" s="677"/>
      <c r="BP380" s="677"/>
      <c r="BQ380" s="677"/>
      <c r="BR380" s="677"/>
      <c r="BS380" s="677"/>
      <c r="BT380" s="677"/>
      <c r="BU380" s="677"/>
      <c r="BV380" s="677"/>
      <c r="BW380" s="677"/>
      <c r="BX380" s="677"/>
      <c r="BY380" s="678"/>
    </row>
    <row r="381" spans="1:77" ht="15" customHeight="1" x14ac:dyDescent="0.4">
      <c r="AV381" s="676"/>
      <c r="AW381" s="677"/>
      <c r="AX381" s="677"/>
      <c r="AY381" s="677"/>
      <c r="AZ381" s="677"/>
      <c r="BA381" s="677"/>
      <c r="BB381" s="677"/>
      <c r="BC381" s="677"/>
      <c r="BD381" s="677"/>
      <c r="BE381" s="677"/>
      <c r="BF381" s="677"/>
      <c r="BG381" s="677"/>
      <c r="BH381" s="677"/>
      <c r="BI381" s="677"/>
      <c r="BJ381" s="677"/>
      <c r="BK381" s="677"/>
      <c r="BL381" s="677"/>
      <c r="BM381" s="677"/>
      <c r="BN381" s="677"/>
      <c r="BO381" s="677"/>
      <c r="BP381" s="677"/>
      <c r="BQ381" s="677"/>
      <c r="BR381" s="677"/>
      <c r="BS381" s="677"/>
      <c r="BT381" s="677"/>
      <c r="BU381" s="677"/>
      <c r="BV381" s="677"/>
      <c r="BW381" s="677"/>
      <c r="BX381" s="677"/>
      <c r="BY381" s="678"/>
    </row>
    <row r="382" spans="1:77" ht="15" customHeight="1" x14ac:dyDescent="0.4">
      <c r="C382" s="233" t="s">
        <v>1397</v>
      </c>
      <c r="D382" s="234"/>
      <c r="E382" s="234"/>
      <c r="F382" s="234"/>
      <c r="G382" s="234"/>
      <c r="H382" s="234"/>
      <c r="I382" s="234"/>
      <c r="J382" s="234"/>
      <c r="K382" s="234"/>
      <c r="L382" s="234"/>
      <c r="M382" s="234"/>
      <c r="N382" s="234"/>
      <c r="O382" s="234"/>
      <c r="P382" s="301"/>
      <c r="Q382" s="234"/>
      <c r="R382" s="301"/>
      <c r="S382" s="234"/>
      <c r="T382" s="234"/>
      <c r="U382" s="301"/>
      <c r="V382" s="234"/>
      <c r="W382" s="234"/>
      <c r="X382" s="234"/>
      <c r="Y382" s="234"/>
      <c r="Z382" s="234"/>
      <c r="AA382" s="234"/>
      <c r="AB382" s="234"/>
      <c r="AC382" s="234"/>
      <c r="AD382" s="234"/>
      <c r="AE382" s="234"/>
      <c r="AF382" s="234"/>
      <c r="AG382" s="234"/>
      <c r="AH382" s="234"/>
      <c r="AI382" s="234"/>
      <c r="AJ382" s="234"/>
      <c r="AK382" s="234"/>
      <c r="AL382" s="234"/>
      <c r="AM382" s="234"/>
      <c r="AN382" s="248"/>
      <c r="AO382" s="249"/>
      <c r="AV382" s="676"/>
      <c r="AW382" s="677"/>
      <c r="AX382" s="677"/>
      <c r="AY382" s="677"/>
      <c r="AZ382" s="677"/>
      <c r="BA382" s="677"/>
      <c r="BB382" s="677"/>
      <c r="BC382" s="677"/>
      <c r="BD382" s="677"/>
      <c r="BE382" s="677"/>
      <c r="BF382" s="677"/>
      <c r="BG382" s="677"/>
      <c r="BH382" s="677"/>
      <c r="BI382" s="677"/>
      <c r="BJ382" s="677"/>
      <c r="BK382" s="677"/>
      <c r="BL382" s="677"/>
      <c r="BM382" s="677"/>
      <c r="BN382" s="677"/>
      <c r="BO382" s="677"/>
      <c r="BP382" s="677"/>
      <c r="BQ382" s="677"/>
      <c r="BR382" s="677"/>
      <c r="BS382" s="677"/>
      <c r="BT382" s="677"/>
      <c r="BU382" s="677"/>
      <c r="BV382" s="677"/>
      <c r="BW382" s="677"/>
      <c r="BX382" s="677"/>
      <c r="BY382" s="678"/>
    </row>
    <row r="383" spans="1:77" ht="15" customHeight="1" x14ac:dyDescent="0.4">
      <c r="C383" s="606" t="s">
        <v>244</v>
      </c>
      <c r="D383" s="607"/>
      <c r="E383" s="608"/>
      <c r="F383" s="606" t="s">
        <v>1395</v>
      </c>
      <c r="G383" s="607"/>
      <c r="H383" s="607"/>
      <c r="I383" s="607"/>
      <c r="J383" s="607"/>
      <c r="K383" s="607"/>
      <c r="L383" s="607"/>
      <c r="M383" s="607"/>
      <c r="N383" s="607"/>
      <c r="O383" s="608"/>
      <c r="P383" s="660" t="s">
        <v>1942</v>
      </c>
      <c r="Q383" s="661"/>
      <c r="R383" s="661"/>
      <c r="S383" s="662"/>
      <c r="T383" s="606" t="s">
        <v>1429</v>
      </c>
      <c r="U383" s="607"/>
      <c r="V383" s="607"/>
      <c r="W383" s="1094"/>
      <c r="X383" s="607" t="s">
        <v>1395</v>
      </c>
      <c r="Y383" s="607"/>
      <c r="Z383" s="607"/>
      <c r="AA383" s="607"/>
      <c r="AB383" s="607"/>
      <c r="AC383" s="607"/>
      <c r="AD383" s="607"/>
      <c r="AE383" s="607"/>
      <c r="AF383" s="607"/>
      <c r="AG383" s="608"/>
      <c r="AH383" s="660" t="s">
        <v>1797</v>
      </c>
      <c r="AI383" s="661"/>
      <c r="AJ383" s="661"/>
      <c r="AK383" s="662"/>
      <c r="AL383" s="980" t="s">
        <v>1429</v>
      </c>
      <c r="AM383" s="980"/>
      <c r="AN383" s="980"/>
      <c r="AO383" s="980"/>
      <c r="AV383" s="676"/>
      <c r="AW383" s="677"/>
      <c r="AX383" s="677"/>
      <c r="AY383" s="677"/>
      <c r="AZ383" s="677"/>
      <c r="BA383" s="677"/>
      <c r="BB383" s="677"/>
      <c r="BC383" s="677"/>
      <c r="BD383" s="677"/>
      <c r="BE383" s="677"/>
      <c r="BF383" s="677"/>
      <c r="BG383" s="677"/>
      <c r="BH383" s="677"/>
      <c r="BI383" s="677"/>
      <c r="BJ383" s="677"/>
      <c r="BK383" s="677"/>
      <c r="BL383" s="677"/>
      <c r="BM383" s="677"/>
      <c r="BN383" s="677"/>
      <c r="BO383" s="677"/>
      <c r="BP383" s="677"/>
      <c r="BQ383" s="677"/>
      <c r="BR383" s="677"/>
      <c r="BS383" s="677"/>
      <c r="BT383" s="677"/>
      <c r="BU383" s="677"/>
      <c r="BV383" s="677"/>
      <c r="BW383" s="677"/>
      <c r="BX383" s="677"/>
      <c r="BY383" s="678"/>
    </row>
    <row r="384" spans="1:77" ht="15" customHeight="1" x14ac:dyDescent="0.4">
      <c r="C384" s="492"/>
      <c r="D384" s="493"/>
      <c r="E384" s="489"/>
      <c r="F384" s="492"/>
      <c r="G384" s="493"/>
      <c r="H384" s="493"/>
      <c r="I384" s="493"/>
      <c r="J384" s="493"/>
      <c r="K384" s="493"/>
      <c r="L384" s="493"/>
      <c r="M384" s="493"/>
      <c r="N384" s="493"/>
      <c r="O384" s="489"/>
      <c r="P384" s="663"/>
      <c r="Q384" s="664"/>
      <c r="R384" s="664"/>
      <c r="S384" s="665"/>
      <c r="T384" s="492"/>
      <c r="U384" s="493"/>
      <c r="V384" s="493"/>
      <c r="W384" s="1095"/>
      <c r="X384" s="493"/>
      <c r="Y384" s="493"/>
      <c r="Z384" s="493"/>
      <c r="AA384" s="493"/>
      <c r="AB384" s="493"/>
      <c r="AC384" s="493"/>
      <c r="AD384" s="493"/>
      <c r="AE384" s="493"/>
      <c r="AF384" s="493"/>
      <c r="AG384" s="489"/>
      <c r="AH384" s="663"/>
      <c r="AI384" s="664"/>
      <c r="AJ384" s="664"/>
      <c r="AK384" s="665"/>
      <c r="AL384" s="980"/>
      <c r="AM384" s="980"/>
      <c r="AN384" s="980"/>
      <c r="AO384" s="980"/>
      <c r="AQ384" s="647" t="s">
        <v>290</v>
      </c>
      <c r="AR384" s="647"/>
      <c r="AV384" s="676"/>
      <c r="AW384" s="677"/>
      <c r="AX384" s="677"/>
      <c r="AY384" s="677"/>
      <c r="AZ384" s="677"/>
      <c r="BA384" s="677"/>
      <c r="BB384" s="677"/>
      <c r="BC384" s="677"/>
      <c r="BD384" s="677"/>
      <c r="BE384" s="677"/>
      <c r="BF384" s="677"/>
      <c r="BG384" s="677"/>
      <c r="BH384" s="677"/>
      <c r="BI384" s="677"/>
      <c r="BJ384" s="677"/>
      <c r="BK384" s="677"/>
      <c r="BL384" s="677"/>
      <c r="BM384" s="677"/>
      <c r="BN384" s="677"/>
      <c r="BO384" s="677"/>
      <c r="BP384" s="677"/>
      <c r="BQ384" s="677"/>
      <c r="BR384" s="677"/>
      <c r="BS384" s="677"/>
      <c r="BT384" s="677"/>
      <c r="BU384" s="677"/>
      <c r="BV384" s="677"/>
      <c r="BW384" s="677"/>
      <c r="BX384" s="677"/>
      <c r="BY384" s="678"/>
    </row>
    <row r="385" spans="3:77" ht="15" customHeight="1" thickBot="1" x14ac:dyDescent="0.45">
      <c r="C385" s="1105" t="s">
        <v>1394</v>
      </c>
      <c r="D385" s="1106"/>
      <c r="E385" s="1106"/>
      <c r="F385" s="339" t="s">
        <v>1444</v>
      </c>
      <c r="G385" s="1091" t="s">
        <v>1398</v>
      </c>
      <c r="H385" s="1112"/>
      <c r="I385" s="1112"/>
      <c r="J385" s="1112"/>
      <c r="K385" s="1112"/>
      <c r="L385" s="1112"/>
      <c r="M385" s="1112"/>
      <c r="N385" s="1112"/>
      <c r="O385" s="1113"/>
      <c r="P385" s="762"/>
      <c r="Q385" s="763"/>
      <c r="R385" s="763"/>
      <c r="S385" s="1107"/>
      <c r="T385" s="762"/>
      <c r="U385" s="763"/>
      <c r="V385" s="763"/>
      <c r="W385" s="1111"/>
      <c r="X385" s="412" t="s">
        <v>1445</v>
      </c>
      <c r="Y385" s="1091" t="s">
        <v>1399</v>
      </c>
      <c r="Z385" s="1092"/>
      <c r="AA385" s="1092"/>
      <c r="AB385" s="1092"/>
      <c r="AC385" s="1092"/>
      <c r="AD385" s="1092"/>
      <c r="AE385" s="1092"/>
      <c r="AF385" s="1092"/>
      <c r="AG385" s="1093"/>
      <c r="AH385" s="762"/>
      <c r="AI385" s="763"/>
      <c r="AJ385" s="763"/>
      <c r="AK385" s="1107"/>
      <c r="AL385" s="762"/>
      <c r="AM385" s="763"/>
      <c r="AN385" s="763"/>
      <c r="AO385" s="1107"/>
      <c r="AQ385" s="629" t="str">
        <f>IF(OR(COUNTBLANK(P385)=1,COUNTBLANK(T385)=1,COUNTBLANK(AH385)=1,COUNTBLANK(AL385)=1),"未","")</f>
        <v>未</v>
      </c>
      <c r="AR385" s="629"/>
      <c r="AV385" s="676"/>
      <c r="AW385" s="677"/>
      <c r="AX385" s="677"/>
      <c r="AY385" s="677"/>
      <c r="AZ385" s="677"/>
      <c r="BA385" s="677"/>
      <c r="BB385" s="677"/>
      <c r="BC385" s="677"/>
      <c r="BD385" s="677"/>
      <c r="BE385" s="677"/>
      <c r="BF385" s="677"/>
      <c r="BG385" s="677"/>
      <c r="BH385" s="677"/>
      <c r="BI385" s="677"/>
      <c r="BJ385" s="677"/>
      <c r="BK385" s="677"/>
      <c r="BL385" s="677"/>
      <c r="BM385" s="677"/>
      <c r="BN385" s="677"/>
      <c r="BO385" s="677"/>
      <c r="BP385" s="677"/>
      <c r="BQ385" s="677"/>
      <c r="BR385" s="677"/>
      <c r="BS385" s="677"/>
      <c r="BT385" s="677"/>
      <c r="BU385" s="677"/>
      <c r="BV385" s="677"/>
      <c r="BW385" s="677"/>
      <c r="BX385" s="677"/>
      <c r="BY385" s="678"/>
    </row>
    <row r="386" spans="3:77" ht="15" customHeight="1" x14ac:dyDescent="0.4">
      <c r="C386" s="490" t="s">
        <v>1396</v>
      </c>
      <c r="D386" s="491"/>
      <c r="E386" s="491"/>
      <c r="F386" s="340" t="s">
        <v>318</v>
      </c>
      <c r="G386" s="1102" t="s">
        <v>1400</v>
      </c>
      <c r="H386" s="1103"/>
      <c r="I386" s="1103"/>
      <c r="J386" s="1103"/>
      <c r="K386" s="1103"/>
      <c r="L386" s="1103"/>
      <c r="M386" s="1103"/>
      <c r="N386" s="1103"/>
      <c r="O386" s="1104"/>
      <c r="P386" s="958"/>
      <c r="Q386" s="959"/>
      <c r="R386" s="959"/>
      <c r="S386" s="960"/>
      <c r="T386" s="958"/>
      <c r="U386" s="959"/>
      <c r="V386" s="959"/>
      <c r="W386" s="964"/>
      <c r="X386" s="413" t="s">
        <v>952</v>
      </c>
      <c r="Y386" s="1102" t="s">
        <v>1413</v>
      </c>
      <c r="Z386" s="1103"/>
      <c r="AA386" s="1103"/>
      <c r="AB386" s="1103"/>
      <c r="AC386" s="1103"/>
      <c r="AD386" s="1103"/>
      <c r="AE386" s="1103"/>
      <c r="AF386" s="1103"/>
      <c r="AG386" s="1104"/>
      <c r="AH386" s="958"/>
      <c r="AI386" s="959"/>
      <c r="AJ386" s="959"/>
      <c r="AK386" s="960"/>
      <c r="AL386" s="958"/>
      <c r="AM386" s="959"/>
      <c r="AN386" s="959"/>
      <c r="AO386" s="960"/>
      <c r="AQ386" s="629" t="str">
        <f t="shared" ref="AQ386:AQ399" si="18">IF(OR(COUNTBLANK(P386)=1,COUNTBLANK(T386)=1,COUNTBLANK(AH386)=1,COUNTBLANK(AL386)=1),"未","")</f>
        <v>未</v>
      </c>
      <c r="AR386" s="629"/>
      <c r="AV386" s="676"/>
      <c r="AW386" s="677"/>
      <c r="AX386" s="677"/>
      <c r="AY386" s="677"/>
      <c r="AZ386" s="677"/>
      <c r="BA386" s="677"/>
      <c r="BB386" s="677"/>
      <c r="BC386" s="677"/>
      <c r="BD386" s="677"/>
      <c r="BE386" s="677"/>
      <c r="BF386" s="677"/>
      <c r="BG386" s="677"/>
      <c r="BH386" s="677"/>
      <c r="BI386" s="677"/>
      <c r="BJ386" s="677"/>
      <c r="BK386" s="677"/>
      <c r="BL386" s="677"/>
      <c r="BM386" s="677"/>
      <c r="BN386" s="677"/>
      <c r="BO386" s="677"/>
      <c r="BP386" s="677"/>
      <c r="BQ386" s="677"/>
      <c r="BR386" s="677"/>
      <c r="BS386" s="677"/>
      <c r="BT386" s="677"/>
      <c r="BU386" s="677"/>
      <c r="BV386" s="677"/>
      <c r="BW386" s="677"/>
      <c r="BX386" s="677"/>
      <c r="BY386" s="678"/>
    </row>
    <row r="387" spans="3:77" ht="15" customHeight="1" x14ac:dyDescent="0.4">
      <c r="C387" s="981"/>
      <c r="D387" s="982"/>
      <c r="E387" s="983"/>
      <c r="F387" s="341" t="s">
        <v>319</v>
      </c>
      <c r="G387" s="1096" t="s">
        <v>1401</v>
      </c>
      <c r="H387" s="1097"/>
      <c r="I387" s="1097"/>
      <c r="J387" s="1097"/>
      <c r="K387" s="1097"/>
      <c r="L387" s="1097"/>
      <c r="M387" s="1097"/>
      <c r="N387" s="1097"/>
      <c r="O387" s="1098"/>
      <c r="P387" s="925"/>
      <c r="Q387" s="926"/>
      <c r="R387" s="926"/>
      <c r="S387" s="927"/>
      <c r="T387" s="925"/>
      <c r="U387" s="926"/>
      <c r="V387" s="926"/>
      <c r="W387" s="966"/>
      <c r="X387" s="414" t="s">
        <v>953</v>
      </c>
      <c r="Y387" s="1096" t="s">
        <v>1414</v>
      </c>
      <c r="Z387" s="1097"/>
      <c r="AA387" s="1097"/>
      <c r="AB387" s="1097"/>
      <c r="AC387" s="1097"/>
      <c r="AD387" s="1097"/>
      <c r="AE387" s="1097"/>
      <c r="AF387" s="1097"/>
      <c r="AG387" s="1098"/>
      <c r="AH387" s="925"/>
      <c r="AI387" s="926"/>
      <c r="AJ387" s="926"/>
      <c r="AK387" s="927"/>
      <c r="AL387" s="925"/>
      <c r="AM387" s="926"/>
      <c r="AN387" s="926"/>
      <c r="AO387" s="927"/>
      <c r="AQ387" s="629" t="str">
        <f t="shared" si="18"/>
        <v>未</v>
      </c>
      <c r="AR387" s="629"/>
      <c r="AV387" s="676"/>
      <c r="AW387" s="677"/>
      <c r="AX387" s="677"/>
      <c r="AY387" s="677"/>
      <c r="AZ387" s="677"/>
      <c r="BA387" s="677"/>
      <c r="BB387" s="677"/>
      <c r="BC387" s="677"/>
      <c r="BD387" s="677"/>
      <c r="BE387" s="677"/>
      <c r="BF387" s="677"/>
      <c r="BG387" s="677"/>
      <c r="BH387" s="677"/>
      <c r="BI387" s="677"/>
      <c r="BJ387" s="677"/>
      <c r="BK387" s="677"/>
      <c r="BL387" s="677"/>
      <c r="BM387" s="677"/>
      <c r="BN387" s="677"/>
      <c r="BO387" s="677"/>
      <c r="BP387" s="677"/>
      <c r="BQ387" s="677"/>
      <c r="BR387" s="677"/>
      <c r="BS387" s="677"/>
      <c r="BT387" s="677"/>
      <c r="BU387" s="677"/>
      <c r="BV387" s="677"/>
      <c r="BW387" s="677"/>
      <c r="BX387" s="677"/>
      <c r="BY387" s="678"/>
    </row>
    <row r="388" spans="3:77" ht="15" customHeight="1" thickBot="1" x14ac:dyDescent="0.45">
      <c r="C388" s="981"/>
      <c r="D388" s="982"/>
      <c r="E388" s="983"/>
      <c r="F388" s="341" t="s">
        <v>320</v>
      </c>
      <c r="G388" s="1096" t="s">
        <v>1402</v>
      </c>
      <c r="H388" s="1097"/>
      <c r="I388" s="1097"/>
      <c r="J388" s="1097"/>
      <c r="K388" s="1097"/>
      <c r="L388" s="1097"/>
      <c r="M388" s="1097"/>
      <c r="N388" s="1097"/>
      <c r="O388" s="1098"/>
      <c r="P388" s="925"/>
      <c r="Q388" s="926"/>
      <c r="R388" s="926"/>
      <c r="S388" s="927"/>
      <c r="T388" s="925"/>
      <c r="U388" s="926"/>
      <c r="V388" s="926"/>
      <c r="W388" s="966"/>
      <c r="X388" s="414" t="s">
        <v>1430</v>
      </c>
      <c r="Y388" s="1096" t="s">
        <v>1415</v>
      </c>
      <c r="Z388" s="1097"/>
      <c r="AA388" s="1097"/>
      <c r="AB388" s="1097"/>
      <c r="AC388" s="1097"/>
      <c r="AD388" s="1097"/>
      <c r="AE388" s="1097"/>
      <c r="AF388" s="1097"/>
      <c r="AG388" s="1098"/>
      <c r="AH388" s="925"/>
      <c r="AI388" s="926"/>
      <c r="AJ388" s="926"/>
      <c r="AK388" s="927"/>
      <c r="AL388" s="925"/>
      <c r="AM388" s="926"/>
      <c r="AN388" s="926"/>
      <c r="AO388" s="927"/>
      <c r="AQ388" s="629" t="str">
        <f t="shared" si="18"/>
        <v>未</v>
      </c>
      <c r="AR388" s="629"/>
      <c r="AV388" s="679"/>
      <c r="AW388" s="680"/>
      <c r="AX388" s="680"/>
      <c r="AY388" s="680"/>
      <c r="AZ388" s="680"/>
      <c r="BA388" s="680"/>
      <c r="BB388" s="680"/>
      <c r="BC388" s="680"/>
      <c r="BD388" s="680"/>
      <c r="BE388" s="680"/>
      <c r="BF388" s="680"/>
      <c r="BG388" s="680"/>
      <c r="BH388" s="680"/>
      <c r="BI388" s="680"/>
      <c r="BJ388" s="680"/>
      <c r="BK388" s="680"/>
      <c r="BL388" s="680"/>
      <c r="BM388" s="680"/>
      <c r="BN388" s="680"/>
      <c r="BO388" s="680"/>
      <c r="BP388" s="680"/>
      <c r="BQ388" s="680"/>
      <c r="BR388" s="680"/>
      <c r="BS388" s="680"/>
      <c r="BT388" s="680"/>
      <c r="BU388" s="680"/>
      <c r="BV388" s="680"/>
      <c r="BW388" s="680"/>
      <c r="BX388" s="680"/>
      <c r="BY388" s="681"/>
    </row>
    <row r="389" spans="3:77" ht="15" customHeight="1" x14ac:dyDescent="0.4">
      <c r="C389" s="981"/>
      <c r="D389" s="982"/>
      <c r="E389" s="983"/>
      <c r="F389" s="341" t="s">
        <v>321</v>
      </c>
      <c r="G389" s="1096" t="s">
        <v>1403</v>
      </c>
      <c r="H389" s="1097"/>
      <c r="I389" s="1097"/>
      <c r="J389" s="1097"/>
      <c r="K389" s="1097"/>
      <c r="L389" s="1097"/>
      <c r="M389" s="1097"/>
      <c r="N389" s="1097"/>
      <c r="O389" s="1098"/>
      <c r="P389" s="925"/>
      <c r="Q389" s="926"/>
      <c r="R389" s="926"/>
      <c r="S389" s="927"/>
      <c r="T389" s="925"/>
      <c r="U389" s="926"/>
      <c r="V389" s="926"/>
      <c r="W389" s="966"/>
      <c r="X389" s="414" t="s">
        <v>1431</v>
      </c>
      <c r="Y389" s="1096" t="s">
        <v>1416</v>
      </c>
      <c r="Z389" s="1097"/>
      <c r="AA389" s="1097"/>
      <c r="AB389" s="1097"/>
      <c r="AC389" s="1097"/>
      <c r="AD389" s="1097"/>
      <c r="AE389" s="1097"/>
      <c r="AF389" s="1097"/>
      <c r="AG389" s="1098"/>
      <c r="AH389" s="925"/>
      <c r="AI389" s="926"/>
      <c r="AJ389" s="926"/>
      <c r="AK389" s="927"/>
      <c r="AL389" s="925"/>
      <c r="AM389" s="926"/>
      <c r="AN389" s="926"/>
      <c r="AO389" s="927"/>
      <c r="AQ389" s="629" t="str">
        <f t="shared" si="18"/>
        <v>未</v>
      </c>
      <c r="AR389" s="629"/>
      <c r="AV389" s="673" t="s">
        <v>1578</v>
      </c>
      <c r="AW389" s="673"/>
      <c r="AX389" s="673"/>
      <c r="AY389" s="673"/>
      <c r="AZ389" s="673"/>
      <c r="BA389" s="673"/>
      <c r="BB389" s="673"/>
      <c r="BC389" s="673"/>
      <c r="BD389" s="673"/>
      <c r="BE389" s="673"/>
      <c r="BF389" s="673"/>
      <c r="BG389" s="673"/>
      <c r="BH389" s="673"/>
      <c r="BI389" s="673"/>
      <c r="BJ389" s="673"/>
      <c r="BK389" s="673"/>
      <c r="BL389" s="673"/>
      <c r="BM389" s="673"/>
      <c r="BN389" s="673"/>
      <c r="BO389" s="673"/>
      <c r="BP389" s="673"/>
      <c r="BQ389" s="673"/>
      <c r="BR389" s="673"/>
      <c r="BS389" s="673"/>
      <c r="BT389" s="673"/>
      <c r="BU389" s="673"/>
      <c r="BV389" s="673"/>
      <c r="BW389" s="673"/>
      <c r="BX389" s="673"/>
      <c r="BY389" s="673"/>
    </row>
    <row r="390" spans="3:77" ht="15" customHeight="1" thickBot="1" x14ac:dyDescent="0.45">
      <c r="C390" s="981"/>
      <c r="D390" s="982"/>
      <c r="E390" s="983"/>
      <c r="F390" s="341" t="s">
        <v>382</v>
      </c>
      <c r="G390" s="1096" t="s">
        <v>1404</v>
      </c>
      <c r="H390" s="1097"/>
      <c r="I390" s="1097"/>
      <c r="J390" s="1097"/>
      <c r="K390" s="1097"/>
      <c r="L390" s="1097"/>
      <c r="M390" s="1097"/>
      <c r="N390" s="1097"/>
      <c r="O390" s="1098"/>
      <c r="P390" s="925"/>
      <c r="Q390" s="926"/>
      <c r="R390" s="926"/>
      <c r="S390" s="927"/>
      <c r="T390" s="925"/>
      <c r="U390" s="926"/>
      <c r="V390" s="926"/>
      <c r="W390" s="966"/>
      <c r="X390" s="414" t="s">
        <v>1432</v>
      </c>
      <c r="Y390" s="1096" t="s">
        <v>1417</v>
      </c>
      <c r="Z390" s="1097"/>
      <c r="AA390" s="1097"/>
      <c r="AB390" s="1097"/>
      <c r="AC390" s="1097"/>
      <c r="AD390" s="1097"/>
      <c r="AE390" s="1097"/>
      <c r="AF390" s="1097"/>
      <c r="AG390" s="1098"/>
      <c r="AH390" s="925"/>
      <c r="AI390" s="926"/>
      <c r="AJ390" s="926"/>
      <c r="AK390" s="927"/>
      <c r="AL390" s="925"/>
      <c r="AM390" s="926"/>
      <c r="AN390" s="926"/>
      <c r="AO390" s="927"/>
      <c r="AQ390" s="629" t="str">
        <f t="shared" si="18"/>
        <v>未</v>
      </c>
      <c r="AR390" s="629"/>
      <c r="AV390" s="73" t="s">
        <v>1579</v>
      </c>
    </row>
    <row r="391" spans="3:77" ht="15" customHeight="1" x14ac:dyDescent="0.4">
      <c r="C391" s="981"/>
      <c r="D391" s="982"/>
      <c r="E391" s="983"/>
      <c r="F391" s="341" t="s">
        <v>481</v>
      </c>
      <c r="G391" s="1096" t="s">
        <v>1405</v>
      </c>
      <c r="H391" s="1097"/>
      <c r="I391" s="1097"/>
      <c r="J391" s="1097"/>
      <c r="K391" s="1097"/>
      <c r="L391" s="1097"/>
      <c r="M391" s="1097"/>
      <c r="N391" s="1097"/>
      <c r="O391" s="1098"/>
      <c r="P391" s="925"/>
      <c r="Q391" s="926"/>
      <c r="R391" s="926"/>
      <c r="S391" s="927"/>
      <c r="T391" s="925"/>
      <c r="U391" s="926"/>
      <c r="V391" s="926"/>
      <c r="W391" s="966"/>
      <c r="X391" s="414" t="s">
        <v>1433</v>
      </c>
      <c r="Y391" s="1096" t="s">
        <v>1418</v>
      </c>
      <c r="Z391" s="1097"/>
      <c r="AA391" s="1097"/>
      <c r="AB391" s="1097"/>
      <c r="AC391" s="1097"/>
      <c r="AD391" s="1097"/>
      <c r="AE391" s="1097"/>
      <c r="AF391" s="1097"/>
      <c r="AG391" s="1098"/>
      <c r="AH391" s="925"/>
      <c r="AI391" s="926"/>
      <c r="AJ391" s="926"/>
      <c r="AK391" s="927"/>
      <c r="AL391" s="925"/>
      <c r="AM391" s="926"/>
      <c r="AN391" s="926"/>
      <c r="AO391" s="927"/>
      <c r="AQ391" s="629" t="str">
        <f t="shared" si="18"/>
        <v>未</v>
      </c>
      <c r="AR391" s="629"/>
      <c r="AV391" s="674" t="s">
        <v>1580</v>
      </c>
      <c r="AW391" s="673"/>
      <c r="AX391" s="673"/>
      <c r="AY391" s="673"/>
      <c r="AZ391" s="673"/>
      <c r="BA391" s="673"/>
      <c r="BB391" s="673"/>
      <c r="BC391" s="673"/>
      <c r="BD391" s="673"/>
      <c r="BE391" s="673"/>
      <c r="BF391" s="673"/>
      <c r="BG391" s="673"/>
      <c r="BH391" s="673"/>
      <c r="BI391" s="673"/>
      <c r="BJ391" s="673"/>
      <c r="BK391" s="673"/>
      <c r="BL391" s="673"/>
      <c r="BM391" s="673"/>
      <c r="BN391" s="673"/>
      <c r="BO391" s="673"/>
      <c r="BP391" s="673"/>
      <c r="BQ391" s="673"/>
      <c r="BR391" s="673"/>
      <c r="BS391" s="673"/>
      <c r="BT391" s="673"/>
      <c r="BU391" s="673"/>
      <c r="BV391" s="673"/>
      <c r="BW391" s="673"/>
      <c r="BX391" s="673"/>
      <c r="BY391" s="675"/>
    </row>
    <row r="392" spans="3:77" ht="15" customHeight="1" x14ac:dyDescent="0.4">
      <c r="C392" s="981"/>
      <c r="D392" s="982"/>
      <c r="E392" s="983"/>
      <c r="F392" s="341" t="s">
        <v>483</v>
      </c>
      <c r="G392" s="1096" t="s">
        <v>1406</v>
      </c>
      <c r="H392" s="1097"/>
      <c r="I392" s="1097"/>
      <c r="J392" s="1097"/>
      <c r="K392" s="1097"/>
      <c r="L392" s="1097"/>
      <c r="M392" s="1097"/>
      <c r="N392" s="1097"/>
      <c r="O392" s="1098"/>
      <c r="P392" s="925"/>
      <c r="Q392" s="926"/>
      <c r="R392" s="926"/>
      <c r="S392" s="927"/>
      <c r="T392" s="925"/>
      <c r="U392" s="926"/>
      <c r="V392" s="926"/>
      <c r="W392" s="966"/>
      <c r="X392" s="414" t="s">
        <v>1434</v>
      </c>
      <c r="Y392" s="1096" t="s">
        <v>1419</v>
      </c>
      <c r="Z392" s="1097"/>
      <c r="AA392" s="1097"/>
      <c r="AB392" s="1097"/>
      <c r="AC392" s="1097"/>
      <c r="AD392" s="1097"/>
      <c r="AE392" s="1097"/>
      <c r="AF392" s="1097"/>
      <c r="AG392" s="1098"/>
      <c r="AH392" s="925"/>
      <c r="AI392" s="926"/>
      <c r="AJ392" s="926"/>
      <c r="AK392" s="927"/>
      <c r="AL392" s="925"/>
      <c r="AM392" s="926"/>
      <c r="AN392" s="926"/>
      <c r="AO392" s="927"/>
      <c r="AQ392" s="629" t="str">
        <f t="shared" si="18"/>
        <v>未</v>
      </c>
      <c r="AR392" s="629"/>
      <c r="AV392" s="676"/>
      <c r="AW392" s="677"/>
      <c r="AX392" s="677"/>
      <c r="AY392" s="677"/>
      <c r="AZ392" s="677"/>
      <c r="BA392" s="677"/>
      <c r="BB392" s="677"/>
      <c r="BC392" s="677"/>
      <c r="BD392" s="677"/>
      <c r="BE392" s="677"/>
      <c r="BF392" s="677"/>
      <c r="BG392" s="677"/>
      <c r="BH392" s="677"/>
      <c r="BI392" s="677"/>
      <c r="BJ392" s="677"/>
      <c r="BK392" s="677"/>
      <c r="BL392" s="677"/>
      <c r="BM392" s="677"/>
      <c r="BN392" s="677"/>
      <c r="BO392" s="677"/>
      <c r="BP392" s="677"/>
      <c r="BQ392" s="677"/>
      <c r="BR392" s="677"/>
      <c r="BS392" s="677"/>
      <c r="BT392" s="677"/>
      <c r="BU392" s="677"/>
      <c r="BV392" s="677"/>
      <c r="BW392" s="677"/>
      <c r="BX392" s="677"/>
      <c r="BY392" s="678"/>
    </row>
    <row r="393" spans="3:77" ht="15" customHeight="1" x14ac:dyDescent="0.4">
      <c r="C393" s="981"/>
      <c r="D393" s="982"/>
      <c r="E393" s="983"/>
      <c r="F393" s="341" t="s">
        <v>485</v>
      </c>
      <c r="G393" s="1096" t="s">
        <v>1407</v>
      </c>
      <c r="H393" s="1097"/>
      <c r="I393" s="1097"/>
      <c r="J393" s="1097"/>
      <c r="K393" s="1097"/>
      <c r="L393" s="1097"/>
      <c r="M393" s="1097"/>
      <c r="N393" s="1097"/>
      <c r="O393" s="1098"/>
      <c r="P393" s="925"/>
      <c r="Q393" s="926"/>
      <c r="R393" s="926"/>
      <c r="S393" s="927"/>
      <c r="T393" s="925"/>
      <c r="U393" s="926"/>
      <c r="V393" s="926"/>
      <c r="W393" s="966"/>
      <c r="X393" s="414" t="s">
        <v>1435</v>
      </c>
      <c r="Y393" s="1118" t="s">
        <v>1420</v>
      </c>
      <c r="Z393" s="1119"/>
      <c r="AA393" s="1119"/>
      <c r="AB393" s="1119"/>
      <c r="AC393" s="1119"/>
      <c r="AD393" s="1119"/>
      <c r="AE393" s="1119"/>
      <c r="AF393" s="1119"/>
      <c r="AG393" s="1120"/>
      <c r="AH393" s="925"/>
      <c r="AI393" s="926"/>
      <c r="AJ393" s="926"/>
      <c r="AK393" s="927"/>
      <c r="AL393" s="925"/>
      <c r="AM393" s="926"/>
      <c r="AN393" s="926"/>
      <c r="AO393" s="927"/>
      <c r="AQ393" s="629" t="str">
        <f t="shared" si="18"/>
        <v>未</v>
      </c>
      <c r="AR393" s="629"/>
      <c r="AV393" s="676"/>
      <c r="AW393" s="677"/>
      <c r="AX393" s="677"/>
      <c r="AY393" s="677"/>
      <c r="AZ393" s="677"/>
      <c r="BA393" s="677"/>
      <c r="BB393" s="677"/>
      <c r="BC393" s="677"/>
      <c r="BD393" s="677"/>
      <c r="BE393" s="677"/>
      <c r="BF393" s="677"/>
      <c r="BG393" s="677"/>
      <c r="BH393" s="677"/>
      <c r="BI393" s="677"/>
      <c r="BJ393" s="677"/>
      <c r="BK393" s="677"/>
      <c r="BL393" s="677"/>
      <c r="BM393" s="677"/>
      <c r="BN393" s="677"/>
      <c r="BO393" s="677"/>
      <c r="BP393" s="677"/>
      <c r="BQ393" s="677"/>
      <c r="BR393" s="677"/>
      <c r="BS393" s="677"/>
      <c r="BT393" s="677"/>
      <c r="BU393" s="677"/>
      <c r="BV393" s="677"/>
      <c r="BW393" s="677"/>
      <c r="BX393" s="677"/>
      <c r="BY393" s="678"/>
    </row>
    <row r="394" spans="3:77" ht="15" customHeight="1" x14ac:dyDescent="0.4">
      <c r="C394" s="981"/>
      <c r="D394" s="982"/>
      <c r="E394" s="983"/>
      <c r="F394" s="341" t="s">
        <v>756</v>
      </c>
      <c r="G394" s="1096" t="s">
        <v>1408</v>
      </c>
      <c r="H394" s="1097"/>
      <c r="I394" s="1097"/>
      <c r="J394" s="1097"/>
      <c r="K394" s="1097"/>
      <c r="L394" s="1097"/>
      <c r="M394" s="1097"/>
      <c r="N394" s="1097"/>
      <c r="O394" s="1098"/>
      <c r="P394" s="925"/>
      <c r="Q394" s="926"/>
      <c r="R394" s="926"/>
      <c r="S394" s="927"/>
      <c r="T394" s="925"/>
      <c r="U394" s="926"/>
      <c r="V394" s="926"/>
      <c r="W394" s="966"/>
      <c r="X394" s="414" t="s">
        <v>1436</v>
      </c>
      <c r="Y394" s="1096" t="s">
        <v>1421</v>
      </c>
      <c r="Z394" s="1097"/>
      <c r="AA394" s="1097"/>
      <c r="AB394" s="1097"/>
      <c r="AC394" s="1097"/>
      <c r="AD394" s="1097"/>
      <c r="AE394" s="1097"/>
      <c r="AF394" s="1097"/>
      <c r="AG394" s="1098"/>
      <c r="AH394" s="925"/>
      <c r="AI394" s="926"/>
      <c r="AJ394" s="926"/>
      <c r="AK394" s="927"/>
      <c r="AL394" s="925"/>
      <c r="AM394" s="926"/>
      <c r="AN394" s="926"/>
      <c r="AO394" s="927"/>
      <c r="AQ394" s="629" t="str">
        <f t="shared" si="18"/>
        <v>未</v>
      </c>
      <c r="AR394" s="629"/>
      <c r="AV394" s="676"/>
      <c r="AW394" s="677"/>
      <c r="AX394" s="677"/>
      <c r="AY394" s="677"/>
      <c r="AZ394" s="677"/>
      <c r="BA394" s="677"/>
      <c r="BB394" s="677"/>
      <c r="BC394" s="677"/>
      <c r="BD394" s="677"/>
      <c r="BE394" s="677"/>
      <c r="BF394" s="677"/>
      <c r="BG394" s="677"/>
      <c r="BH394" s="677"/>
      <c r="BI394" s="677"/>
      <c r="BJ394" s="677"/>
      <c r="BK394" s="677"/>
      <c r="BL394" s="677"/>
      <c r="BM394" s="677"/>
      <c r="BN394" s="677"/>
      <c r="BO394" s="677"/>
      <c r="BP394" s="677"/>
      <c r="BQ394" s="677"/>
      <c r="BR394" s="677"/>
      <c r="BS394" s="677"/>
      <c r="BT394" s="677"/>
      <c r="BU394" s="677"/>
      <c r="BV394" s="677"/>
      <c r="BW394" s="677"/>
      <c r="BX394" s="677"/>
      <c r="BY394" s="678"/>
    </row>
    <row r="395" spans="3:77" ht="15" customHeight="1" x14ac:dyDescent="0.4">
      <c r="C395" s="981"/>
      <c r="D395" s="982"/>
      <c r="E395" s="983"/>
      <c r="F395" s="341" t="s">
        <v>757</v>
      </c>
      <c r="G395" s="1096" t="s">
        <v>1409</v>
      </c>
      <c r="H395" s="1097"/>
      <c r="I395" s="1097"/>
      <c r="J395" s="1097"/>
      <c r="K395" s="1097"/>
      <c r="L395" s="1097"/>
      <c r="M395" s="1097"/>
      <c r="N395" s="1097"/>
      <c r="O395" s="1098"/>
      <c r="P395" s="925"/>
      <c r="Q395" s="926"/>
      <c r="R395" s="926"/>
      <c r="S395" s="927"/>
      <c r="T395" s="925"/>
      <c r="U395" s="926"/>
      <c r="V395" s="926"/>
      <c r="W395" s="966"/>
      <c r="X395" s="414" t="s">
        <v>1437</v>
      </c>
      <c r="Y395" s="1096" t="s">
        <v>1422</v>
      </c>
      <c r="Z395" s="1097"/>
      <c r="AA395" s="1097"/>
      <c r="AB395" s="1097"/>
      <c r="AC395" s="1097"/>
      <c r="AD395" s="1097"/>
      <c r="AE395" s="1097"/>
      <c r="AF395" s="1097"/>
      <c r="AG395" s="1098"/>
      <c r="AH395" s="925"/>
      <c r="AI395" s="926"/>
      <c r="AJ395" s="926"/>
      <c r="AK395" s="927"/>
      <c r="AL395" s="925"/>
      <c r="AM395" s="926"/>
      <c r="AN395" s="926"/>
      <c r="AO395" s="927"/>
      <c r="AQ395" s="629" t="str">
        <f t="shared" si="18"/>
        <v>未</v>
      </c>
      <c r="AR395" s="629"/>
      <c r="AV395" s="676"/>
      <c r="AW395" s="677"/>
      <c r="AX395" s="677"/>
      <c r="AY395" s="677"/>
      <c r="AZ395" s="677"/>
      <c r="BA395" s="677"/>
      <c r="BB395" s="677"/>
      <c r="BC395" s="677"/>
      <c r="BD395" s="677"/>
      <c r="BE395" s="677"/>
      <c r="BF395" s="677"/>
      <c r="BG395" s="677"/>
      <c r="BH395" s="677"/>
      <c r="BI395" s="677"/>
      <c r="BJ395" s="677"/>
      <c r="BK395" s="677"/>
      <c r="BL395" s="677"/>
      <c r="BM395" s="677"/>
      <c r="BN395" s="677"/>
      <c r="BO395" s="677"/>
      <c r="BP395" s="677"/>
      <c r="BQ395" s="677"/>
      <c r="BR395" s="677"/>
      <c r="BS395" s="677"/>
      <c r="BT395" s="677"/>
      <c r="BU395" s="677"/>
      <c r="BV395" s="677"/>
      <c r="BW395" s="677"/>
      <c r="BX395" s="677"/>
      <c r="BY395" s="678"/>
    </row>
    <row r="396" spans="3:77" ht="15" customHeight="1" x14ac:dyDescent="0.4">
      <c r="C396" s="981"/>
      <c r="D396" s="982"/>
      <c r="E396" s="983"/>
      <c r="F396" s="341" t="s">
        <v>758</v>
      </c>
      <c r="G396" s="1096" t="s">
        <v>1410</v>
      </c>
      <c r="H396" s="1097"/>
      <c r="I396" s="1097"/>
      <c r="J396" s="1097"/>
      <c r="K396" s="1097"/>
      <c r="L396" s="1097"/>
      <c r="M396" s="1097"/>
      <c r="N396" s="1097"/>
      <c r="O396" s="1098"/>
      <c r="P396" s="925"/>
      <c r="Q396" s="926"/>
      <c r="R396" s="926"/>
      <c r="S396" s="927"/>
      <c r="T396" s="925"/>
      <c r="U396" s="926"/>
      <c r="V396" s="926"/>
      <c r="W396" s="966"/>
      <c r="X396" s="414" t="s">
        <v>1438</v>
      </c>
      <c r="Y396" s="1096" t="s">
        <v>1423</v>
      </c>
      <c r="Z396" s="1097"/>
      <c r="AA396" s="1097"/>
      <c r="AB396" s="1097"/>
      <c r="AC396" s="1097"/>
      <c r="AD396" s="1097"/>
      <c r="AE396" s="1097"/>
      <c r="AF396" s="1097"/>
      <c r="AG396" s="1098"/>
      <c r="AH396" s="925"/>
      <c r="AI396" s="926"/>
      <c r="AJ396" s="926"/>
      <c r="AK396" s="927"/>
      <c r="AL396" s="925"/>
      <c r="AM396" s="926"/>
      <c r="AN396" s="926"/>
      <c r="AO396" s="927"/>
      <c r="AQ396" s="629" t="str">
        <f t="shared" si="18"/>
        <v>未</v>
      </c>
      <c r="AR396" s="629"/>
      <c r="AV396" s="676"/>
      <c r="AW396" s="677"/>
      <c r="AX396" s="677"/>
      <c r="AY396" s="677"/>
      <c r="AZ396" s="677"/>
      <c r="BA396" s="677"/>
      <c r="BB396" s="677"/>
      <c r="BC396" s="677"/>
      <c r="BD396" s="677"/>
      <c r="BE396" s="677"/>
      <c r="BF396" s="677"/>
      <c r="BG396" s="677"/>
      <c r="BH396" s="677"/>
      <c r="BI396" s="677"/>
      <c r="BJ396" s="677"/>
      <c r="BK396" s="677"/>
      <c r="BL396" s="677"/>
      <c r="BM396" s="677"/>
      <c r="BN396" s="677"/>
      <c r="BO396" s="677"/>
      <c r="BP396" s="677"/>
      <c r="BQ396" s="677"/>
      <c r="BR396" s="677"/>
      <c r="BS396" s="677"/>
      <c r="BT396" s="677"/>
      <c r="BU396" s="677"/>
      <c r="BV396" s="677"/>
      <c r="BW396" s="677"/>
      <c r="BX396" s="677"/>
      <c r="BY396" s="678"/>
    </row>
    <row r="397" spans="3:77" ht="15" customHeight="1" x14ac:dyDescent="0.4">
      <c r="C397" s="981"/>
      <c r="D397" s="982"/>
      <c r="E397" s="983"/>
      <c r="F397" s="341" t="s">
        <v>759</v>
      </c>
      <c r="G397" s="1096" t="s">
        <v>1411</v>
      </c>
      <c r="H397" s="1097"/>
      <c r="I397" s="1097"/>
      <c r="J397" s="1097"/>
      <c r="K397" s="1097"/>
      <c r="L397" s="1097"/>
      <c r="M397" s="1097"/>
      <c r="N397" s="1097"/>
      <c r="O397" s="1098"/>
      <c r="P397" s="925"/>
      <c r="Q397" s="926"/>
      <c r="R397" s="926"/>
      <c r="S397" s="927"/>
      <c r="T397" s="925"/>
      <c r="U397" s="926"/>
      <c r="V397" s="926"/>
      <c r="W397" s="966"/>
      <c r="X397" s="414" t="s">
        <v>1439</v>
      </c>
      <c r="Y397" s="1096" t="s">
        <v>1424</v>
      </c>
      <c r="Z397" s="1097"/>
      <c r="AA397" s="1097"/>
      <c r="AB397" s="1097"/>
      <c r="AC397" s="1097"/>
      <c r="AD397" s="1097"/>
      <c r="AE397" s="1097"/>
      <c r="AF397" s="1097"/>
      <c r="AG397" s="1098"/>
      <c r="AH397" s="925"/>
      <c r="AI397" s="926"/>
      <c r="AJ397" s="926"/>
      <c r="AK397" s="927"/>
      <c r="AL397" s="925"/>
      <c r="AM397" s="926"/>
      <c r="AN397" s="926"/>
      <c r="AO397" s="927"/>
      <c r="AQ397" s="629" t="str">
        <f t="shared" si="18"/>
        <v>未</v>
      </c>
      <c r="AR397" s="629"/>
      <c r="AV397" s="676"/>
      <c r="AW397" s="677"/>
      <c r="AX397" s="677"/>
      <c r="AY397" s="677"/>
      <c r="AZ397" s="677"/>
      <c r="BA397" s="677"/>
      <c r="BB397" s="677"/>
      <c r="BC397" s="677"/>
      <c r="BD397" s="677"/>
      <c r="BE397" s="677"/>
      <c r="BF397" s="677"/>
      <c r="BG397" s="677"/>
      <c r="BH397" s="677"/>
      <c r="BI397" s="677"/>
      <c r="BJ397" s="677"/>
      <c r="BK397" s="677"/>
      <c r="BL397" s="677"/>
      <c r="BM397" s="677"/>
      <c r="BN397" s="677"/>
      <c r="BO397" s="677"/>
      <c r="BP397" s="677"/>
      <c r="BQ397" s="677"/>
      <c r="BR397" s="677"/>
      <c r="BS397" s="677"/>
      <c r="BT397" s="677"/>
      <c r="BU397" s="677"/>
      <c r="BV397" s="677"/>
      <c r="BW397" s="677"/>
      <c r="BX397" s="677"/>
      <c r="BY397" s="678"/>
    </row>
    <row r="398" spans="3:77" ht="15" customHeight="1" thickBot="1" x14ac:dyDescent="0.45">
      <c r="C398" s="1108"/>
      <c r="D398" s="1109"/>
      <c r="E398" s="1110"/>
      <c r="F398" s="342" t="s">
        <v>951</v>
      </c>
      <c r="G398" s="1099" t="s">
        <v>1412</v>
      </c>
      <c r="H398" s="1100"/>
      <c r="I398" s="1100"/>
      <c r="J398" s="1100"/>
      <c r="K398" s="1100"/>
      <c r="L398" s="1100"/>
      <c r="M398" s="1100"/>
      <c r="N398" s="1100"/>
      <c r="O398" s="1101"/>
      <c r="P398" s="955"/>
      <c r="Q398" s="956"/>
      <c r="R398" s="956"/>
      <c r="S398" s="957"/>
      <c r="T398" s="955"/>
      <c r="U398" s="956"/>
      <c r="V398" s="956"/>
      <c r="W398" s="967"/>
      <c r="X398" s="415" t="s">
        <v>1440</v>
      </c>
      <c r="Y398" s="1099" t="s">
        <v>1425</v>
      </c>
      <c r="Z398" s="1100"/>
      <c r="AA398" s="1100"/>
      <c r="AB398" s="1100"/>
      <c r="AC398" s="1100"/>
      <c r="AD398" s="1100"/>
      <c r="AE398" s="1100"/>
      <c r="AF398" s="1100"/>
      <c r="AG398" s="1101"/>
      <c r="AH398" s="955"/>
      <c r="AI398" s="956"/>
      <c r="AJ398" s="956"/>
      <c r="AK398" s="957"/>
      <c r="AL398" s="955"/>
      <c r="AM398" s="956"/>
      <c r="AN398" s="956"/>
      <c r="AO398" s="957"/>
      <c r="AQ398" s="629" t="str">
        <f t="shared" si="18"/>
        <v>未</v>
      </c>
      <c r="AR398" s="629"/>
      <c r="AV398" s="676"/>
      <c r="AW398" s="677"/>
      <c r="AX398" s="677"/>
      <c r="AY398" s="677"/>
      <c r="AZ398" s="677"/>
      <c r="BA398" s="677"/>
      <c r="BB398" s="677"/>
      <c r="BC398" s="677"/>
      <c r="BD398" s="677"/>
      <c r="BE398" s="677"/>
      <c r="BF398" s="677"/>
      <c r="BG398" s="677"/>
      <c r="BH398" s="677"/>
      <c r="BI398" s="677"/>
      <c r="BJ398" s="677"/>
      <c r="BK398" s="677"/>
      <c r="BL398" s="677"/>
      <c r="BM398" s="677"/>
      <c r="BN398" s="677"/>
      <c r="BO398" s="677"/>
      <c r="BP398" s="677"/>
      <c r="BQ398" s="677"/>
      <c r="BR398" s="677"/>
      <c r="BS398" s="677"/>
      <c r="BT398" s="677"/>
      <c r="BU398" s="677"/>
      <c r="BV398" s="677"/>
      <c r="BW398" s="677"/>
      <c r="BX398" s="677"/>
      <c r="BY398" s="678"/>
    </row>
    <row r="399" spans="3:77" ht="15" customHeight="1" x14ac:dyDescent="0.4">
      <c r="C399" s="981" t="s">
        <v>232</v>
      </c>
      <c r="D399" s="982"/>
      <c r="E399" s="983"/>
      <c r="F399" s="343" t="s">
        <v>1441</v>
      </c>
      <c r="G399" s="1102" t="s">
        <v>1426</v>
      </c>
      <c r="H399" s="1103"/>
      <c r="I399" s="1103"/>
      <c r="J399" s="1103"/>
      <c r="K399" s="1103"/>
      <c r="L399" s="1103"/>
      <c r="M399" s="1103"/>
      <c r="N399" s="1103"/>
      <c r="O399" s="1104"/>
      <c r="P399" s="958"/>
      <c r="Q399" s="959"/>
      <c r="R399" s="959"/>
      <c r="S399" s="960"/>
      <c r="T399" s="958"/>
      <c r="U399" s="959"/>
      <c r="V399" s="959"/>
      <c r="W399" s="964"/>
      <c r="X399" s="416" t="s">
        <v>1443</v>
      </c>
      <c r="Y399" s="1102" t="s">
        <v>1428</v>
      </c>
      <c r="Z399" s="1103"/>
      <c r="AA399" s="1103"/>
      <c r="AB399" s="1103"/>
      <c r="AC399" s="1103"/>
      <c r="AD399" s="1103"/>
      <c r="AE399" s="1103"/>
      <c r="AF399" s="1103"/>
      <c r="AG399" s="1104"/>
      <c r="AH399" s="958"/>
      <c r="AI399" s="959"/>
      <c r="AJ399" s="959"/>
      <c r="AK399" s="960"/>
      <c r="AL399" s="958"/>
      <c r="AM399" s="959"/>
      <c r="AN399" s="959"/>
      <c r="AO399" s="960"/>
      <c r="AQ399" s="629" t="str">
        <f t="shared" si="18"/>
        <v>未</v>
      </c>
      <c r="AR399" s="629"/>
      <c r="AV399" s="676"/>
      <c r="AW399" s="677"/>
      <c r="AX399" s="677"/>
      <c r="AY399" s="677"/>
      <c r="AZ399" s="677"/>
      <c r="BA399" s="677"/>
      <c r="BB399" s="677"/>
      <c r="BC399" s="677"/>
      <c r="BD399" s="677"/>
      <c r="BE399" s="677"/>
      <c r="BF399" s="677"/>
      <c r="BG399" s="677"/>
      <c r="BH399" s="677"/>
      <c r="BI399" s="677"/>
      <c r="BJ399" s="677"/>
      <c r="BK399" s="677"/>
      <c r="BL399" s="677"/>
      <c r="BM399" s="677"/>
      <c r="BN399" s="677"/>
      <c r="BO399" s="677"/>
      <c r="BP399" s="677"/>
      <c r="BQ399" s="677"/>
      <c r="BR399" s="677"/>
      <c r="BS399" s="677"/>
      <c r="BT399" s="677"/>
      <c r="BU399" s="677"/>
      <c r="BV399" s="677"/>
      <c r="BW399" s="677"/>
      <c r="BX399" s="677"/>
      <c r="BY399" s="678"/>
    </row>
    <row r="400" spans="3:77" ht="15" customHeight="1" thickBot="1" x14ac:dyDescent="0.45">
      <c r="C400" s="1114"/>
      <c r="D400" s="1115"/>
      <c r="E400" s="1116"/>
      <c r="F400" s="344" t="s">
        <v>1442</v>
      </c>
      <c r="G400" s="961" t="s">
        <v>1427</v>
      </c>
      <c r="H400" s="962"/>
      <c r="I400" s="962"/>
      <c r="J400" s="962"/>
      <c r="K400" s="962"/>
      <c r="L400" s="962"/>
      <c r="M400" s="962"/>
      <c r="N400" s="962"/>
      <c r="O400" s="963"/>
      <c r="P400" s="928"/>
      <c r="Q400" s="929"/>
      <c r="R400" s="929"/>
      <c r="S400" s="930"/>
      <c r="T400" s="928"/>
      <c r="U400" s="929"/>
      <c r="V400" s="929"/>
      <c r="W400" s="965"/>
      <c r="X400" s="417"/>
      <c r="Y400" s="961"/>
      <c r="Z400" s="962"/>
      <c r="AA400" s="962"/>
      <c r="AB400" s="962"/>
      <c r="AC400" s="962"/>
      <c r="AD400" s="962"/>
      <c r="AE400" s="962"/>
      <c r="AF400" s="962"/>
      <c r="AG400" s="963"/>
      <c r="AH400" s="968" t="s">
        <v>1726</v>
      </c>
      <c r="AI400" s="969"/>
      <c r="AJ400" s="969"/>
      <c r="AK400" s="970"/>
      <c r="AL400" s="971"/>
      <c r="AM400" s="972"/>
      <c r="AN400" s="972"/>
      <c r="AO400" s="973"/>
      <c r="AQ400" s="629" t="str">
        <f>IF(OR(COUNTBLANK(P400)=1,COUNTBLANK(T400)=1),"未","")</f>
        <v>未</v>
      </c>
      <c r="AR400" s="629"/>
      <c r="AV400" s="679"/>
      <c r="AW400" s="680"/>
      <c r="AX400" s="680"/>
      <c r="AY400" s="680"/>
      <c r="AZ400" s="680"/>
      <c r="BA400" s="680"/>
      <c r="BB400" s="680"/>
      <c r="BC400" s="680"/>
      <c r="BD400" s="680"/>
      <c r="BE400" s="680"/>
      <c r="BF400" s="680"/>
      <c r="BG400" s="680"/>
      <c r="BH400" s="680"/>
      <c r="BI400" s="680"/>
      <c r="BJ400" s="680"/>
      <c r="BK400" s="680"/>
      <c r="BL400" s="680"/>
      <c r="BM400" s="680"/>
      <c r="BN400" s="680"/>
      <c r="BO400" s="680"/>
      <c r="BP400" s="680"/>
      <c r="BQ400" s="680"/>
      <c r="BR400" s="680"/>
      <c r="BS400" s="680"/>
      <c r="BT400" s="680"/>
      <c r="BU400" s="680"/>
      <c r="BV400" s="680"/>
      <c r="BW400" s="680"/>
      <c r="BX400" s="680"/>
      <c r="BY400" s="681"/>
    </row>
    <row r="401" spans="1:77" ht="15" customHeight="1" x14ac:dyDescent="0.4">
      <c r="AV401" s="673" t="s">
        <v>1581</v>
      </c>
      <c r="AW401" s="673"/>
      <c r="AX401" s="673"/>
      <c r="AY401" s="673"/>
      <c r="AZ401" s="673"/>
      <c r="BA401" s="673"/>
      <c r="BB401" s="673"/>
      <c r="BC401" s="673"/>
      <c r="BD401" s="673"/>
      <c r="BE401" s="673"/>
      <c r="BF401" s="673"/>
      <c r="BG401" s="673"/>
      <c r="BH401" s="673"/>
      <c r="BI401" s="673"/>
      <c r="BJ401" s="673"/>
      <c r="BK401" s="673"/>
      <c r="BL401" s="673"/>
      <c r="BM401" s="673"/>
      <c r="BN401" s="673"/>
      <c r="BO401" s="673"/>
      <c r="BP401" s="673"/>
      <c r="BQ401" s="673"/>
      <c r="BR401" s="673"/>
      <c r="BS401" s="673"/>
      <c r="BT401" s="673"/>
      <c r="BU401" s="673"/>
      <c r="BV401" s="673"/>
      <c r="BW401" s="673"/>
      <c r="BX401" s="673"/>
      <c r="BY401" s="673"/>
    </row>
    <row r="402" spans="1:77" ht="15" customHeight="1" thickBot="1" x14ac:dyDescent="0.45">
      <c r="C402" s="233" t="s">
        <v>1448</v>
      </c>
      <c r="D402" s="234"/>
      <c r="E402" s="234"/>
      <c r="F402" s="234"/>
      <c r="G402" s="234"/>
      <c r="H402" s="234"/>
      <c r="I402" s="234"/>
      <c r="J402" s="234"/>
      <c r="K402" s="234"/>
      <c r="L402" s="234"/>
      <c r="M402" s="234"/>
      <c r="N402" s="234"/>
      <c r="O402" s="234"/>
      <c r="P402" s="301"/>
      <c r="Q402" s="234"/>
      <c r="R402" s="301"/>
      <c r="S402" s="234"/>
      <c r="T402" s="234"/>
      <c r="U402" s="301"/>
      <c r="V402" s="234"/>
      <c r="W402" s="234"/>
      <c r="X402" s="234"/>
      <c r="Y402" s="234"/>
      <c r="Z402" s="234"/>
      <c r="AA402" s="234"/>
      <c r="AB402" s="234"/>
      <c r="AC402" s="234"/>
      <c r="AD402" s="234"/>
      <c r="AE402" s="234"/>
      <c r="AF402" s="234"/>
      <c r="AG402" s="234"/>
      <c r="AH402" s="234"/>
      <c r="AI402" s="234"/>
      <c r="AJ402" s="234"/>
      <c r="AK402" s="234"/>
      <c r="AL402" s="234"/>
      <c r="AM402" s="248"/>
      <c r="AN402" s="248"/>
      <c r="AO402" s="249"/>
      <c r="AQ402" s="647" t="s">
        <v>290</v>
      </c>
      <c r="AR402" s="647"/>
      <c r="AV402" s="73" t="s">
        <v>1582</v>
      </c>
    </row>
    <row r="403" spans="1:77" ht="15" customHeight="1" x14ac:dyDescent="0.4">
      <c r="C403" s="77" t="s">
        <v>79</v>
      </c>
      <c r="D403" s="64" t="s">
        <v>1449</v>
      </c>
      <c r="E403" s="65"/>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57"/>
      <c r="AM403" s="701"/>
      <c r="AN403" s="631"/>
      <c r="AO403" s="702"/>
      <c r="AQ403" s="629" t="str">
        <f>IF(COUNTBLANK(AM403)=1,"未","")</f>
        <v>未</v>
      </c>
      <c r="AR403" s="629"/>
      <c r="AV403" s="674" t="s">
        <v>1583</v>
      </c>
      <c r="AW403" s="673"/>
      <c r="AX403" s="673"/>
      <c r="AY403" s="673"/>
      <c r="AZ403" s="673"/>
      <c r="BA403" s="673"/>
      <c r="BB403" s="673"/>
      <c r="BC403" s="673"/>
      <c r="BD403" s="673"/>
      <c r="BE403" s="673"/>
      <c r="BF403" s="673"/>
      <c r="BG403" s="673"/>
      <c r="BH403" s="673"/>
      <c r="BI403" s="673"/>
      <c r="BJ403" s="673"/>
      <c r="BK403" s="673"/>
      <c r="BL403" s="673"/>
      <c r="BM403" s="673"/>
      <c r="BN403" s="673"/>
      <c r="BO403" s="673"/>
      <c r="BP403" s="673"/>
      <c r="BQ403" s="673"/>
      <c r="BR403" s="673"/>
      <c r="BS403" s="673"/>
      <c r="BT403" s="673"/>
      <c r="BU403" s="673"/>
      <c r="BV403" s="673"/>
      <c r="BW403" s="673"/>
      <c r="BX403" s="673"/>
      <c r="BY403" s="675"/>
    </row>
    <row r="404" spans="1:77" ht="15" customHeight="1" x14ac:dyDescent="0.4">
      <c r="C404" s="336" t="s">
        <v>80</v>
      </c>
      <c r="D404" s="324" t="s">
        <v>1454</v>
      </c>
      <c r="E404" s="325"/>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148"/>
      <c r="AM404" s="691"/>
      <c r="AN404" s="692"/>
      <c r="AO404" s="693"/>
      <c r="AQ404" s="629" t="str">
        <f>IF(COUNTBLANK(AM404)=1,"未","")</f>
        <v>未</v>
      </c>
      <c r="AR404" s="629"/>
      <c r="AV404" s="676"/>
      <c r="AW404" s="677"/>
      <c r="AX404" s="677"/>
      <c r="AY404" s="677"/>
      <c r="AZ404" s="677"/>
      <c r="BA404" s="677"/>
      <c r="BB404" s="677"/>
      <c r="BC404" s="677"/>
      <c r="BD404" s="677"/>
      <c r="BE404" s="677"/>
      <c r="BF404" s="677"/>
      <c r="BG404" s="677"/>
      <c r="BH404" s="677"/>
      <c r="BI404" s="677"/>
      <c r="BJ404" s="677"/>
      <c r="BK404" s="677"/>
      <c r="BL404" s="677"/>
      <c r="BM404" s="677"/>
      <c r="BN404" s="677"/>
      <c r="BO404" s="677"/>
      <c r="BP404" s="677"/>
      <c r="BQ404" s="677"/>
      <c r="BR404" s="677"/>
      <c r="BS404" s="677"/>
      <c r="BT404" s="677"/>
      <c r="BU404" s="677"/>
      <c r="BV404" s="677"/>
      <c r="BW404" s="677"/>
      <c r="BX404" s="677"/>
      <c r="BY404" s="678"/>
    </row>
    <row r="405" spans="1:77" ht="15" customHeight="1" x14ac:dyDescent="0.4">
      <c r="C405" s="337"/>
      <c r="D405" s="442" t="s">
        <v>1943</v>
      </c>
      <c r="E405" s="70"/>
      <c r="F405" s="44"/>
      <c r="G405" s="44"/>
      <c r="H405" s="44"/>
      <c r="I405" s="44"/>
      <c r="J405" s="44"/>
      <c r="K405" s="44"/>
      <c r="L405" s="44"/>
      <c r="M405" s="44"/>
      <c r="N405" s="44"/>
      <c r="O405" s="44"/>
      <c r="P405" s="44"/>
      <c r="Q405" s="44"/>
      <c r="R405" s="44"/>
      <c r="S405" s="44"/>
      <c r="T405" s="44"/>
      <c r="U405" s="44"/>
      <c r="V405" s="44"/>
      <c r="W405" s="44"/>
      <c r="X405" s="44"/>
      <c r="Y405" s="44"/>
      <c r="Z405" s="44"/>
      <c r="AA405" s="44"/>
      <c r="AB405" s="44"/>
      <c r="AC405" s="44"/>
      <c r="AD405" s="44"/>
      <c r="AE405" s="44"/>
      <c r="AF405" s="44"/>
      <c r="AG405" s="44"/>
      <c r="AH405" s="44"/>
      <c r="AI405" s="44"/>
      <c r="AJ405" s="44"/>
      <c r="AK405" s="44"/>
      <c r="AL405" s="150"/>
      <c r="AM405" s="501"/>
      <c r="AN405" s="502"/>
      <c r="AO405" s="694"/>
      <c r="AQ405" s="629"/>
      <c r="AR405" s="629"/>
      <c r="AV405" s="676"/>
      <c r="AW405" s="677"/>
      <c r="AX405" s="677"/>
      <c r="AY405" s="677"/>
      <c r="AZ405" s="677"/>
      <c r="BA405" s="677"/>
      <c r="BB405" s="677"/>
      <c r="BC405" s="677"/>
      <c r="BD405" s="677"/>
      <c r="BE405" s="677"/>
      <c r="BF405" s="677"/>
      <c r="BG405" s="677"/>
      <c r="BH405" s="677"/>
      <c r="BI405" s="677"/>
      <c r="BJ405" s="677"/>
      <c r="BK405" s="677"/>
      <c r="BL405" s="677"/>
      <c r="BM405" s="677"/>
      <c r="BN405" s="677"/>
      <c r="BO405" s="677"/>
      <c r="BP405" s="677"/>
      <c r="BQ405" s="677"/>
      <c r="BR405" s="677"/>
      <c r="BS405" s="677"/>
      <c r="BT405" s="677"/>
      <c r="BU405" s="677"/>
      <c r="BV405" s="677"/>
      <c r="BW405" s="677"/>
      <c r="BX405" s="677"/>
      <c r="BY405" s="678"/>
    </row>
    <row r="406" spans="1:77" ht="15" customHeight="1" x14ac:dyDescent="0.4">
      <c r="AV406" s="676"/>
      <c r="AW406" s="677"/>
      <c r="AX406" s="677"/>
      <c r="AY406" s="677"/>
      <c r="AZ406" s="677"/>
      <c r="BA406" s="677"/>
      <c r="BB406" s="677"/>
      <c r="BC406" s="677"/>
      <c r="BD406" s="677"/>
      <c r="BE406" s="677"/>
      <c r="BF406" s="677"/>
      <c r="BG406" s="677"/>
      <c r="BH406" s="677"/>
      <c r="BI406" s="677"/>
      <c r="BJ406" s="677"/>
      <c r="BK406" s="677"/>
      <c r="BL406" s="677"/>
      <c r="BM406" s="677"/>
      <c r="BN406" s="677"/>
      <c r="BO406" s="677"/>
      <c r="BP406" s="677"/>
      <c r="BQ406" s="677"/>
      <c r="BR406" s="677"/>
      <c r="BS406" s="677"/>
      <c r="BT406" s="677"/>
      <c r="BU406" s="677"/>
      <c r="BV406" s="677"/>
      <c r="BW406" s="677"/>
      <c r="BX406" s="677"/>
      <c r="BY406" s="678"/>
    </row>
    <row r="407" spans="1:77" ht="15" customHeight="1" x14ac:dyDescent="0.4">
      <c r="C407" s="233" t="s">
        <v>1822</v>
      </c>
      <c r="D407" s="234"/>
      <c r="E407" s="234"/>
      <c r="F407" s="234"/>
      <c r="G407" s="234"/>
      <c r="H407" s="234"/>
      <c r="I407" s="234"/>
      <c r="J407" s="234"/>
      <c r="K407" s="234"/>
      <c r="L407" s="234"/>
      <c r="M407" s="234"/>
      <c r="N407" s="234"/>
      <c r="O407" s="234"/>
      <c r="P407" s="301"/>
      <c r="Q407" s="234"/>
      <c r="R407" s="301"/>
      <c r="S407" s="234"/>
      <c r="T407" s="234"/>
      <c r="U407" s="301"/>
      <c r="V407" s="234"/>
      <c r="W407" s="234"/>
      <c r="X407" s="234"/>
      <c r="Y407" s="234"/>
      <c r="Z407" s="234"/>
      <c r="AA407" s="234"/>
      <c r="AB407" s="234"/>
      <c r="AC407" s="234"/>
      <c r="AD407" s="234"/>
      <c r="AE407" s="234"/>
      <c r="AF407" s="234"/>
      <c r="AG407" s="234"/>
      <c r="AH407" s="234"/>
      <c r="AI407" s="234"/>
      <c r="AJ407" s="234"/>
      <c r="AK407" s="234"/>
      <c r="AL407" s="234"/>
      <c r="AM407" s="248"/>
      <c r="AN407" s="248"/>
      <c r="AO407" s="249"/>
      <c r="AQ407" s="647" t="s">
        <v>290</v>
      </c>
      <c r="AR407" s="647"/>
      <c r="AV407" s="676"/>
      <c r="AW407" s="677"/>
      <c r="AX407" s="677"/>
      <c r="AY407" s="677"/>
      <c r="AZ407" s="677"/>
      <c r="BA407" s="677"/>
      <c r="BB407" s="677"/>
      <c r="BC407" s="677"/>
      <c r="BD407" s="677"/>
      <c r="BE407" s="677"/>
      <c r="BF407" s="677"/>
      <c r="BG407" s="677"/>
      <c r="BH407" s="677"/>
      <c r="BI407" s="677"/>
      <c r="BJ407" s="677"/>
      <c r="BK407" s="677"/>
      <c r="BL407" s="677"/>
      <c r="BM407" s="677"/>
      <c r="BN407" s="677"/>
      <c r="BO407" s="677"/>
      <c r="BP407" s="677"/>
      <c r="BQ407" s="677"/>
      <c r="BR407" s="677"/>
      <c r="BS407" s="677"/>
      <c r="BT407" s="677"/>
      <c r="BU407" s="677"/>
      <c r="BV407" s="677"/>
      <c r="BW407" s="677"/>
      <c r="BX407" s="677"/>
      <c r="BY407" s="678"/>
    </row>
    <row r="408" spans="1:77" ht="15" customHeight="1" thickBot="1" x14ac:dyDescent="0.45">
      <c r="C408" s="77" t="s">
        <v>79</v>
      </c>
      <c r="D408" s="64" t="s">
        <v>1450</v>
      </c>
      <c r="E408" s="65"/>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57"/>
      <c r="AM408" s="701"/>
      <c r="AN408" s="631"/>
      <c r="AO408" s="702"/>
      <c r="AQ408" s="629" t="str">
        <f t="shared" ref="AQ408" si="19">IF(COUNTBLANK(AM408)=1,"未","")</f>
        <v>未</v>
      </c>
      <c r="AR408" s="629"/>
      <c r="AV408" s="676"/>
      <c r="AW408" s="677"/>
      <c r="AX408" s="677"/>
      <c r="AY408" s="677"/>
      <c r="AZ408" s="677"/>
      <c r="BA408" s="677"/>
      <c r="BB408" s="677"/>
      <c r="BC408" s="677"/>
      <c r="BD408" s="677"/>
      <c r="BE408" s="677"/>
      <c r="BF408" s="677"/>
      <c r="BG408" s="677"/>
      <c r="BH408" s="677"/>
      <c r="BI408" s="677"/>
      <c r="BJ408" s="677"/>
      <c r="BK408" s="677"/>
      <c r="BL408" s="677"/>
      <c r="BM408" s="677"/>
      <c r="BN408" s="677"/>
      <c r="BO408" s="677"/>
      <c r="BP408" s="677"/>
      <c r="BQ408" s="677"/>
      <c r="BR408" s="677"/>
      <c r="BS408" s="677"/>
      <c r="BT408" s="677"/>
      <c r="BU408" s="677"/>
      <c r="BV408" s="677"/>
      <c r="BW408" s="677"/>
      <c r="BX408" s="677"/>
      <c r="BY408" s="678"/>
    </row>
    <row r="409" spans="1:77" ht="15" customHeight="1" x14ac:dyDescent="0.4">
      <c r="C409" s="77" t="s">
        <v>80</v>
      </c>
      <c r="D409" s="64" t="s">
        <v>1451</v>
      </c>
      <c r="E409" s="65"/>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57"/>
      <c r="AM409" s="701"/>
      <c r="AN409" s="631"/>
      <c r="AO409" s="702"/>
      <c r="AQ409" s="629" t="str">
        <f>IF(AM408="無","",IF(COUNTBLANK(AM409)=1,"未",""))</f>
        <v>未</v>
      </c>
      <c r="AR409" s="629"/>
      <c r="AV409" s="673" t="s">
        <v>1584</v>
      </c>
      <c r="AW409" s="673"/>
      <c r="AX409" s="673"/>
      <c r="AY409" s="673"/>
      <c r="AZ409" s="673"/>
      <c r="BA409" s="673"/>
      <c r="BB409" s="673"/>
      <c r="BC409" s="673"/>
      <c r="BD409" s="673"/>
      <c r="BE409" s="673"/>
      <c r="BF409" s="673"/>
      <c r="BG409" s="673"/>
      <c r="BH409" s="673"/>
      <c r="BI409" s="673"/>
      <c r="BJ409" s="673"/>
      <c r="BK409" s="673"/>
      <c r="BL409" s="673"/>
      <c r="BM409" s="673"/>
      <c r="BN409" s="673"/>
      <c r="BO409" s="673"/>
      <c r="BP409" s="673"/>
      <c r="BQ409" s="673"/>
      <c r="BR409" s="673"/>
      <c r="BS409" s="673"/>
      <c r="BT409" s="673"/>
      <c r="BU409" s="673"/>
      <c r="BV409" s="673"/>
      <c r="BW409" s="673"/>
      <c r="BX409" s="673"/>
      <c r="BY409" s="673"/>
    </row>
    <row r="410" spans="1:77" ht="15" customHeight="1" thickBot="1" x14ac:dyDescent="0.45">
      <c r="C410" s="77" t="s">
        <v>81</v>
      </c>
      <c r="D410" s="64" t="s">
        <v>1452</v>
      </c>
      <c r="E410" s="65"/>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57"/>
      <c r="AM410" s="701"/>
      <c r="AN410" s="631"/>
      <c r="AO410" s="702"/>
      <c r="AQ410" s="629" t="str">
        <f>IF(AM409="無","",IF(COUNTBLANK(AM410)=1,"未",""))</f>
        <v>未</v>
      </c>
      <c r="AR410" s="629"/>
      <c r="AV410" s="73" t="s">
        <v>1585</v>
      </c>
    </row>
    <row r="411" spans="1:77" ht="15" customHeight="1" x14ac:dyDescent="0.4">
      <c r="C411" s="77" t="s">
        <v>83</v>
      </c>
      <c r="D411" s="64" t="s">
        <v>1821</v>
      </c>
      <c r="E411" s="65"/>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57"/>
      <c r="AM411" s="701"/>
      <c r="AN411" s="631"/>
      <c r="AO411" s="702"/>
      <c r="AQ411" s="629" t="str">
        <f>IF(AM410="無","",IF(COUNTBLANK(AM411)=1,"未",""))</f>
        <v>未</v>
      </c>
      <c r="AR411" s="629"/>
      <c r="AV411" s="674" t="s">
        <v>1586</v>
      </c>
      <c r="AW411" s="673"/>
      <c r="AX411" s="673"/>
      <c r="AY411" s="673"/>
      <c r="AZ411" s="673"/>
      <c r="BA411" s="673"/>
      <c r="BB411" s="673"/>
      <c r="BC411" s="673"/>
      <c r="BD411" s="673"/>
      <c r="BE411" s="673"/>
      <c r="BF411" s="673"/>
      <c r="BG411" s="673"/>
      <c r="BH411" s="673"/>
      <c r="BI411" s="673"/>
      <c r="BJ411" s="673"/>
      <c r="BK411" s="673"/>
      <c r="BL411" s="673"/>
      <c r="BM411" s="673"/>
      <c r="BN411" s="673"/>
      <c r="BO411" s="673"/>
      <c r="BP411" s="673"/>
      <c r="BQ411" s="673"/>
      <c r="BR411" s="673"/>
      <c r="BS411" s="673"/>
      <c r="BT411" s="673"/>
      <c r="BU411" s="673"/>
      <c r="BV411" s="673"/>
      <c r="BW411" s="673"/>
      <c r="BX411" s="673"/>
      <c r="BY411" s="675"/>
    </row>
    <row r="412" spans="1:77" ht="15" customHeight="1" x14ac:dyDescent="0.4">
      <c r="C412" s="77" t="s">
        <v>181</v>
      </c>
      <c r="D412" s="64" t="s">
        <v>1453</v>
      </c>
      <c r="E412" s="65"/>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57"/>
      <c r="AM412" s="701"/>
      <c r="AN412" s="631"/>
      <c r="AO412" s="702"/>
      <c r="AQ412" s="629" t="str">
        <f>IF(AM411="無","",IF(COUNTBLANK(AM412)=1,"未",""))</f>
        <v>未</v>
      </c>
      <c r="AR412" s="629"/>
      <c r="AV412" s="676"/>
      <c r="AW412" s="677"/>
      <c r="AX412" s="677"/>
      <c r="AY412" s="677"/>
      <c r="AZ412" s="677"/>
      <c r="BA412" s="677"/>
      <c r="BB412" s="677"/>
      <c r="BC412" s="677"/>
      <c r="BD412" s="677"/>
      <c r="BE412" s="677"/>
      <c r="BF412" s="677"/>
      <c r="BG412" s="677"/>
      <c r="BH412" s="677"/>
      <c r="BI412" s="677"/>
      <c r="BJ412" s="677"/>
      <c r="BK412" s="677"/>
      <c r="BL412" s="677"/>
      <c r="BM412" s="677"/>
      <c r="BN412" s="677"/>
      <c r="BO412" s="677"/>
      <c r="BP412" s="677"/>
      <c r="BQ412" s="677"/>
      <c r="BR412" s="677"/>
      <c r="BS412" s="677"/>
      <c r="BT412" s="677"/>
      <c r="BU412" s="677"/>
      <c r="BV412" s="677"/>
      <c r="BW412" s="677"/>
      <c r="BX412" s="677"/>
      <c r="BY412" s="678"/>
    </row>
    <row r="413" spans="1:77" ht="15" customHeight="1" x14ac:dyDescent="0.4">
      <c r="AV413" s="676"/>
      <c r="AW413" s="677"/>
      <c r="AX413" s="677"/>
      <c r="AY413" s="677"/>
      <c r="AZ413" s="677"/>
      <c r="BA413" s="677"/>
      <c r="BB413" s="677"/>
      <c r="BC413" s="677"/>
      <c r="BD413" s="677"/>
      <c r="BE413" s="677"/>
      <c r="BF413" s="677"/>
      <c r="BG413" s="677"/>
      <c r="BH413" s="677"/>
      <c r="BI413" s="677"/>
      <c r="BJ413" s="677"/>
      <c r="BK413" s="677"/>
      <c r="BL413" s="677"/>
      <c r="BM413" s="677"/>
      <c r="BN413" s="677"/>
      <c r="BO413" s="677"/>
      <c r="BP413" s="677"/>
      <c r="BQ413" s="677"/>
      <c r="BR413" s="677"/>
      <c r="BS413" s="677"/>
      <c r="BT413" s="677"/>
      <c r="BU413" s="677"/>
      <c r="BV413" s="677"/>
      <c r="BW413" s="677"/>
      <c r="BX413" s="677"/>
      <c r="BY413" s="678"/>
    </row>
    <row r="414" spans="1:77" ht="15" customHeight="1" x14ac:dyDescent="0.4">
      <c r="A414" s="74" t="s">
        <v>188</v>
      </c>
      <c r="C414" s="2" t="s">
        <v>189</v>
      </c>
      <c r="AV414" s="676"/>
      <c r="AW414" s="677"/>
      <c r="AX414" s="677"/>
      <c r="AY414" s="677"/>
      <c r="AZ414" s="677"/>
      <c r="BA414" s="677"/>
      <c r="BB414" s="677"/>
      <c r="BC414" s="677"/>
      <c r="BD414" s="677"/>
      <c r="BE414" s="677"/>
      <c r="BF414" s="677"/>
      <c r="BG414" s="677"/>
      <c r="BH414" s="677"/>
      <c r="BI414" s="677"/>
      <c r="BJ414" s="677"/>
      <c r="BK414" s="677"/>
      <c r="BL414" s="677"/>
      <c r="BM414" s="677"/>
      <c r="BN414" s="677"/>
      <c r="BO414" s="677"/>
      <c r="BP414" s="677"/>
      <c r="BQ414" s="677"/>
      <c r="BR414" s="677"/>
      <c r="BS414" s="677"/>
      <c r="BT414" s="677"/>
      <c r="BU414" s="677"/>
      <c r="BV414" s="677"/>
      <c r="BW414" s="677"/>
      <c r="BX414" s="677"/>
      <c r="BY414" s="678"/>
    </row>
    <row r="415" spans="1:77" ht="15" customHeight="1" thickBot="1" x14ac:dyDescent="0.45">
      <c r="B415" s="56" t="s">
        <v>79</v>
      </c>
      <c r="C415" s="2" t="s">
        <v>234</v>
      </c>
      <c r="AV415" s="676"/>
      <c r="AW415" s="677"/>
      <c r="AX415" s="677"/>
      <c r="AY415" s="677"/>
      <c r="AZ415" s="677"/>
      <c r="BA415" s="677"/>
      <c r="BB415" s="677"/>
      <c r="BC415" s="677"/>
      <c r="BD415" s="677"/>
      <c r="BE415" s="677"/>
      <c r="BF415" s="677"/>
      <c r="BG415" s="677"/>
      <c r="BH415" s="677"/>
      <c r="BI415" s="677"/>
      <c r="BJ415" s="677"/>
      <c r="BK415" s="677"/>
      <c r="BL415" s="677"/>
      <c r="BM415" s="677"/>
      <c r="BN415" s="677"/>
      <c r="BO415" s="677"/>
      <c r="BP415" s="677"/>
      <c r="BQ415" s="677"/>
      <c r="BR415" s="677"/>
      <c r="BS415" s="677"/>
      <c r="BT415" s="677"/>
      <c r="BU415" s="677"/>
      <c r="BV415" s="677"/>
      <c r="BW415" s="677"/>
      <c r="BX415" s="677"/>
      <c r="BY415" s="678"/>
    </row>
    <row r="416" spans="1:77" ht="15" customHeight="1" thickBot="1" x14ac:dyDescent="0.45">
      <c r="C416" s="338" t="s">
        <v>36</v>
      </c>
      <c r="D416" s="87" t="s">
        <v>1455</v>
      </c>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639"/>
      <c r="AP416" s="640"/>
      <c r="AQ416" s="640"/>
      <c r="AR416" s="641"/>
      <c r="AV416" s="676"/>
      <c r="AW416" s="677"/>
      <c r="AX416" s="677"/>
      <c r="AY416" s="677"/>
      <c r="AZ416" s="677"/>
      <c r="BA416" s="677"/>
      <c r="BB416" s="677"/>
      <c r="BC416" s="677"/>
      <c r="BD416" s="677"/>
      <c r="BE416" s="677"/>
      <c r="BF416" s="677"/>
      <c r="BG416" s="677"/>
      <c r="BH416" s="677"/>
      <c r="BI416" s="677"/>
      <c r="BJ416" s="677"/>
      <c r="BK416" s="677"/>
      <c r="BL416" s="677"/>
      <c r="BM416" s="677"/>
      <c r="BN416" s="677"/>
      <c r="BO416" s="677"/>
      <c r="BP416" s="677"/>
      <c r="BQ416" s="677"/>
      <c r="BR416" s="677"/>
      <c r="BS416" s="677"/>
      <c r="BT416" s="677"/>
      <c r="BU416" s="677"/>
      <c r="BV416" s="677"/>
      <c r="BW416" s="677"/>
      <c r="BX416" s="677"/>
      <c r="BY416" s="678"/>
    </row>
    <row r="417" spans="3:77" ht="15" customHeight="1" thickBot="1" x14ac:dyDescent="0.45">
      <c r="C417" s="338" t="s">
        <v>37</v>
      </c>
      <c r="D417" s="87" t="s">
        <v>1456</v>
      </c>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639"/>
      <c r="AP417" s="640"/>
      <c r="AQ417" s="640"/>
      <c r="AR417" s="641"/>
      <c r="AV417" s="676"/>
      <c r="AW417" s="677"/>
      <c r="AX417" s="677"/>
      <c r="AY417" s="677"/>
      <c r="AZ417" s="677"/>
      <c r="BA417" s="677"/>
      <c r="BB417" s="677"/>
      <c r="BC417" s="677"/>
      <c r="BD417" s="677"/>
      <c r="BE417" s="677"/>
      <c r="BF417" s="677"/>
      <c r="BG417" s="677"/>
      <c r="BH417" s="677"/>
      <c r="BI417" s="677"/>
      <c r="BJ417" s="677"/>
      <c r="BK417" s="677"/>
      <c r="BL417" s="677"/>
      <c r="BM417" s="677"/>
      <c r="BN417" s="677"/>
      <c r="BO417" s="677"/>
      <c r="BP417" s="677"/>
      <c r="BQ417" s="677"/>
      <c r="BR417" s="677"/>
      <c r="BS417" s="677"/>
      <c r="BT417" s="677"/>
      <c r="BU417" s="677"/>
      <c r="BV417" s="677"/>
      <c r="BW417" s="677"/>
      <c r="BX417" s="677"/>
      <c r="BY417" s="678"/>
    </row>
    <row r="418" spans="3:77" ht="15" customHeight="1" x14ac:dyDescent="0.4">
      <c r="AV418" s="676"/>
      <c r="AW418" s="677"/>
      <c r="AX418" s="677"/>
      <c r="AY418" s="677"/>
      <c r="AZ418" s="677"/>
      <c r="BA418" s="677"/>
      <c r="BB418" s="677"/>
      <c r="BC418" s="677"/>
      <c r="BD418" s="677"/>
      <c r="BE418" s="677"/>
      <c r="BF418" s="677"/>
      <c r="BG418" s="677"/>
      <c r="BH418" s="677"/>
      <c r="BI418" s="677"/>
      <c r="BJ418" s="677"/>
      <c r="BK418" s="677"/>
      <c r="BL418" s="677"/>
      <c r="BM418" s="677"/>
      <c r="BN418" s="677"/>
      <c r="BO418" s="677"/>
      <c r="BP418" s="677"/>
      <c r="BQ418" s="677"/>
      <c r="BR418" s="677"/>
      <c r="BS418" s="677"/>
      <c r="BT418" s="677"/>
      <c r="BU418" s="677"/>
      <c r="BV418" s="677"/>
      <c r="BW418" s="677"/>
      <c r="BX418" s="677"/>
      <c r="BY418" s="678"/>
    </row>
    <row r="419" spans="3:77" ht="15" customHeight="1" x14ac:dyDescent="0.4">
      <c r="C419" s="233" t="s">
        <v>1457</v>
      </c>
      <c r="D419" s="234"/>
      <c r="E419" s="234"/>
      <c r="F419" s="234"/>
      <c r="G419" s="234"/>
      <c r="H419" s="234"/>
      <c r="I419" s="234"/>
      <c r="J419" s="234"/>
      <c r="K419" s="234"/>
      <c r="L419" s="234"/>
      <c r="M419" s="234"/>
      <c r="N419" s="234"/>
      <c r="O419" s="234"/>
      <c r="P419" s="301"/>
      <c r="Q419" s="234"/>
      <c r="R419" s="301"/>
      <c r="S419" s="234"/>
      <c r="T419" s="234"/>
      <c r="U419" s="301"/>
      <c r="V419" s="234"/>
      <c r="W419" s="234"/>
      <c r="X419" s="234"/>
      <c r="Y419" s="234"/>
      <c r="Z419" s="234"/>
      <c r="AA419" s="234"/>
      <c r="AB419" s="234"/>
      <c r="AC419" s="234"/>
      <c r="AD419" s="234"/>
      <c r="AE419" s="234"/>
      <c r="AF419" s="248"/>
      <c r="AG419" s="248"/>
      <c r="AH419" s="249"/>
      <c r="AJ419" s="647" t="s">
        <v>290</v>
      </c>
      <c r="AK419" s="647"/>
      <c r="AV419" s="676"/>
      <c r="AW419" s="677"/>
      <c r="AX419" s="677"/>
      <c r="AY419" s="677"/>
      <c r="AZ419" s="677"/>
      <c r="BA419" s="677"/>
      <c r="BB419" s="677"/>
      <c r="BC419" s="677"/>
      <c r="BD419" s="677"/>
      <c r="BE419" s="677"/>
      <c r="BF419" s="677"/>
      <c r="BG419" s="677"/>
      <c r="BH419" s="677"/>
      <c r="BI419" s="677"/>
      <c r="BJ419" s="677"/>
      <c r="BK419" s="677"/>
      <c r="BL419" s="677"/>
      <c r="BM419" s="677"/>
      <c r="BN419" s="677"/>
      <c r="BO419" s="677"/>
      <c r="BP419" s="677"/>
      <c r="BQ419" s="677"/>
      <c r="BR419" s="677"/>
      <c r="BS419" s="677"/>
      <c r="BT419" s="677"/>
      <c r="BU419" s="677"/>
      <c r="BV419" s="677"/>
      <c r="BW419" s="677"/>
      <c r="BX419" s="677"/>
      <c r="BY419" s="678"/>
    </row>
    <row r="420" spans="3:77" ht="15" customHeight="1" x14ac:dyDescent="0.4">
      <c r="C420" s="77" t="s">
        <v>79</v>
      </c>
      <c r="D420" s="64" t="s">
        <v>1461</v>
      </c>
      <c r="E420" s="65"/>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57"/>
      <c r="AF420" s="701"/>
      <c r="AG420" s="631"/>
      <c r="AH420" s="702"/>
      <c r="AJ420" s="629" t="str">
        <f t="shared" ref="AJ420" si="20">IF(COUNTBLANK(AF420)=1,"未","")</f>
        <v>未</v>
      </c>
      <c r="AK420" s="629"/>
      <c r="AV420" s="676"/>
      <c r="AW420" s="677"/>
      <c r="AX420" s="677"/>
      <c r="AY420" s="677"/>
      <c r="AZ420" s="677"/>
      <c r="BA420" s="677"/>
      <c r="BB420" s="677"/>
      <c r="BC420" s="677"/>
      <c r="BD420" s="677"/>
      <c r="BE420" s="677"/>
      <c r="BF420" s="677"/>
      <c r="BG420" s="677"/>
      <c r="BH420" s="677"/>
      <c r="BI420" s="677"/>
      <c r="BJ420" s="677"/>
      <c r="BK420" s="677"/>
      <c r="BL420" s="677"/>
      <c r="BM420" s="677"/>
      <c r="BN420" s="677"/>
      <c r="BO420" s="677"/>
      <c r="BP420" s="677"/>
      <c r="BQ420" s="677"/>
      <c r="BR420" s="677"/>
      <c r="BS420" s="677"/>
      <c r="BT420" s="677"/>
      <c r="BU420" s="677"/>
      <c r="BV420" s="677"/>
      <c r="BW420" s="677"/>
      <c r="BX420" s="677"/>
      <c r="BY420" s="678"/>
    </row>
    <row r="421" spans="3:77" ht="15" customHeight="1" x14ac:dyDescent="0.4">
      <c r="C421" s="77" t="s">
        <v>80</v>
      </c>
      <c r="D421" s="64" t="s">
        <v>1462</v>
      </c>
      <c r="E421" s="65"/>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57"/>
      <c r="AF421" s="701"/>
      <c r="AG421" s="631"/>
      <c r="AH421" s="702"/>
      <c r="AJ421" s="629" t="str">
        <f t="shared" ref="AJ421:AJ434" si="21">IF(COUNTBLANK(AF421)=1,"未","")</f>
        <v>未</v>
      </c>
      <c r="AK421" s="629"/>
      <c r="AV421" s="676"/>
      <c r="AW421" s="677"/>
      <c r="AX421" s="677"/>
      <c r="AY421" s="677"/>
      <c r="AZ421" s="677"/>
      <c r="BA421" s="677"/>
      <c r="BB421" s="677"/>
      <c r="BC421" s="677"/>
      <c r="BD421" s="677"/>
      <c r="BE421" s="677"/>
      <c r="BF421" s="677"/>
      <c r="BG421" s="677"/>
      <c r="BH421" s="677"/>
      <c r="BI421" s="677"/>
      <c r="BJ421" s="677"/>
      <c r="BK421" s="677"/>
      <c r="BL421" s="677"/>
      <c r="BM421" s="677"/>
      <c r="BN421" s="677"/>
      <c r="BO421" s="677"/>
      <c r="BP421" s="677"/>
      <c r="BQ421" s="677"/>
      <c r="BR421" s="677"/>
      <c r="BS421" s="677"/>
      <c r="BT421" s="677"/>
      <c r="BU421" s="677"/>
      <c r="BV421" s="677"/>
      <c r="BW421" s="677"/>
      <c r="BX421" s="677"/>
      <c r="BY421" s="678"/>
    </row>
    <row r="422" spans="3:77" ht="15" customHeight="1" x14ac:dyDescent="0.4">
      <c r="C422" s="77" t="s">
        <v>81</v>
      </c>
      <c r="D422" s="64" t="s">
        <v>1458</v>
      </c>
      <c r="E422" s="65"/>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57"/>
      <c r="AF422" s="701"/>
      <c r="AG422" s="631"/>
      <c r="AH422" s="702"/>
      <c r="AJ422" s="629" t="str">
        <f t="shared" si="21"/>
        <v>未</v>
      </c>
      <c r="AK422" s="629"/>
      <c r="AV422" s="676"/>
      <c r="AW422" s="677"/>
      <c r="AX422" s="677"/>
      <c r="AY422" s="677"/>
      <c r="AZ422" s="677"/>
      <c r="BA422" s="677"/>
      <c r="BB422" s="677"/>
      <c r="BC422" s="677"/>
      <c r="BD422" s="677"/>
      <c r="BE422" s="677"/>
      <c r="BF422" s="677"/>
      <c r="BG422" s="677"/>
      <c r="BH422" s="677"/>
      <c r="BI422" s="677"/>
      <c r="BJ422" s="677"/>
      <c r="BK422" s="677"/>
      <c r="BL422" s="677"/>
      <c r="BM422" s="677"/>
      <c r="BN422" s="677"/>
      <c r="BO422" s="677"/>
      <c r="BP422" s="677"/>
      <c r="BQ422" s="677"/>
      <c r="BR422" s="677"/>
      <c r="BS422" s="677"/>
      <c r="BT422" s="677"/>
      <c r="BU422" s="677"/>
      <c r="BV422" s="677"/>
      <c r="BW422" s="677"/>
      <c r="BX422" s="677"/>
      <c r="BY422" s="678"/>
    </row>
    <row r="423" spans="3:77" ht="15" customHeight="1" x14ac:dyDescent="0.4">
      <c r="C423" s="77" t="s">
        <v>83</v>
      </c>
      <c r="D423" s="64" t="s">
        <v>1463</v>
      </c>
      <c r="E423" s="65"/>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57"/>
      <c r="AF423" s="701"/>
      <c r="AG423" s="631"/>
      <c r="AH423" s="702"/>
      <c r="AJ423" s="629" t="str">
        <f t="shared" si="21"/>
        <v>未</v>
      </c>
      <c r="AK423" s="629"/>
      <c r="AV423" s="676"/>
      <c r="AW423" s="677"/>
      <c r="AX423" s="677"/>
      <c r="AY423" s="677"/>
      <c r="AZ423" s="677"/>
      <c r="BA423" s="677"/>
      <c r="BB423" s="677"/>
      <c r="BC423" s="677"/>
      <c r="BD423" s="677"/>
      <c r="BE423" s="677"/>
      <c r="BF423" s="677"/>
      <c r="BG423" s="677"/>
      <c r="BH423" s="677"/>
      <c r="BI423" s="677"/>
      <c r="BJ423" s="677"/>
      <c r="BK423" s="677"/>
      <c r="BL423" s="677"/>
      <c r="BM423" s="677"/>
      <c r="BN423" s="677"/>
      <c r="BO423" s="677"/>
      <c r="BP423" s="677"/>
      <c r="BQ423" s="677"/>
      <c r="BR423" s="677"/>
      <c r="BS423" s="677"/>
      <c r="BT423" s="677"/>
      <c r="BU423" s="677"/>
      <c r="BV423" s="677"/>
      <c r="BW423" s="677"/>
      <c r="BX423" s="677"/>
      <c r="BY423" s="678"/>
    </row>
    <row r="424" spans="3:77" ht="15" customHeight="1" x14ac:dyDescent="0.4">
      <c r="C424" s="77" t="s">
        <v>181</v>
      </c>
      <c r="D424" s="64" t="s">
        <v>1464</v>
      </c>
      <c r="E424" s="65"/>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57"/>
      <c r="AF424" s="701"/>
      <c r="AG424" s="631"/>
      <c r="AH424" s="702"/>
      <c r="AJ424" s="629" t="str">
        <f t="shared" si="21"/>
        <v>未</v>
      </c>
      <c r="AK424" s="629"/>
      <c r="AV424" s="676"/>
      <c r="AW424" s="677"/>
      <c r="AX424" s="677"/>
      <c r="AY424" s="677"/>
      <c r="AZ424" s="677"/>
      <c r="BA424" s="677"/>
      <c r="BB424" s="677"/>
      <c r="BC424" s="677"/>
      <c r="BD424" s="677"/>
      <c r="BE424" s="677"/>
      <c r="BF424" s="677"/>
      <c r="BG424" s="677"/>
      <c r="BH424" s="677"/>
      <c r="BI424" s="677"/>
      <c r="BJ424" s="677"/>
      <c r="BK424" s="677"/>
      <c r="BL424" s="677"/>
      <c r="BM424" s="677"/>
      <c r="BN424" s="677"/>
      <c r="BO424" s="677"/>
      <c r="BP424" s="677"/>
      <c r="BQ424" s="677"/>
      <c r="BR424" s="677"/>
      <c r="BS424" s="677"/>
      <c r="BT424" s="677"/>
      <c r="BU424" s="677"/>
      <c r="BV424" s="677"/>
      <c r="BW424" s="677"/>
      <c r="BX424" s="677"/>
      <c r="BY424" s="678"/>
    </row>
    <row r="425" spans="3:77" ht="15" customHeight="1" x14ac:dyDescent="0.4">
      <c r="C425" s="77" t="s">
        <v>182</v>
      </c>
      <c r="D425" s="64" t="s">
        <v>1465</v>
      </c>
      <c r="E425" s="65"/>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57"/>
      <c r="AF425" s="701"/>
      <c r="AG425" s="631"/>
      <c r="AH425" s="702"/>
      <c r="AJ425" s="629" t="str">
        <f t="shared" si="21"/>
        <v>未</v>
      </c>
      <c r="AK425" s="629"/>
      <c r="AV425" s="676"/>
      <c r="AW425" s="677"/>
      <c r="AX425" s="677"/>
      <c r="AY425" s="677"/>
      <c r="AZ425" s="677"/>
      <c r="BA425" s="677"/>
      <c r="BB425" s="677"/>
      <c r="BC425" s="677"/>
      <c r="BD425" s="677"/>
      <c r="BE425" s="677"/>
      <c r="BF425" s="677"/>
      <c r="BG425" s="677"/>
      <c r="BH425" s="677"/>
      <c r="BI425" s="677"/>
      <c r="BJ425" s="677"/>
      <c r="BK425" s="677"/>
      <c r="BL425" s="677"/>
      <c r="BM425" s="677"/>
      <c r="BN425" s="677"/>
      <c r="BO425" s="677"/>
      <c r="BP425" s="677"/>
      <c r="BQ425" s="677"/>
      <c r="BR425" s="677"/>
      <c r="BS425" s="677"/>
      <c r="BT425" s="677"/>
      <c r="BU425" s="677"/>
      <c r="BV425" s="677"/>
      <c r="BW425" s="677"/>
      <c r="BX425" s="677"/>
      <c r="BY425" s="678"/>
    </row>
    <row r="426" spans="3:77" ht="15" customHeight="1" x14ac:dyDescent="0.4">
      <c r="C426" s="77" t="s">
        <v>206</v>
      </c>
      <c r="D426" s="64" t="s">
        <v>1466</v>
      </c>
      <c r="E426" s="65"/>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57"/>
      <c r="AF426" s="701"/>
      <c r="AG426" s="631"/>
      <c r="AH426" s="702"/>
      <c r="AJ426" s="629" t="str">
        <f t="shared" si="21"/>
        <v>未</v>
      </c>
      <c r="AK426" s="629"/>
      <c r="AV426" s="676"/>
      <c r="AW426" s="677"/>
      <c r="AX426" s="677"/>
      <c r="AY426" s="677"/>
      <c r="AZ426" s="677"/>
      <c r="BA426" s="677"/>
      <c r="BB426" s="677"/>
      <c r="BC426" s="677"/>
      <c r="BD426" s="677"/>
      <c r="BE426" s="677"/>
      <c r="BF426" s="677"/>
      <c r="BG426" s="677"/>
      <c r="BH426" s="677"/>
      <c r="BI426" s="677"/>
      <c r="BJ426" s="677"/>
      <c r="BK426" s="677"/>
      <c r="BL426" s="677"/>
      <c r="BM426" s="677"/>
      <c r="BN426" s="677"/>
      <c r="BO426" s="677"/>
      <c r="BP426" s="677"/>
      <c r="BQ426" s="677"/>
      <c r="BR426" s="677"/>
      <c r="BS426" s="677"/>
      <c r="BT426" s="677"/>
      <c r="BU426" s="677"/>
      <c r="BV426" s="677"/>
      <c r="BW426" s="677"/>
      <c r="BX426" s="677"/>
      <c r="BY426" s="678"/>
    </row>
    <row r="427" spans="3:77" ht="15" customHeight="1" thickBot="1" x14ac:dyDescent="0.45">
      <c r="C427" s="77" t="s">
        <v>207</v>
      </c>
      <c r="D427" s="64" t="s">
        <v>1467</v>
      </c>
      <c r="E427" s="65"/>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57"/>
      <c r="AF427" s="701"/>
      <c r="AG427" s="631"/>
      <c r="AH427" s="702"/>
      <c r="AJ427" s="629" t="str">
        <f t="shared" si="21"/>
        <v>未</v>
      </c>
      <c r="AK427" s="629"/>
      <c r="AV427" s="679"/>
      <c r="AW427" s="680"/>
      <c r="AX427" s="680"/>
      <c r="AY427" s="680"/>
      <c r="AZ427" s="680"/>
      <c r="BA427" s="680"/>
      <c r="BB427" s="680"/>
      <c r="BC427" s="680"/>
      <c r="BD427" s="680"/>
      <c r="BE427" s="680"/>
      <c r="BF427" s="680"/>
      <c r="BG427" s="680"/>
      <c r="BH427" s="680"/>
      <c r="BI427" s="680"/>
      <c r="BJ427" s="680"/>
      <c r="BK427" s="680"/>
      <c r="BL427" s="680"/>
      <c r="BM427" s="680"/>
      <c r="BN427" s="680"/>
      <c r="BO427" s="680"/>
      <c r="BP427" s="680"/>
      <c r="BQ427" s="680"/>
      <c r="BR427" s="680"/>
      <c r="BS427" s="680"/>
      <c r="BT427" s="680"/>
      <c r="BU427" s="680"/>
      <c r="BV427" s="680"/>
      <c r="BW427" s="680"/>
      <c r="BX427" s="680"/>
      <c r="BY427" s="681"/>
    </row>
    <row r="428" spans="3:77" ht="15" customHeight="1" x14ac:dyDescent="0.4">
      <c r="C428" s="77" t="s">
        <v>208</v>
      </c>
      <c r="D428" s="64" t="s">
        <v>1459</v>
      </c>
      <c r="E428" s="65"/>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57"/>
      <c r="AF428" s="701"/>
      <c r="AG428" s="631"/>
      <c r="AH428" s="702"/>
      <c r="AJ428" s="629" t="str">
        <f t="shared" si="21"/>
        <v>未</v>
      </c>
      <c r="AK428" s="629"/>
      <c r="AV428" s="673" t="s">
        <v>1587</v>
      </c>
      <c r="AW428" s="673"/>
      <c r="AX428" s="673"/>
      <c r="AY428" s="673"/>
      <c r="AZ428" s="673"/>
      <c r="BA428" s="673"/>
      <c r="BB428" s="673"/>
      <c r="BC428" s="673"/>
      <c r="BD428" s="673"/>
      <c r="BE428" s="673"/>
      <c r="BF428" s="673"/>
      <c r="BG428" s="673"/>
      <c r="BH428" s="673"/>
      <c r="BI428" s="673"/>
      <c r="BJ428" s="673"/>
      <c r="BK428" s="673"/>
      <c r="BL428" s="673"/>
      <c r="BM428" s="673"/>
      <c r="BN428" s="673"/>
      <c r="BO428" s="673"/>
      <c r="BP428" s="673"/>
      <c r="BQ428" s="673"/>
      <c r="BR428" s="673"/>
      <c r="BS428" s="673"/>
      <c r="BT428" s="673"/>
      <c r="BU428" s="673"/>
      <c r="BV428" s="673"/>
      <c r="BW428" s="673"/>
      <c r="BX428" s="673"/>
      <c r="BY428" s="673"/>
    </row>
    <row r="429" spans="3:77" ht="15" customHeight="1" thickBot="1" x14ac:dyDescent="0.45">
      <c r="C429" s="77" t="s">
        <v>209</v>
      </c>
      <c r="D429" s="64" t="s">
        <v>1460</v>
      </c>
      <c r="E429" s="65"/>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57"/>
      <c r="AF429" s="701"/>
      <c r="AG429" s="631"/>
      <c r="AH429" s="702"/>
      <c r="AJ429" s="629" t="str">
        <f t="shared" si="21"/>
        <v>未</v>
      </c>
      <c r="AK429" s="629"/>
      <c r="AV429" s="73" t="s">
        <v>1588</v>
      </c>
    </row>
    <row r="430" spans="3:77" ht="15" customHeight="1" x14ac:dyDescent="0.4">
      <c r="C430" s="77" t="s">
        <v>1347</v>
      </c>
      <c r="D430" s="64" t="s">
        <v>1468</v>
      </c>
      <c r="E430" s="65"/>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57"/>
      <c r="AF430" s="701"/>
      <c r="AG430" s="631"/>
      <c r="AH430" s="702"/>
      <c r="AJ430" s="629" t="str">
        <f t="shared" si="21"/>
        <v>未</v>
      </c>
      <c r="AK430" s="629"/>
      <c r="AV430" s="674" t="s">
        <v>1589</v>
      </c>
      <c r="AW430" s="673"/>
      <c r="AX430" s="673"/>
      <c r="AY430" s="673"/>
      <c r="AZ430" s="673"/>
      <c r="BA430" s="673"/>
      <c r="BB430" s="673"/>
      <c r="BC430" s="673"/>
      <c r="BD430" s="673"/>
      <c r="BE430" s="673"/>
      <c r="BF430" s="673"/>
      <c r="BG430" s="673"/>
      <c r="BH430" s="673"/>
      <c r="BI430" s="673"/>
      <c r="BJ430" s="673"/>
      <c r="BK430" s="673"/>
      <c r="BL430" s="673"/>
      <c r="BM430" s="673"/>
      <c r="BN430" s="673"/>
      <c r="BO430" s="673"/>
      <c r="BP430" s="673"/>
      <c r="BQ430" s="673"/>
      <c r="BR430" s="673"/>
      <c r="BS430" s="673"/>
      <c r="BT430" s="673"/>
      <c r="BU430" s="673"/>
      <c r="BV430" s="673"/>
      <c r="BW430" s="673"/>
      <c r="BX430" s="673"/>
      <c r="BY430" s="675"/>
    </row>
    <row r="431" spans="3:77" ht="15" customHeight="1" x14ac:dyDescent="0.4">
      <c r="C431" s="77" t="s">
        <v>1348</v>
      </c>
      <c r="D431" s="64" t="s">
        <v>1469</v>
      </c>
      <c r="E431" s="65"/>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57"/>
      <c r="AF431" s="701"/>
      <c r="AG431" s="631"/>
      <c r="AH431" s="702"/>
      <c r="AJ431" s="629" t="str">
        <f t="shared" si="21"/>
        <v>未</v>
      </c>
      <c r="AK431" s="629"/>
      <c r="AV431" s="676"/>
      <c r="AW431" s="677"/>
      <c r="AX431" s="677"/>
      <c r="AY431" s="677"/>
      <c r="AZ431" s="677"/>
      <c r="BA431" s="677"/>
      <c r="BB431" s="677"/>
      <c r="BC431" s="677"/>
      <c r="BD431" s="677"/>
      <c r="BE431" s="677"/>
      <c r="BF431" s="677"/>
      <c r="BG431" s="677"/>
      <c r="BH431" s="677"/>
      <c r="BI431" s="677"/>
      <c r="BJ431" s="677"/>
      <c r="BK431" s="677"/>
      <c r="BL431" s="677"/>
      <c r="BM431" s="677"/>
      <c r="BN431" s="677"/>
      <c r="BO431" s="677"/>
      <c r="BP431" s="677"/>
      <c r="BQ431" s="677"/>
      <c r="BR431" s="677"/>
      <c r="BS431" s="677"/>
      <c r="BT431" s="677"/>
      <c r="BU431" s="677"/>
      <c r="BV431" s="677"/>
      <c r="BW431" s="677"/>
      <c r="BX431" s="677"/>
      <c r="BY431" s="678"/>
    </row>
    <row r="432" spans="3:77" ht="15" customHeight="1" x14ac:dyDescent="0.4">
      <c r="C432" s="77" t="s">
        <v>1349</v>
      </c>
      <c r="D432" s="64" t="s">
        <v>1470</v>
      </c>
      <c r="E432" s="65"/>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57"/>
      <c r="AF432" s="701"/>
      <c r="AG432" s="631"/>
      <c r="AH432" s="702"/>
      <c r="AJ432" s="629" t="str">
        <f t="shared" si="21"/>
        <v>未</v>
      </c>
      <c r="AK432" s="629"/>
      <c r="AV432" s="676"/>
      <c r="AW432" s="677"/>
      <c r="AX432" s="677"/>
      <c r="AY432" s="677"/>
      <c r="AZ432" s="677"/>
      <c r="BA432" s="677"/>
      <c r="BB432" s="677"/>
      <c r="BC432" s="677"/>
      <c r="BD432" s="677"/>
      <c r="BE432" s="677"/>
      <c r="BF432" s="677"/>
      <c r="BG432" s="677"/>
      <c r="BH432" s="677"/>
      <c r="BI432" s="677"/>
      <c r="BJ432" s="677"/>
      <c r="BK432" s="677"/>
      <c r="BL432" s="677"/>
      <c r="BM432" s="677"/>
      <c r="BN432" s="677"/>
      <c r="BO432" s="677"/>
      <c r="BP432" s="677"/>
      <c r="BQ432" s="677"/>
      <c r="BR432" s="677"/>
      <c r="BS432" s="677"/>
      <c r="BT432" s="677"/>
      <c r="BU432" s="677"/>
      <c r="BV432" s="677"/>
      <c r="BW432" s="677"/>
      <c r="BX432" s="677"/>
      <c r="BY432" s="678"/>
    </row>
    <row r="433" spans="2:77" ht="15" customHeight="1" x14ac:dyDescent="0.4">
      <c r="C433" s="77" t="s">
        <v>1350</v>
      </c>
      <c r="D433" s="64" t="s">
        <v>1471</v>
      </c>
      <c r="E433" s="65"/>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57"/>
      <c r="AF433" s="701"/>
      <c r="AG433" s="631"/>
      <c r="AH433" s="702"/>
      <c r="AJ433" s="629" t="str">
        <f t="shared" si="21"/>
        <v>未</v>
      </c>
      <c r="AK433" s="629"/>
      <c r="AV433" s="676"/>
      <c r="AW433" s="677"/>
      <c r="AX433" s="677"/>
      <c r="AY433" s="677"/>
      <c r="AZ433" s="677"/>
      <c r="BA433" s="677"/>
      <c r="BB433" s="677"/>
      <c r="BC433" s="677"/>
      <c r="BD433" s="677"/>
      <c r="BE433" s="677"/>
      <c r="BF433" s="677"/>
      <c r="BG433" s="677"/>
      <c r="BH433" s="677"/>
      <c r="BI433" s="677"/>
      <c r="BJ433" s="677"/>
      <c r="BK433" s="677"/>
      <c r="BL433" s="677"/>
      <c r="BM433" s="677"/>
      <c r="BN433" s="677"/>
      <c r="BO433" s="677"/>
      <c r="BP433" s="677"/>
      <c r="BQ433" s="677"/>
      <c r="BR433" s="677"/>
      <c r="BS433" s="677"/>
      <c r="BT433" s="677"/>
      <c r="BU433" s="677"/>
      <c r="BV433" s="677"/>
      <c r="BW433" s="677"/>
      <c r="BX433" s="677"/>
      <c r="BY433" s="678"/>
    </row>
    <row r="434" spans="2:77" ht="15" customHeight="1" thickBot="1" x14ac:dyDescent="0.45">
      <c r="C434" s="77" t="s">
        <v>1351</v>
      </c>
      <c r="D434" s="64" t="s">
        <v>1472</v>
      </c>
      <c r="E434" s="65"/>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57"/>
      <c r="AF434" s="701"/>
      <c r="AG434" s="631"/>
      <c r="AH434" s="702"/>
      <c r="AJ434" s="629" t="str">
        <f t="shared" si="21"/>
        <v>未</v>
      </c>
      <c r="AK434" s="629"/>
      <c r="AV434" s="676"/>
      <c r="AW434" s="677"/>
      <c r="AX434" s="677"/>
      <c r="AY434" s="677"/>
      <c r="AZ434" s="677"/>
      <c r="BA434" s="677"/>
      <c r="BB434" s="677"/>
      <c r="BC434" s="677"/>
      <c r="BD434" s="677"/>
      <c r="BE434" s="677"/>
      <c r="BF434" s="677"/>
      <c r="BG434" s="677"/>
      <c r="BH434" s="677"/>
      <c r="BI434" s="677"/>
      <c r="BJ434" s="677"/>
      <c r="BK434" s="677"/>
      <c r="BL434" s="677"/>
      <c r="BM434" s="677"/>
      <c r="BN434" s="677"/>
      <c r="BO434" s="677"/>
      <c r="BP434" s="677"/>
      <c r="BQ434" s="677"/>
      <c r="BR434" s="677"/>
      <c r="BS434" s="677"/>
      <c r="BT434" s="677"/>
      <c r="BU434" s="677"/>
      <c r="BV434" s="677"/>
      <c r="BW434" s="677"/>
      <c r="BX434" s="677"/>
      <c r="BY434" s="678"/>
    </row>
    <row r="435" spans="2:77" ht="15" customHeight="1" x14ac:dyDescent="0.4">
      <c r="C435" s="77" t="s">
        <v>1352</v>
      </c>
      <c r="D435" s="64" t="s">
        <v>1473</v>
      </c>
      <c r="E435" s="65"/>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57"/>
      <c r="AF435" s="701"/>
      <c r="AG435" s="631"/>
      <c r="AH435" s="702"/>
      <c r="AJ435" s="629" t="str">
        <f t="shared" ref="AJ435" si="22">IF(COUNTBLANK(AF435)=1,"未","")</f>
        <v>未</v>
      </c>
      <c r="AK435" s="629"/>
      <c r="AV435" s="673" t="s">
        <v>1593</v>
      </c>
      <c r="AW435" s="673"/>
      <c r="AX435" s="673"/>
      <c r="AY435" s="673"/>
      <c r="AZ435" s="673"/>
      <c r="BA435" s="673"/>
      <c r="BB435" s="673"/>
      <c r="BC435" s="673"/>
      <c r="BD435" s="673"/>
      <c r="BE435" s="673"/>
      <c r="BF435" s="673"/>
      <c r="BG435" s="673"/>
      <c r="BH435" s="673"/>
      <c r="BI435" s="673"/>
      <c r="BJ435" s="673"/>
      <c r="BK435" s="673"/>
      <c r="BL435" s="673"/>
      <c r="BM435" s="673"/>
      <c r="BN435" s="673"/>
      <c r="BO435" s="673"/>
      <c r="BP435" s="673"/>
      <c r="BQ435" s="673"/>
      <c r="BR435" s="673"/>
      <c r="BS435" s="673"/>
      <c r="BT435" s="673"/>
      <c r="BU435" s="673"/>
      <c r="BV435" s="673"/>
      <c r="BW435" s="673"/>
      <c r="BX435" s="673"/>
      <c r="BY435" s="673"/>
    </row>
    <row r="436" spans="2:77" ht="15" customHeight="1" x14ac:dyDescent="0.4">
      <c r="D436" s="176" t="s">
        <v>1944</v>
      </c>
      <c r="V436" s="347" t="s">
        <v>1945</v>
      </c>
    </row>
    <row r="437" spans="2:77" ht="7.5" customHeight="1" thickBot="1" x14ac:dyDescent="0.45">
      <c r="AV437" s="73" t="s">
        <v>1590</v>
      </c>
    </row>
    <row r="438" spans="2:77" ht="15" customHeight="1" thickBot="1" x14ac:dyDescent="0.45">
      <c r="B438" s="56" t="s">
        <v>285</v>
      </c>
      <c r="C438" s="2" t="s">
        <v>235</v>
      </c>
      <c r="AV438" s="674" t="s">
        <v>1591</v>
      </c>
      <c r="AW438" s="673"/>
      <c r="AX438" s="673"/>
      <c r="AY438" s="673"/>
      <c r="AZ438" s="673"/>
      <c r="BA438" s="673"/>
      <c r="BB438" s="673"/>
      <c r="BC438" s="673"/>
      <c r="BD438" s="673"/>
      <c r="BE438" s="673"/>
      <c r="BF438" s="673"/>
      <c r="BG438" s="673"/>
      <c r="BH438" s="673"/>
      <c r="BI438" s="673"/>
      <c r="BJ438" s="673"/>
      <c r="BK438" s="673"/>
      <c r="BL438" s="673"/>
      <c r="BM438" s="673"/>
      <c r="BN438" s="673"/>
      <c r="BO438" s="673"/>
      <c r="BP438" s="673"/>
      <c r="BQ438" s="673"/>
      <c r="BR438" s="673"/>
      <c r="BS438" s="673"/>
      <c r="BT438" s="673"/>
      <c r="BU438" s="673"/>
      <c r="BV438" s="673"/>
      <c r="BW438" s="673"/>
      <c r="BX438" s="673"/>
      <c r="BY438" s="675"/>
    </row>
    <row r="439" spans="2:77" ht="15" customHeight="1" thickBot="1" x14ac:dyDescent="0.45">
      <c r="C439" s="338" t="s">
        <v>36</v>
      </c>
      <c r="D439" s="87" t="s">
        <v>1474</v>
      </c>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639"/>
      <c r="AP439" s="640"/>
      <c r="AQ439" s="640"/>
      <c r="AR439" s="641"/>
      <c r="AV439" s="676"/>
      <c r="AW439" s="677"/>
      <c r="AX439" s="677"/>
      <c r="AY439" s="677"/>
      <c r="AZ439" s="677"/>
      <c r="BA439" s="677"/>
      <c r="BB439" s="677"/>
      <c r="BC439" s="677"/>
      <c r="BD439" s="677"/>
      <c r="BE439" s="677"/>
      <c r="BF439" s="677"/>
      <c r="BG439" s="677"/>
      <c r="BH439" s="677"/>
      <c r="BI439" s="677"/>
      <c r="BJ439" s="677"/>
      <c r="BK439" s="677"/>
      <c r="BL439" s="677"/>
      <c r="BM439" s="677"/>
      <c r="BN439" s="677"/>
      <c r="BO439" s="677"/>
      <c r="BP439" s="677"/>
      <c r="BQ439" s="677"/>
      <c r="BR439" s="677"/>
      <c r="BS439" s="677"/>
      <c r="BT439" s="677"/>
      <c r="BU439" s="677"/>
      <c r="BV439" s="677"/>
      <c r="BW439" s="677"/>
      <c r="BX439" s="677"/>
      <c r="BY439" s="678"/>
    </row>
    <row r="440" spans="2:77" ht="15" customHeight="1" thickBot="1" x14ac:dyDescent="0.45">
      <c r="C440" s="338" t="s">
        <v>37</v>
      </c>
      <c r="D440" s="87" t="s">
        <v>1475</v>
      </c>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639"/>
      <c r="AP440" s="640"/>
      <c r="AQ440" s="640"/>
      <c r="AR440" s="641"/>
      <c r="AV440" s="676"/>
      <c r="AW440" s="677"/>
      <c r="AX440" s="677"/>
      <c r="AY440" s="677"/>
      <c r="AZ440" s="677"/>
      <c r="BA440" s="677"/>
      <c r="BB440" s="677"/>
      <c r="BC440" s="677"/>
      <c r="BD440" s="677"/>
      <c r="BE440" s="677"/>
      <c r="BF440" s="677"/>
      <c r="BG440" s="677"/>
      <c r="BH440" s="677"/>
      <c r="BI440" s="677"/>
      <c r="BJ440" s="677"/>
      <c r="BK440" s="677"/>
      <c r="BL440" s="677"/>
      <c r="BM440" s="677"/>
      <c r="BN440" s="677"/>
      <c r="BO440" s="677"/>
      <c r="BP440" s="677"/>
      <c r="BQ440" s="677"/>
      <c r="BR440" s="677"/>
      <c r="BS440" s="677"/>
      <c r="BT440" s="677"/>
      <c r="BU440" s="677"/>
      <c r="BV440" s="677"/>
      <c r="BW440" s="677"/>
      <c r="BX440" s="677"/>
      <c r="BY440" s="678"/>
    </row>
    <row r="441" spans="2:77" ht="15" customHeight="1" x14ac:dyDescent="0.4">
      <c r="AV441" s="676"/>
      <c r="AW441" s="677"/>
      <c r="AX441" s="677"/>
      <c r="AY441" s="677"/>
      <c r="AZ441" s="677"/>
      <c r="BA441" s="677"/>
      <c r="BB441" s="677"/>
      <c r="BC441" s="677"/>
      <c r="BD441" s="677"/>
      <c r="BE441" s="677"/>
      <c r="BF441" s="677"/>
      <c r="BG441" s="677"/>
      <c r="BH441" s="677"/>
      <c r="BI441" s="677"/>
      <c r="BJ441" s="677"/>
      <c r="BK441" s="677"/>
      <c r="BL441" s="677"/>
      <c r="BM441" s="677"/>
      <c r="BN441" s="677"/>
      <c r="BO441" s="677"/>
      <c r="BP441" s="677"/>
      <c r="BQ441" s="677"/>
      <c r="BR441" s="677"/>
      <c r="BS441" s="677"/>
      <c r="BT441" s="677"/>
      <c r="BU441" s="677"/>
      <c r="BV441" s="677"/>
      <c r="BW441" s="677"/>
      <c r="BX441" s="677"/>
      <c r="BY441" s="678"/>
    </row>
    <row r="442" spans="2:77" ht="15" customHeight="1" x14ac:dyDescent="0.4">
      <c r="C442" s="233" t="s">
        <v>1476</v>
      </c>
      <c r="D442" s="234"/>
      <c r="E442" s="234"/>
      <c r="F442" s="234"/>
      <c r="G442" s="234"/>
      <c r="H442" s="234"/>
      <c r="I442" s="234"/>
      <c r="J442" s="234"/>
      <c r="K442" s="234"/>
      <c r="L442" s="234"/>
      <c r="M442" s="234"/>
      <c r="N442" s="234"/>
      <c r="O442" s="234"/>
      <c r="P442" s="301"/>
      <c r="Q442" s="234"/>
      <c r="R442" s="301"/>
      <c r="S442" s="234"/>
      <c r="T442" s="234"/>
      <c r="U442" s="301"/>
      <c r="V442" s="234"/>
      <c r="W442" s="234"/>
      <c r="X442" s="234"/>
      <c r="Y442" s="234"/>
      <c r="Z442" s="234"/>
      <c r="AA442" s="234"/>
      <c r="AB442" s="234"/>
      <c r="AC442" s="234"/>
      <c r="AD442" s="234"/>
      <c r="AE442" s="234"/>
      <c r="AF442" s="248"/>
      <c r="AG442" s="248"/>
      <c r="AH442" s="249"/>
      <c r="AJ442" s="647" t="s">
        <v>290</v>
      </c>
      <c r="AK442" s="647"/>
      <c r="AV442" s="676"/>
      <c r="AW442" s="677"/>
      <c r="AX442" s="677"/>
      <c r="AY442" s="677"/>
      <c r="AZ442" s="677"/>
      <c r="BA442" s="677"/>
      <c r="BB442" s="677"/>
      <c r="BC442" s="677"/>
      <c r="BD442" s="677"/>
      <c r="BE442" s="677"/>
      <c r="BF442" s="677"/>
      <c r="BG442" s="677"/>
      <c r="BH442" s="677"/>
      <c r="BI442" s="677"/>
      <c r="BJ442" s="677"/>
      <c r="BK442" s="677"/>
      <c r="BL442" s="677"/>
      <c r="BM442" s="677"/>
      <c r="BN442" s="677"/>
      <c r="BO442" s="677"/>
      <c r="BP442" s="677"/>
      <c r="BQ442" s="677"/>
      <c r="BR442" s="677"/>
      <c r="BS442" s="677"/>
      <c r="BT442" s="677"/>
      <c r="BU442" s="677"/>
      <c r="BV442" s="677"/>
      <c r="BW442" s="677"/>
      <c r="BX442" s="677"/>
      <c r="BY442" s="678"/>
    </row>
    <row r="443" spans="2:77" ht="15" customHeight="1" x14ac:dyDescent="0.4">
      <c r="C443" s="931" t="s">
        <v>1479</v>
      </c>
      <c r="D443" s="932"/>
      <c r="E443" s="274" t="s">
        <v>1481</v>
      </c>
      <c r="F443" s="37"/>
      <c r="G443" s="37"/>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179"/>
      <c r="AF443" s="937"/>
      <c r="AG443" s="938"/>
      <c r="AH443" s="939"/>
      <c r="AJ443" s="629" t="str">
        <f t="shared" ref="AJ443" si="23">IF(COUNTBLANK(AF443)=1,"未","")</f>
        <v>未</v>
      </c>
      <c r="AK443" s="629"/>
      <c r="AV443" s="676"/>
      <c r="AW443" s="677"/>
      <c r="AX443" s="677"/>
      <c r="AY443" s="677"/>
      <c r="AZ443" s="677"/>
      <c r="BA443" s="677"/>
      <c r="BB443" s="677"/>
      <c r="BC443" s="677"/>
      <c r="BD443" s="677"/>
      <c r="BE443" s="677"/>
      <c r="BF443" s="677"/>
      <c r="BG443" s="677"/>
      <c r="BH443" s="677"/>
      <c r="BI443" s="677"/>
      <c r="BJ443" s="677"/>
      <c r="BK443" s="677"/>
      <c r="BL443" s="677"/>
      <c r="BM443" s="677"/>
      <c r="BN443" s="677"/>
      <c r="BO443" s="677"/>
      <c r="BP443" s="677"/>
      <c r="BQ443" s="677"/>
      <c r="BR443" s="677"/>
      <c r="BS443" s="677"/>
      <c r="BT443" s="677"/>
      <c r="BU443" s="677"/>
      <c r="BV443" s="677"/>
      <c r="BW443" s="677"/>
      <c r="BX443" s="677"/>
      <c r="BY443" s="678"/>
    </row>
    <row r="444" spans="2:77" ht="15" customHeight="1" x14ac:dyDescent="0.4">
      <c r="C444" s="933"/>
      <c r="D444" s="934"/>
      <c r="E444" s="278" t="s">
        <v>1482</v>
      </c>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180"/>
      <c r="AF444" s="925"/>
      <c r="AG444" s="926"/>
      <c r="AH444" s="927"/>
      <c r="AJ444" s="629" t="str">
        <f t="shared" ref="AJ444:AJ458" si="24">IF(COUNTBLANK(AF444)=1,"未","")</f>
        <v>未</v>
      </c>
      <c r="AK444" s="629"/>
      <c r="AV444" s="676"/>
      <c r="AW444" s="677"/>
      <c r="AX444" s="677"/>
      <c r="AY444" s="677"/>
      <c r="AZ444" s="677"/>
      <c r="BA444" s="677"/>
      <c r="BB444" s="677"/>
      <c r="BC444" s="677"/>
      <c r="BD444" s="677"/>
      <c r="BE444" s="677"/>
      <c r="BF444" s="677"/>
      <c r="BG444" s="677"/>
      <c r="BH444" s="677"/>
      <c r="BI444" s="677"/>
      <c r="BJ444" s="677"/>
      <c r="BK444" s="677"/>
      <c r="BL444" s="677"/>
      <c r="BM444" s="677"/>
      <c r="BN444" s="677"/>
      <c r="BO444" s="677"/>
      <c r="BP444" s="677"/>
      <c r="BQ444" s="677"/>
      <c r="BR444" s="677"/>
      <c r="BS444" s="677"/>
      <c r="BT444" s="677"/>
      <c r="BU444" s="677"/>
      <c r="BV444" s="677"/>
      <c r="BW444" s="677"/>
      <c r="BX444" s="677"/>
      <c r="BY444" s="678"/>
    </row>
    <row r="445" spans="2:77" ht="15" customHeight="1" x14ac:dyDescent="0.4">
      <c r="C445" s="933"/>
      <c r="D445" s="934"/>
      <c r="E445" s="278" t="s">
        <v>1483</v>
      </c>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180"/>
      <c r="AF445" s="925"/>
      <c r="AG445" s="926"/>
      <c r="AH445" s="927"/>
      <c r="AJ445" s="629" t="str">
        <f t="shared" si="24"/>
        <v>未</v>
      </c>
      <c r="AK445" s="629"/>
      <c r="AV445" s="676"/>
      <c r="AW445" s="677"/>
      <c r="AX445" s="677"/>
      <c r="AY445" s="677"/>
      <c r="AZ445" s="677"/>
      <c r="BA445" s="677"/>
      <c r="BB445" s="677"/>
      <c r="BC445" s="677"/>
      <c r="BD445" s="677"/>
      <c r="BE445" s="677"/>
      <c r="BF445" s="677"/>
      <c r="BG445" s="677"/>
      <c r="BH445" s="677"/>
      <c r="BI445" s="677"/>
      <c r="BJ445" s="677"/>
      <c r="BK445" s="677"/>
      <c r="BL445" s="677"/>
      <c r="BM445" s="677"/>
      <c r="BN445" s="677"/>
      <c r="BO445" s="677"/>
      <c r="BP445" s="677"/>
      <c r="BQ445" s="677"/>
      <c r="BR445" s="677"/>
      <c r="BS445" s="677"/>
      <c r="BT445" s="677"/>
      <c r="BU445" s="677"/>
      <c r="BV445" s="677"/>
      <c r="BW445" s="677"/>
      <c r="BX445" s="677"/>
      <c r="BY445" s="678"/>
    </row>
    <row r="446" spans="2:77" ht="15" customHeight="1" x14ac:dyDescent="0.4">
      <c r="C446" s="933"/>
      <c r="D446" s="934"/>
      <c r="E446" s="278" t="s">
        <v>1484</v>
      </c>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180"/>
      <c r="AF446" s="925"/>
      <c r="AG446" s="926"/>
      <c r="AH446" s="927"/>
      <c r="AJ446" s="629" t="str">
        <f t="shared" si="24"/>
        <v>未</v>
      </c>
      <c r="AK446" s="629"/>
      <c r="AV446" s="676"/>
      <c r="AW446" s="677"/>
      <c r="AX446" s="677"/>
      <c r="AY446" s="677"/>
      <c r="AZ446" s="677"/>
      <c r="BA446" s="677"/>
      <c r="BB446" s="677"/>
      <c r="BC446" s="677"/>
      <c r="BD446" s="677"/>
      <c r="BE446" s="677"/>
      <c r="BF446" s="677"/>
      <c r="BG446" s="677"/>
      <c r="BH446" s="677"/>
      <c r="BI446" s="677"/>
      <c r="BJ446" s="677"/>
      <c r="BK446" s="677"/>
      <c r="BL446" s="677"/>
      <c r="BM446" s="677"/>
      <c r="BN446" s="677"/>
      <c r="BO446" s="677"/>
      <c r="BP446" s="677"/>
      <c r="BQ446" s="677"/>
      <c r="BR446" s="677"/>
      <c r="BS446" s="677"/>
      <c r="BT446" s="677"/>
      <c r="BU446" s="677"/>
      <c r="BV446" s="677"/>
      <c r="BW446" s="677"/>
      <c r="BX446" s="677"/>
      <c r="BY446" s="678"/>
    </row>
    <row r="447" spans="2:77" ht="15" customHeight="1" x14ac:dyDescent="0.4">
      <c r="C447" s="933"/>
      <c r="D447" s="934"/>
      <c r="E447" s="278" t="s">
        <v>1485</v>
      </c>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180"/>
      <c r="AF447" s="925"/>
      <c r="AG447" s="926"/>
      <c r="AH447" s="927"/>
      <c r="AJ447" s="629" t="str">
        <f t="shared" si="24"/>
        <v>未</v>
      </c>
      <c r="AK447" s="629"/>
      <c r="AV447" s="676"/>
      <c r="AW447" s="677"/>
      <c r="AX447" s="677"/>
      <c r="AY447" s="677"/>
      <c r="AZ447" s="677"/>
      <c r="BA447" s="677"/>
      <c r="BB447" s="677"/>
      <c r="BC447" s="677"/>
      <c r="BD447" s="677"/>
      <c r="BE447" s="677"/>
      <c r="BF447" s="677"/>
      <c r="BG447" s="677"/>
      <c r="BH447" s="677"/>
      <c r="BI447" s="677"/>
      <c r="BJ447" s="677"/>
      <c r="BK447" s="677"/>
      <c r="BL447" s="677"/>
      <c r="BM447" s="677"/>
      <c r="BN447" s="677"/>
      <c r="BO447" s="677"/>
      <c r="BP447" s="677"/>
      <c r="BQ447" s="677"/>
      <c r="BR447" s="677"/>
      <c r="BS447" s="677"/>
      <c r="BT447" s="677"/>
      <c r="BU447" s="677"/>
      <c r="BV447" s="677"/>
      <c r="BW447" s="677"/>
      <c r="BX447" s="677"/>
      <c r="BY447" s="678"/>
    </row>
    <row r="448" spans="2:77" ht="15" customHeight="1" x14ac:dyDescent="0.4">
      <c r="C448" s="933"/>
      <c r="D448" s="934"/>
      <c r="E448" s="278" t="s">
        <v>1486</v>
      </c>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180"/>
      <c r="AF448" s="925"/>
      <c r="AG448" s="926"/>
      <c r="AH448" s="927"/>
      <c r="AJ448" s="629" t="str">
        <f t="shared" si="24"/>
        <v>未</v>
      </c>
      <c r="AK448" s="629"/>
      <c r="AV448" s="676"/>
      <c r="AW448" s="677"/>
      <c r="AX448" s="677"/>
      <c r="AY448" s="677"/>
      <c r="AZ448" s="677"/>
      <c r="BA448" s="677"/>
      <c r="BB448" s="677"/>
      <c r="BC448" s="677"/>
      <c r="BD448" s="677"/>
      <c r="BE448" s="677"/>
      <c r="BF448" s="677"/>
      <c r="BG448" s="677"/>
      <c r="BH448" s="677"/>
      <c r="BI448" s="677"/>
      <c r="BJ448" s="677"/>
      <c r="BK448" s="677"/>
      <c r="BL448" s="677"/>
      <c r="BM448" s="677"/>
      <c r="BN448" s="677"/>
      <c r="BO448" s="677"/>
      <c r="BP448" s="677"/>
      <c r="BQ448" s="677"/>
      <c r="BR448" s="677"/>
      <c r="BS448" s="677"/>
      <c r="BT448" s="677"/>
      <c r="BU448" s="677"/>
      <c r="BV448" s="677"/>
      <c r="BW448" s="677"/>
      <c r="BX448" s="677"/>
      <c r="BY448" s="678"/>
    </row>
    <row r="449" spans="2:77" ht="15" customHeight="1" x14ac:dyDescent="0.4">
      <c r="C449" s="935"/>
      <c r="D449" s="936"/>
      <c r="E449" s="276" t="s">
        <v>1487</v>
      </c>
      <c r="F449" s="41"/>
      <c r="G449" s="41"/>
      <c r="H449" s="41"/>
      <c r="I449" s="41"/>
      <c r="J449" s="41"/>
      <c r="K449" s="41"/>
      <c r="L449" s="41"/>
      <c r="M449" s="41"/>
      <c r="N449" s="41"/>
      <c r="O449" s="41"/>
      <c r="P449" s="41"/>
      <c r="Q449" s="41"/>
      <c r="R449" s="41"/>
      <c r="S449" s="41"/>
      <c r="T449" s="41"/>
      <c r="U449" s="41"/>
      <c r="V449" s="41"/>
      <c r="W449" s="41"/>
      <c r="X449" s="41"/>
      <c r="Y449" s="41"/>
      <c r="Z449" s="41"/>
      <c r="AA449" s="41"/>
      <c r="AB449" s="41"/>
      <c r="AC449" s="41"/>
      <c r="AD449" s="41"/>
      <c r="AE449" s="181"/>
      <c r="AF449" s="928"/>
      <c r="AG449" s="929"/>
      <c r="AH449" s="930"/>
      <c r="AJ449" s="629" t="str">
        <f t="shared" si="24"/>
        <v>未</v>
      </c>
      <c r="AK449" s="629"/>
      <c r="AV449" s="676"/>
      <c r="AW449" s="677"/>
      <c r="AX449" s="677"/>
      <c r="AY449" s="677"/>
      <c r="AZ449" s="677"/>
      <c r="BA449" s="677"/>
      <c r="BB449" s="677"/>
      <c r="BC449" s="677"/>
      <c r="BD449" s="677"/>
      <c r="BE449" s="677"/>
      <c r="BF449" s="677"/>
      <c r="BG449" s="677"/>
      <c r="BH449" s="677"/>
      <c r="BI449" s="677"/>
      <c r="BJ449" s="677"/>
      <c r="BK449" s="677"/>
      <c r="BL449" s="677"/>
      <c r="BM449" s="677"/>
      <c r="BN449" s="677"/>
      <c r="BO449" s="677"/>
      <c r="BP449" s="677"/>
      <c r="BQ449" s="677"/>
      <c r="BR449" s="677"/>
      <c r="BS449" s="677"/>
      <c r="BT449" s="677"/>
      <c r="BU449" s="677"/>
      <c r="BV449" s="677"/>
      <c r="BW449" s="677"/>
      <c r="BX449" s="677"/>
      <c r="BY449" s="678"/>
    </row>
    <row r="450" spans="2:77" ht="15" customHeight="1" x14ac:dyDescent="0.4">
      <c r="C450" s="940" t="s">
        <v>1480</v>
      </c>
      <c r="D450" s="941"/>
      <c r="E450" s="274" t="s">
        <v>1488</v>
      </c>
      <c r="F450" s="37"/>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179"/>
      <c r="AF450" s="937"/>
      <c r="AG450" s="938"/>
      <c r="AH450" s="939"/>
      <c r="AJ450" s="629" t="str">
        <f t="shared" si="24"/>
        <v>未</v>
      </c>
      <c r="AK450" s="629"/>
      <c r="AV450" s="676"/>
      <c r="AW450" s="677"/>
      <c r="AX450" s="677"/>
      <c r="AY450" s="677"/>
      <c r="AZ450" s="677"/>
      <c r="BA450" s="677"/>
      <c r="BB450" s="677"/>
      <c r="BC450" s="677"/>
      <c r="BD450" s="677"/>
      <c r="BE450" s="677"/>
      <c r="BF450" s="677"/>
      <c r="BG450" s="677"/>
      <c r="BH450" s="677"/>
      <c r="BI450" s="677"/>
      <c r="BJ450" s="677"/>
      <c r="BK450" s="677"/>
      <c r="BL450" s="677"/>
      <c r="BM450" s="677"/>
      <c r="BN450" s="677"/>
      <c r="BO450" s="677"/>
      <c r="BP450" s="677"/>
      <c r="BQ450" s="677"/>
      <c r="BR450" s="677"/>
      <c r="BS450" s="677"/>
      <c r="BT450" s="677"/>
      <c r="BU450" s="677"/>
      <c r="BV450" s="677"/>
      <c r="BW450" s="677"/>
      <c r="BX450" s="677"/>
      <c r="BY450" s="678"/>
    </row>
    <row r="451" spans="2:77" ht="15" customHeight="1" x14ac:dyDescent="0.4">
      <c r="C451" s="942"/>
      <c r="D451" s="943"/>
      <c r="E451" s="278" t="s">
        <v>1489</v>
      </c>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180"/>
      <c r="AF451" s="925"/>
      <c r="AG451" s="926"/>
      <c r="AH451" s="927"/>
      <c r="AJ451" s="629" t="str">
        <f t="shared" si="24"/>
        <v>未</v>
      </c>
      <c r="AK451" s="629"/>
      <c r="AV451" s="676"/>
      <c r="AW451" s="677"/>
      <c r="AX451" s="677"/>
      <c r="AY451" s="677"/>
      <c r="AZ451" s="677"/>
      <c r="BA451" s="677"/>
      <c r="BB451" s="677"/>
      <c r="BC451" s="677"/>
      <c r="BD451" s="677"/>
      <c r="BE451" s="677"/>
      <c r="BF451" s="677"/>
      <c r="BG451" s="677"/>
      <c r="BH451" s="677"/>
      <c r="BI451" s="677"/>
      <c r="BJ451" s="677"/>
      <c r="BK451" s="677"/>
      <c r="BL451" s="677"/>
      <c r="BM451" s="677"/>
      <c r="BN451" s="677"/>
      <c r="BO451" s="677"/>
      <c r="BP451" s="677"/>
      <c r="BQ451" s="677"/>
      <c r="BR451" s="677"/>
      <c r="BS451" s="677"/>
      <c r="BT451" s="677"/>
      <c r="BU451" s="677"/>
      <c r="BV451" s="677"/>
      <c r="BW451" s="677"/>
      <c r="BX451" s="677"/>
      <c r="BY451" s="678"/>
    </row>
    <row r="452" spans="2:77" ht="15" customHeight="1" x14ac:dyDescent="0.4">
      <c r="C452" s="942"/>
      <c r="D452" s="943"/>
      <c r="E452" s="278" t="s">
        <v>1505</v>
      </c>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180"/>
      <c r="AF452" s="925"/>
      <c r="AG452" s="926"/>
      <c r="AH452" s="927"/>
      <c r="AJ452" s="629" t="str">
        <f t="shared" si="24"/>
        <v>未</v>
      </c>
      <c r="AK452" s="629"/>
      <c r="AV452" s="676"/>
      <c r="AW452" s="677"/>
      <c r="AX452" s="677"/>
      <c r="AY452" s="677"/>
      <c r="AZ452" s="677"/>
      <c r="BA452" s="677"/>
      <c r="BB452" s="677"/>
      <c r="BC452" s="677"/>
      <c r="BD452" s="677"/>
      <c r="BE452" s="677"/>
      <c r="BF452" s="677"/>
      <c r="BG452" s="677"/>
      <c r="BH452" s="677"/>
      <c r="BI452" s="677"/>
      <c r="BJ452" s="677"/>
      <c r="BK452" s="677"/>
      <c r="BL452" s="677"/>
      <c r="BM452" s="677"/>
      <c r="BN452" s="677"/>
      <c r="BO452" s="677"/>
      <c r="BP452" s="677"/>
      <c r="BQ452" s="677"/>
      <c r="BR452" s="677"/>
      <c r="BS452" s="677"/>
      <c r="BT452" s="677"/>
      <c r="BU452" s="677"/>
      <c r="BV452" s="677"/>
      <c r="BW452" s="677"/>
      <c r="BX452" s="677"/>
      <c r="BY452" s="678"/>
    </row>
    <row r="453" spans="2:77" ht="15" customHeight="1" x14ac:dyDescent="0.4">
      <c r="C453" s="942"/>
      <c r="D453" s="943"/>
      <c r="E453" s="278" t="s">
        <v>1506</v>
      </c>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180"/>
      <c r="AF453" s="925"/>
      <c r="AG453" s="926"/>
      <c r="AH453" s="927"/>
      <c r="AJ453" s="629" t="str">
        <f t="shared" si="24"/>
        <v>未</v>
      </c>
      <c r="AK453" s="629"/>
      <c r="AV453" s="676"/>
      <c r="AW453" s="677"/>
      <c r="AX453" s="677"/>
      <c r="AY453" s="677"/>
      <c r="AZ453" s="677"/>
      <c r="BA453" s="677"/>
      <c r="BB453" s="677"/>
      <c r="BC453" s="677"/>
      <c r="BD453" s="677"/>
      <c r="BE453" s="677"/>
      <c r="BF453" s="677"/>
      <c r="BG453" s="677"/>
      <c r="BH453" s="677"/>
      <c r="BI453" s="677"/>
      <c r="BJ453" s="677"/>
      <c r="BK453" s="677"/>
      <c r="BL453" s="677"/>
      <c r="BM453" s="677"/>
      <c r="BN453" s="677"/>
      <c r="BO453" s="677"/>
      <c r="BP453" s="677"/>
      <c r="BQ453" s="677"/>
      <c r="BR453" s="677"/>
      <c r="BS453" s="677"/>
      <c r="BT453" s="677"/>
      <c r="BU453" s="677"/>
      <c r="BV453" s="677"/>
      <c r="BW453" s="677"/>
      <c r="BX453" s="677"/>
      <c r="BY453" s="678"/>
    </row>
    <row r="454" spans="2:77" ht="15" customHeight="1" x14ac:dyDescent="0.4">
      <c r="C454" s="942"/>
      <c r="D454" s="943"/>
      <c r="E454" s="278" t="s">
        <v>1490</v>
      </c>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180"/>
      <c r="AF454" s="925"/>
      <c r="AG454" s="926"/>
      <c r="AH454" s="927"/>
      <c r="AJ454" s="629" t="str">
        <f t="shared" si="24"/>
        <v>未</v>
      </c>
      <c r="AK454" s="629"/>
      <c r="AV454" s="676"/>
      <c r="AW454" s="677"/>
      <c r="AX454" s="677"/>
      <c r="AY454" s="677"/>
      <c r="AZ454" s="677"/>
      <c r="BA454" s="677"/>
      <c r="BB454" s="677"/>
      <c r="BC454" s="677"/>
      <c r="BD454" s="677"/>
      <c r="BE454" s="677"/>
      <c r="BF454" s="677"/>
      <c r="BG454" s="677"/>
      <c r="BH454" s="677"/>
      <c r="BI454" s="677"/>
      <c r="BJ454" s="677"/>
      <c r="BK454" s="677"/>
      <c r="BL454" s="677"/>
      <c r="BM454" s="677"/>
      <c r="BN454" s="677"/>
      <c r="BO454" s="677"/>
      <c r="BP454" s="677"/>
      <c r="BQ454" s="677"/>
      <c r="BR454" s="677"/>
      <c r="BS454" s="677"/>
      <c r="BT454" s="677"/>
      <c r="BU454" s="677"/>
      <c r="BV454" s="677"/>
      <c r="BW454" s="677"/>
      <c r="BX454" s="677"/>
      <c r="BY454" s="678"/>
    </row>
    <row r="455" spans="2:77" ht="15" customHeight="1" x14ac:dyDescent="0.4">
      <c r="C455" s="942"/>
      <c r="D455" s="943"/>
      <c r="E455" s="278" t="s">
        <v>1491</v>
      </c>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180"/>
      <c r="AF455" s="925"/>
      <c r="AG455" s="926"/>
      <c r="AH455" s="927"/>
      <c r="AJ455" s="629" t="str">
        <f t="shared" si="24"/>
        <v>未</v>
      </c>
      <c r="AK455" s="629"/>
      <c r="AV455" s="676"/>
      <c r="AW455" s="677"/>
      <c r="AX455" s="677"/>
      <c r="AY455" s="677"/>
      <c r="AZ455" s="677"/>
      <c r="BA455" s="677"/>
      <c r="BB455" s="677"/>
      <c r="BC455" s="677"/>
      <c r="BD455" s="677"/>
      <c r="BE455" s="677"/>
      <c r="BF455" s="677"/>
      <c r="BG455" s="677"/>
      <c r="BH455" s="677"/>
      <c r="BI455" s="677"/>
      <c r="BJ455" s="677"/>
      <c r="BK455" s="677"/>
      <c r="BL455" s="677"/>
      <c r="BM455" s="677"/>
      <c r="BN455" s="677"/>
      <c r="BO455" s="677"/>
      <c r="BP455" s="677"/>
      <c r="BQ455" s="677"/>
      <c r="BR455" s="677"/>
      <c r="BS455" s="677"/>
      <c r="BT455" s="677"/>
      <c r="BU455" s="677"/>
      <c r="BV455" s="677"/>
      <c r="BW455" s="677"/>
      <c r="BX455" s="677"/>
      <c r="BY455" s="678"/>
    </row>
    <row r="456" spans="2:77" ht="15" customHeight="1" x14ac:dyDescent="0.4">
      <c r="C456" s="942"/>
      <c r="D456" s="943"/>
      <c r="E456" s="278" t="s">
        <v>1492</v>
      </c>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180"/>
      <c r="AF456" s="925"/>
      <c r="AG456" s="926"/>
      <c r="AH456" s="927"/>
      <c r="AJ456" s="629" t="str">
        <f t="shared" si="24"/>
        <v>未</v>
      </c>
      <c r="AK456" s="629"/>
      <c r="AV456" s="676"/>
      <c r="AW456" s="677"/>
      <c r="AX456" s="677"/>
      <c r="AY456" s="677"/>
      <c r="AZ456" s="677"/>
      <c r="BA456" s="677"/>
      <c r="BB456" s="677"/>
      <c r="BC456" s="677"/>
      <c r="BD456" s="677"/>
      <c r="BE456" s="677"/>
      <c r="BF456" s="677"/>
      <c r="BG456" s="677"/>
      <c r="BH456" s="677"/>
      <c r="BI456" s="677"/>
      <c r="BJ456" s="677"/>
      <c r="BK456" s="677"/>
      <c r="BL456" s="677"/>
      <c r="BM456" s="677"/>
      <c r="BN456" s="677"/>
      <c r="BO456" s="677"/>
      <c r="BP456" s="677"/>
      <c r="BQ456" s="677"/>
      <c r="BR456" s="677"/>
      <c r="BS456" s="677"/>
      <c r="BT456" s="677"/>
      <c r="BU456" s="677"/>
      <c r="BV456" s="677"/>
      <c r="BW456" s="677"/>
      <c r="BX456" s="677"/>
      <c r="BY456" s="678"/>
    </row>
    <row r="457" spans="2:77" ht="15" customHeight="1" x14ac:dyDescent="0.4">
      <c r="C457" s="942"/>
      <c r="D457" s="943"/>
      <c r="E457" s="278" t="s">
        <v>1503</v>
      </c>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180"/>
      <c r="AF457" s="925"/>
      <c r="AG457" s="926"/>
      <c r="AH457" s="927"/>
      <c r="AJ457" s="629" t="str">
        <f t="shared" si="24"/>
        <v>未</v>
      </c>
      <c r="AK457" s="629"/>
      <c r="AV457" s="676"/>
      <c r="AW457" s="677"/>
      <c r="AX457" s="677"/>
      <c r="AY457" s="677"/>
      <c r="AZ457" s="677"/>
      <c r="BA457" s="677"/>
      <c r="BB457" s="677"/>
      <c r="BC457" s="677"/>
      <c r="BD457" s="677"/>
      <c r="BE457" s="677"/>
      <c r="BF457" s="677"/>
      <c r="BG457" s="677"/>
      <c r="BH457" s="677"/>
      <c r="BI457" s="677"/>
      <c r="BJ457" s="677"/>
      <c r="BK457" s="677"/>
      <c r="BL457" s="677"/>
      <c r="BM457" s="677"/>
      <c r="BN457" s="677"/>
      <c r="BO457" s="677"/>
      <c r="BP457" s="677"/>
      <c r="BQ457" s="677"/>
      <c r="BR457" s="677"/>
      <c r="BS457" s="677"/>
      <c r="BT457" s="677"/>
      <c r="BU457" s="677"/>
      <c r="BV457" s="677"/>
      <c r="BW457" s="677"/>
      <c r="BX457" s="677"/>
      <c r="BY457" s="678"/>
    </row>
    <row r="458" spans="2:77" ht="15" customHeight="1" x14ac:dyDescent="0.4">
      <c r="C458" s="944"/>
      <c r="D458" s="945"/>
      <c r="E458" s="276" t="s">
        <v>1504</v>
      </c>
      <c r="F458" s="41"/>
      <c r="G458" s="41"/>
      <c r="H458" s="41"/>
      <c r="I458" s="41"/>
      <c r="J458" s="41"/>
      <c r="K458" s="41"/>
      <c r="L458" s="41"/>
      <c r="M458" s="41"/>
      <c r="N458" s="41"/>
      <c r="O458" s="41"/>
      <c r="P458" s="41"/>
      <c r="Q458" s="41"/>
      <c r="R458" s="41"/>
      <c r="S458" s="41"/>
      <c r="T458" s="41"/>
      <c r="U458" s="41"/>
      <c r="V458" s="41"/>
      <c r="W458" s="41"/>
      <c r="X458" s="41"/>
      <c r="Y458" s="41"/>
      <c r="Z458" s="41"/>
      <c r="AA458" s="41"/>
      <c r="AB458" s="41"/>
      <c r="AC458" s="41"/>
      <c r="AD458" s="41"/>
      <c r="AE458" s="181"/>
      <c r="AF458" s="928"/>
      <c r="AG458" s="929"/>
      <c r="AH458" s="930"/>
      <c r="AJ458" s="629" t="str">
        <f t="shared" si="24"/>
        <v>未</v>
      </c>
      <c r="AK458" s="629"/>
      <c r="AV458" s="676"/>
      <c r="AW458" s="677"/>
      <c r="AX458" s="677"/>
      <c r="AY458" s="677"/>
      <c r="AZ458" s="677"/>
      <c r="BA458" s="677"/>
      <c r="BB458" s="677"/>
      <c r="BC458" s="677"/>
      <c r="BD458" s="677"/>
      <c r="BE458" s="677"/>
      <c r="BF458" s="677"/>
      <c r="BG458" s="677"/>
      <c r="BH458" s="677"/>
      <c r="BI458" s="677"/>
      <c r="BJ458" s="677"/>
      <c r="BK458" s="677"/>
      <c r="BL458" s="677"/>
      <c r="BM458" s="677"/>
      <c r="BN458" s="677"/>
      <c r="BO458" s="677"/>
      <c r="BP458" s="677"/>
      <c r="BQ458" s="677"/>
      <c r="BR458" s="677"/>
      <c r="BS458" s="677"/>
      <c r="BT458" s="677"/>
      <c r="BU458" s="677"/>
      <c r="BV458" s="677"/>
      <c r="BW458" s="677"/>
      <c r="BX458" s="677"/>
      <c r="BY458" s="678"/>
    </row>
    <row r="459" spans="2:77" ht="15" customHeight="1" x14ac:dyDescent="0.4">
      <c r="AV459" s="676"/>
      <c r="AW459" s="677"/>
      <c r="AX459" s="677"/>
      <c r="AY459" s="677"/>
      <c r="AZ459" s="677"/>
      <c r="BA459" s="677"/>
      <c r="BB459" s="677"/>
      <c r="BC459" s="677"/>
      <c r="BD459" s="677"/>
      <c r="BE459" s="677"/>
      <c r="BF459" s="677"/>
      <c r="BG459" s="677"/>
      <c r="BH459" s="677"/>
      <c r="BI459" s="677"/>
      <c r="BJ459" s="677"/>
      <c r="BK459" s="677"/>
      <c r="BL459" s="677"/>
      <c r="BM459" s="677"/>
      <c r="BN459" s="677"/>
      <c r="BO459" s="677"/>
      <c r="BP459" s="677"/>
      <c r="BQ459" s="677"/>
      <c r="BR459" s="677"/>
      <c r="BS459" s="677"/>
      <c r="BT459" s="677"/>
      <c r="BU459" s="677"/>
      <c r="BV459" s="677"/>
      <c r="BW459" s="677"/>
      <c r="BX459" s="677"/>
      <c r="BY459" s="678"/>
    </row>
    <row r="460" spans="2:77" ht="15" customHeight="1" thickBot="1" x14ac:dyDescent="0.45">
      <c r="B460" s="335"/>
      <c r="C460" s="443" t="s">
        <v>1507</v>
      </c>
      <c r="D460" s="444"/>
      <c r="E460" s="444"/>
      <c r="F460" s="444"/>
      <c r="G460" s="444"/>
      <c r="H460" s="444"/>
      <c r="I460" s="444"/>
      <c r="J460" s="444"/>
      <c r="K460" s="444"/>
      <c r="L460" s="444"/>
      <c r="M460" s="444"/>
      <c r="N460" s="444"/>
      <c r="O460" s="444"/>
      <c r="P460" s="445"/>
      <c r="Q460" s="444"/>
      <c r="R460" s="445"/>
      <c r="S460" s="444"/>
      <c r="T460" s="444"/>
      <c r="U460" s="445"/>
      <c r="V460" s="444"/>
      <c r="W460" s="444"/>
      <c r="X460" s="444"/>
      <c r="Y460" s="444"/>
      <c r="Z460" s="444"/>
      <c r="AA460" s="444"/>
      <c r="AB460" s="946" t="s">
        <v>1494</v>
      </c>
      <c r="AC460" s="947"/>
      <c r="AD460" s="947"/>
      <c r="AE460" s="947"/>
      <c r="AF460" s="948"/>
      <c r="AG460" s="946" t="s">
        <v>1495</v>
      </c>
      <c r="AH460" s="947"/>
      <c r="AI460" s="947"/>
      <c r="AJ460" s="947"/>
      <c r="AK460" s="948"/>
      <c r="AV460" s="679"/>
      <c r="AW460" s="680"/>
      <c r="AX460" s="680"/>
      <c r="AY460" s="680"/>
      <c r="AZ460" s="680"/>
      <c r="BA460" s="680"/>
      <c r="BB460" s="680"/>
      <c r="BC460" s="680"/>
      <c r="BD460" s="680"/>
      <c r="BE460" s="680"/>
      <c r="BF460" s="680"/>
      <c r="BG460" s="680"/>
      <c r="BH460" s="680"/>
      <c r="BI460" s="680"/>
      <c r="BJ460" s="680"/>
      <c r="BK460" s="680"/>
      <c r="BL460" s="680"/>
      <c r="BM460" s="680"/>
      <c r="BN460" s="680"/>
      <c r="BO460" s="680"/>
      <c r="BP460" s="680"/>
      <c r="BQ460" s="680"/>
      <c r="BR460" s="680"/>
      <c r="BS460" s="680"/>
      <c r="BT460" s="680"/>
      <c r="BU460" s="680"/>
      <c r="BV460" s="680"/>
      <c r="BW460" s="680"/>
      <c r="BX460" s="680"/>
      <c r="BY460" s="681"/>
    </row>
    <row r="461" spans="2:77" ht="15" customHeight="1" x14ac:dyDescent="0.4">
      <c r="C461" s="353" t="s">
        <v>318</v>
      </c>
      <c r="D461" s="352" t="s">
        <v>1501</v>
      </c>
      <c r="E461" s="350"/>
      <c r="F461" s="350"/>
      <c r="G461" s="350"/>
      <c r="H461" s="350"/>
      <c r="I461" s="350"/>
      <c r="J461" s="350"/>
      <c r="K461" s="350"/>
      <c r="L461" s="350"/>
      <c r="M461" s="350"/>
      <c r="N461" s="350"/>
      <c r="O461" s="350"/>
      <c r="P461" s="350"/>
      <c r="Q461" s="350"/>
      <c r="R461" s="350"/>
      <c r="S461" s="350"/>
      <c r="T461" s="350"/>
      <c r="U461" s="350"/>
      <c r="V461" s="350"/>
      <c r="W461" s="350"/>
      <c r="X461" s="350"/>
      <c r="Y461" s="350"/>
      <c r="Z461" s="350"/>
      <c r="AA461" s="351"/>
      <c r="AB461" s="949" t="s">
        <v>1500</v>
      </c>
      <c r="AC461" s="950"/>
      <c r="AD461" s="950"/>
      <c r="AE461" s="950"/>
      <c r="AF461" s="950"/>
      <c r="AG461" s="950"/>
      <c r="AH461" s="950"/>
      <c r="AI461" s="950"/>
      <c r="AJ461" s="950"/>
      <c r="AK461" s="951"/>
      <c r="AV461" s="673" t="s">
        <v>1592</v>
      </c>
      <c r="AW461" s="673"/>
      <c r="AX461" s="673"/>
      <c r="AY461" s="673"/>
      <c r="AZ461" s="673"/>
      <c r="BA461" s="673"/>
      <c r="BB461" s="673"/>
      <c r="BC461" s="673"/>
      <c r="BD461" s="673"/>
      <c r="BE461" s="673"/>
      <c r="BF461" s="673"/>
      <c r="BG461" s="673"/>
      <c r="BH461" s="673"/>
      <c r="BI461" s="673"/>
      <c r="BJ461" s="673"/>
      <c r="BK461" s="673"/>
      <c r="BL461" s="673"/>
      <c r="BM461" s="673"/>
      <c r="BN461" s="673"/>
      <c r="BO461" s="673"/>
      <c r="BP461" s="673"/>
      <c r="BQ461" s="673"/>
      <c r="BR461" s="673"/>
      <c r="BS461" s="673"/>
      <c r="BT461" s="673"/>
      <c r="BU461" s="673"/>
      <c r="BV461" s="673"/>
      <c r="BW461" s="673"/>
      <c r="BX461" s="673"/>
      <c r="BY461" s="673"/>
    </row>
    <row r="462" spans="2:77" ht="15" customHeight="1" thickBot="1" x14ac:dyDescent="0.45">
      <c r="C462" s="353" t="s">
        <v>319</v>
      </c>
      <c r="D462" s="349" t="s">
        <v>1496</v>
      </c>
      <c r="E462" s="350"/>
      <c r="F462" s="350"/>
      <c r="G462" s="350"/>
      <c r="H462" s="350"/>
      <c r="I462" s="350"/>
      <c r="J462" s="350"/>
      <c r="K462" s="350"/>
      <c r="L462" s="350"/>
      <c r="M462" s="350"/>
      <c r="N462" s="350"/>
      <c r="O462" s="350"/>
      <c r="P462" s="350"/>
      <c r="Q462" s="350"/>
      <c r="R462" s="350"/>
      <c r="S462" s="350"/>
      <c r="T462" s="350"/>
      <c r="U462" s="350"/>
      <c r="V462" s="350"/>
      <c r="W462" s="350"/>
      <c r="X462" s="350"/>
      <c r="Y462" s="350"/>
      <c r="Z462" s="350"/>
      <c r="AA462" s="351"/>
      <c r="AB462" s="949" t="s">
        <v>1498</v>
      </c>
      <c r="AC462" s="950"/>
      <c r="AD462" s="950"/>
      <c r="AE462" s="950"/>
      <c r="AF462" s="951"/>
      <c r="AG462" s="952" t="s">
        <v>1493</v>
      </c>
      <c r="AH462" s="953"/>
      <c r="AI462" s="953"/>
      <c r="AJ462" s="953"/>
      <c r="AK462" s="954"/>
      <c r="AV462" s="73" t="s">
        <v>1594</v>
      </c>
    </row>
    <row r="463" spans="2:77" ht="15" customHeight="1" x14ac:dyDescent="0.4">
      <c r="C463" s="353" t="s">
        <v>320</v>
      </c>
      <c r="D463" s="349" t="s">
        <v>1497</v>
      </c>
      <c r="E463" s="350"/>
      <c r="F463" s="350"/>
      <c r="G463" s="350"/>
      <c r="H463" s="350"/>
      <c r="I463" s="350"/>
      <c r="J463" s="350"/>
      <c r="K463" s="350"/>
      <c r="L463" s="350"/>
      <c r="M463" s="350"/>
      <c r="N463" s="350"/>
      <c r="O463" s="350"/>
      <c r="P463" s="350"/>
      <c r="Q463" s="350"/>
      <c r="R463" s="350"/>
      <c r="S463" s="350"/>
      <c r="T463" s="350"/>
      <c r="U463" s="350"/>
      <c r="V463" s="350"/>
      <c r="W463" s="350"/>
      <c r="X463" s="350"/>
      <c r="Y463" s="350"/>
      <c r="Z463" s="350"/>
      <c r="AA463" s="351"/>
      <c r="AB463" s="952" t="s">
        <v>1493</v>
      </c>
      <c r="AC463" s="953"/>
      <c r="AD463" s="953"/>
      <c r="AE463" s="953"/>
      <c r="AF463" s="954"/>
      <c r="AG463" s="949" t="s">
        <v>1498</v>
      </c>
      <c r="AH463" s="950"/>
      <c r="AI463" s="950"/>
      <c r="AJ463" s="950"/>
      <c r="AK463" s="951"/>
      <c r="AV463" s="674" t="s">
        <v>1595</v>
      </c>
      <c r="AW463" s="673"/>
      <c r="AX463" s="673"/>
      <c r="AY463" s="673"/>
      <c r="AZ463" s="673"/>
      <c r="BA463" s="673"/>
      <c r="BB463" s="673"/>
      <c r="BC463" s="673"/>
      <c r="BD463" s="673"/>
      <c r="BE463" s="673"/>
      <c r="BF463" s="673"/>
      <c r="BG463" s="673"/>
      <c r="BH463" s="673"/>
      <c r="BI463" s="673"/>
      <c r="BJ463" s="673"/>
      <c r="BK463" s="673"/>
      <c r="BL463" s="673"/>
      <c r="BM463" s="673"/>
      <c r="BN463" s="673"/>
      <c r="BO463" s="673"/>
      <c r="BP463" s="673"/>
      <c r="BQ463" s="673"/>
      <c r="BR463" s="673"/>
      <c r="BS463" s="673"/>
      <c r="BT463" s="673"/>
      <c r="BU463" s="673"/>
      <c r="BV463" s="673"/>
      <c r="BW463" s="673"/>
      <c r="BX463" s="673"/>
      <c r="BY463" s="675"/>
    </row>
    <row r="464" spans="2:77" ht="15" customHeight="1" x14ac:dyDescent="0.4">
      <c r="C464" s="353" t="s">
        <v>321</v>
      </c>
      <c r="D464" s="352" t="s">
        <v>1502</v>
      </c>
      <c r="E464" s="350"/>
      <c r="F464" s="350"/>
      <c r="G464" s="350"/>
      <c r="H464" s="350"/>
      <c r="I464" s="350"/>
      <c r="J464" s="350"/>
      <c r="K464" s="350"/>
      <c r="L464" s="350"/>
      <c r="M464" s="350"/>
      <c r="N464" s="350"/>
      <c r="O464" s="350"/>
      <c r="P464" s="350"/>
      <c r="Q464" s="350"/>
      <c r="R464" s="350"/>
      <c r="S464" s="350"/>
      <c r="T464" s="350"/>
      <c r="U464" s="350"/>
      <c r="V464" s="350"/>
      <c r="W464" s="350"/>
      <c r="X464" s="350"/>
      <c r="Y464" s="350"/>
      <c r="Z464" s="350"/>
      <c r="AA464" s="351"/>
      <c r="AB464" s="949" t="s">
        <v>1499</v>
      </c>
      <c r="AC464" s="950"/>
      <c r="AD464" s="950"/>
      <c r="AE464" s="950"/>
      <c r="AF464" s="950"/>
      <c r="AG464" s="950"/>
      <c r="AH464" s="950"/>
      <c r="AI464" s="950"/>
      <c r="AJ464" s="950"/>
      <c r="AK464" s="951"/>
      <c r="AV464" s="676"/>
      <c r="AW464" s="677"/>
      <c r="AX464" s="677"/>
      <c r="AY464" s="677"/>
      <c r="AZ464" s="677"/>
      <c r="BA464" s="677"/>
      <c r="BB464" s="677"/>
      <c r="BC464" s="677"/>
      <c r="BD464" s="677"/>
      <c r="BE464" s="677"/>
      <c r="BF464" s="677"/>
      <c r="BG464" s="677"/>
      <c r="BH464" s="677"/>
      <c r="BI464" s="677"/>
      <c r="BJ464" s="677"/>
      <c r="BK464" s="677"/>
      <c r="BL464" s="677"/>
      <c r="BM464" s="677"/>
      <c r="BN464" s="677"/>
      <c r="BO464" s="677"/>
      <c r="BP464" s="677"/>
      <c r="BQ464" s="677"/>
      <c r="BR464" s="677"/>
      <c r="BS464" s="677"/>
      <c r="BT464" s="677"/>
      <c r="BU464" s="677"/>
      <c r="BV464" s="677"/>
      <c r="BW464" s="677"/>
      <c r="BX464" s="677"/>
      <c r="BY464" s="678"/>
    </row>
    <row r="465" spans="2:77" ht="11.25" customHeight="1" x14ac:dyDescent="0.4">
      <c r="AV465" s="676"/>
      <c r="AW465" s="677"/>
      <c r="AX465" s="677"/>
      <c r="AY465" s="677"/>
      <c r="AZ465" s="677"/>
      <c r="BA465" s="677"/>
      <c r="BB465" s="677"/>
      <c r="BC465" s="677"/>
      <c r="BD465" s="677"/>
      <c r="BE465" s="677"/>
      <c r="BF465" s="677"/>
      <c r="BG465" s="677"/>
      <c r="BH465" s="677"/>
      <c r="BI465" s="677"/>
      <c r="BJ465" s="677"/>
      <c r="BK465" s="677"/>
      <c r="BL465" s="677"/>
      <c r="BM465" s="677"/>
      <c r="BN465" s="677"/>
      <c r="BO465" s="677"/>
      <c r="BP465" s="677"/>
      <c r="BQ465" s="677"/>
      <c r="BR465" s="677"/>
      <c r="BS465" s="677"/>
      <c r="BT465" s="677"/>
      <c r="BU465" s="677"/>
      <c r="BV465" s="677"/>
      <c r="BW465" s="677"/>
      <c r="BX465" s="677"/>
      <c r="BY465" s="678"/>
    </row>
    <row r="466" spans="2:77" ht="15" customHeight="1" thickBot="1" x14ac:dyDescent="0.45">
      <c r="B466" s="56" t="s">
        <v>307</v>
      </c>
      <c r="C466" s="2" t="s">
        <v>236</v>
      </c>
      <c r="AV466" s="676"/>
      <c r="AW466" s="677"/>
      <c r="AX466" s="677"/>
      <c r="AY466" s="677"/>
      <c r="AZ466" s="677"/>
      <c r="BA466" s="677"/>
      <c r="BB466" s="677"/>
      <c r="BC466" s="677"/>
      <c r="BD466" s="677"/>
      <c r="BE466" s="677"/>
      <c r="BF466" s="677"/>
      <c r="BG466" s="677"/>
      <c r="BH466" s="677"/>
      <c r="BI466" s="677"/>
      <c r="BJ466" s="677"/>
      <c r="BK466" s="677"/>
      <c r="BL466" s="677"/>
      <c r="BM466" s="677"/>
      <c r="BN466" s="677"/>
      <c r="BO466" s="677"/>
      <c r="BP466" s="677"/>
      <c r="BQ466" s="677"/>
      <c r="BR466" s="677"/>
      <c r="BS466" s="677"/>
      <c r="BT466" s="677"/>
      <c r="BU466" s="677"/>
      <c r="BV466" s="677"/>
      <c r="BW466" s="677"/>
      <c r="BX466" s="677"/>
      <c r="BY466" s="678"/>
    </row>
    <row r="467" spans="2:77" ht="15" customHeight="1" thickBot="1" x14ac:dyDescent="0.45">
      <c r="C467" s="338" t="s">
        <v>36</v>
      </c>
      <c r="D467" s="87" t="s">
        <v>1477</v>
      </c>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639"/>
      <c r="AP467" s="640"/>
      <c r="AQ467" s="640"/>
      <c r="AR467" s="641"/>
      <c r="AV467" s="676"/>
      <c r="AW467" s="677"/>
      <c r="AX467" s="677"/>
      <c r="AY467" s="677"/>
      <c r="AZ467" s="677"/>
      <c r="BA467" s="677"/>
      <c r="BB467" s="677"/>
      <c r="BC467" s="677"/>
      <c r="BD467" s="677"/>
      <c r="BE467" s="677"/>
      <c r="BF467" s="677"/>
      <c r="BG467" s="677"/>
      <c r="BH467" s="677"/>
      <c r="BI467" s="677"/>
      <c r="BJ467" s="677"/>
      <c r="BK467" s="677"/>
      <c r="BL467" s="677"/>
      <c r="BM467" s="677"/>
      <c r="BN467" s="677"/>
      <c r="BO467" s="677"/>
      <c r="BP467" s="677"/>
      <c r="BQ467" s="677"/>
      <c r="BR467" s="677"/>
      <c r="BS467" s="677"/>
      <c r="BT467" s="677"/>
      <c r="BU467" s="677"/>
      <c r="BV467" s="677"/>
      <c r="BW467" s="677"/>
      <c r="BX467" s="677"/>
      <c r="BY467" s="678"/>
    </row>
    <row r="468" spans="2:77" ht="15" customHeight="1" thickBot="1" x14ac:dyDescent="0.45">
      <c r="C468" s="338" t="s">
        <v>37</v>
      </c>
      <c r="D468" s="87" t="s">
        <v>1478</v>
      </c>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639"/>
      <c r="AP468" s="640"/>
      <c r="AQ468" s="640"/>
      <c r="AR468" s="641"/>
      <c r="AV468" s="676"/>
      <c r="AW468" s="677"/>
      <c r="AX468" s="677"/>
      <c r="AY468" s="677"/>
      <c r="AZ468" s="677"/>
      <c r="BA468" s="677"/>
      <c r="BB468" s="677"/>
      <c r="BC468" s="677"/>
      <c r="BD468" s="677"/>
      <c r="BE468" s="677"/>
      <c r="BF468" s="677"/>
      <c r="BG468" s="677"/>
      <c r="BH468" s="677"/>
      <c r="BI468" s="677"/>
      <c r="BJ468" s="677"/>
      <c r="BK468" s="677"/>
      <c r="BL468" s="677"/>
      <c r="BM468" s="677"/>
      <c r="BN468" s="677"/>
      <c r="BO468" s="677"/>
      <c r="BP468" s="677"/>
      <c r="BQ468" s="677"/>
      <c r="BR468" s="677"/>
      <c r="BS468" s="677"/>
      <c r="BT468" s="677"/>
      <c r="BU468" s="677"/>
      <c r="BV468" s="677"/>
      <c r="BW468" s="677"/>
      <c r="BX468" s="677"/>
      <c r="BY468" s="678"/>
    </row>
    <row r="469" spans="2:77" ht="15" customHeight="1" x14ac:dyDescent="0.4">
      <c r="AV469" s="676"/>
      <c r="AW469" s="677"/>
      <c r="AX469" s="677"/>
      <c r="AY469" s="677"/>
      <c r="AZ469" s="677"/>
      <c r="BA469" s="677"/>
      <c r="BB469" s="677"/>
      <c r="BC469" s="677"/>
      <c r="BD469" s="677"/>
      <c r="BE469" s="677"/>
      <c r="BF469" s="677"/>
      <c r="BG469" s="677"/>
      <c r="BH469" s="677"/>
      <c r="BI469" s="677"/>
      <c r="BJ469" s="677"/>
      <c r="BK469" s="677"/>
      <c r="BL469" s="677"/>
      <c r="BM469" s="677"/>
      <c r="BN469" s="677"/>
      <c r="BO469" s="677"/>
      <c r="BP469" s="677"/>
      <c r="BQ469" s="677"/>
      <c r="BR469" s="677"/>
      <c r="BS469" s="677"/>
      <c r="BT469" s="677"/>
      <c r="BU469" s="677"/>
      <c r="BV469" s="677"/>
      <c r="BW469" s="677"/>
      <c r="BX469" s="677"/>
      <c r="BY469" s="678"/>
    </row>
    <row r="470" spans="2:77" ht="15" customHeight="1" x14ac:dyDescent="0.4">
      <c r="AV470" s="676"/>
      <c r="AW470" s="677"/>
      <c r="AX470" s="677"/>
      <c r="AY470" s="677"/>
      <c r="AZ470" s="677"/>
      <c r="BA470" s="677"/>
      <c r="BB470" s="677"/>
      <c r="BC470" s="677"/>
      <c r="BD470" s="677"/>
      <c r="BE470" s="677"/>
      <c r="BF470" s="677"/>
      <c r="BG470" s="677"/>
      <c r="BH470" s="677"/>
      <c r="BI470" s="677"/>
      <c r="BJ470" s="677"/>
      <c r="BK470" s="677"/>
      <c r="BL470" s="677"/>
      <c r="BM470" s="677"/>
      <c r="BN470" s="677"/>
      <c r="BO470" s="677"/>
      <c r="BP470" s="677"/>
      <c r="BQ470" s="677"/>
      <c r="BR470" s="677"/>
      <c r="BS470" s="677"/>
      <c r="BT470" s="677"/>
      <c r="BU470" s="677"/>
      <c r="BV470" s="677"/>
      <c r="BW470" s="677"/>
      <c r="BX470" s="677"/>
      <c r="BY470" s="678"/>
    </row>
    <row r="471" spans="2:77" ht="15" customHeight="1" x14ac:dyDescent="0.4">
      <c r="AV471" s="676"/>
      <c r="AW471" s="677"/>
      <c r="AX471" s="677"/>
      <c r="AY471" s="677"/>
      <c r="AZ471" s="677"/>
      <c r="BA471" s="677"/>
      <c r="BB471" s="677"/>
      <c r="BC471" s="677"/>
      <c r="BD471" s="677"/>
      <c r="BE471" s="677"/>
      <c r="BF471" s="677"/>
      <c r="BG471" s="677"/>
      <c r="BH471" s="677"/>
      <c r="BI471" s="677"/>
      <c r="BJ471" s="677"/>
      <c r="BK471" s="677"/>
      <c r="BL471" s="677"/>
      <c r="BM471" s="677"/>
      <c r="BN471" s="677"/>
      <c r="BO471" s="677"/>
      <c r="BP471" s="677"/>
      <c r="BQ471" s="677"/>
      <c r="BR471" s="677"/>
      <c r="BS471" s="677"/>
      <c r="BT471" s="677"/>
      <c r="BU471" s="677"/>
      <c r="BV471" s="677"/>
      <c r="BW471" s="677"/>
      <c r="BX471" s="677"/>
      <c r="BY471" s="678"/>
    </row>
    <row r="472" spans="2:77" ht="15" customHeight="1" x14ac:dyDescent="0.4">
      <c r="AV472" s="676"/>
      <c r="AW472" s="677"/>
      <c r="AX472" s="677"/>
      <c r="AY472" s="677"/>
      <c r="AZ472" s="677"/>
      <c r="BA472" s="677"/>
      <c r="BB472" s="677"/>
      <c r="BC472" s="677"/>
      <c r="BD472" s="677"/>
      <c r="BE472" s="677"/>
      <c r="BF472" s="677"/>
      <c r="BG472" s="677"/>
      <c r="BH472" s="677"/>
      <c r="BI472" s="677"/>
      <c r="BJ472" s="677"/>
      <c r="BK472" s="677"/>
      <c r="BL472" s="677"/>
      <c r="BM472" s="677"/>
      <c r="BN472" s="677"/>
      <c r="BO472" s="677"/>
      <c r="BP472" s="677"/>
      <c r="BQ472" s="677"/>
      <c r="BR472" s="677"/>
      <c r="BS472" s="677"/>
      <c r="BT472" s="677"/>
      <c r="BU472" s="677"/>
      <c r="BV472" s="677"/>
      <c r="BW472" s="677"/>
      <c r="BX472" s="677"/>
      <c r="BY472" s="678"/>
    </row>
    <row r="473" spans="2:77" ht="15" customHeight="1" x14ac:dyDescent="0.4">
      <c r="AV473" s="676"/>
      <c r="AW473" s="677"/>
      <c r="AX473" s="677"/>
      <c r="AY473" s="677"/>
      <c r="AZ473" s="677"/>
      <c r="BA473" s="677"/>
      <c r="BB473" s="677"/>
      <c r="BC473" s="677"/>
      <c r="BD473" s="677"/>
      <c r="BE473" s="677"/>
      <c r="BF473" s="677"/>
      <c r="BG473" s="677"/>
      <c r="BH473" s="677"/>
      <c r="BI473" s="677"/>
      <c r="BJ473" s="677"/>
      <c r="BK473" s="677"/>
      <c r="BL473" s="677"/>
      <c r="BM473" s="677"/>
      <c r="BN473" s="677"/>
      <c r="BO473" s="677"/>
      <c r="BP473" s="677"/>
      <c r="BQ473" s="677"/>
      <c r="BR473" s="677"/>
      <c r="BS473" s="677"/>
      <c r="BT473" s="677"/>
      <c r="BU473" s="677"/>
      <c r="BV473" s="677"/>
      <c r="BW473" s="677"/>
      <c r="BX473" s="677"/>
      <c r="BY473" s="678"/>
    </row>
    <row r="474" spans="2:77" ht="15" customHeight="1" x14ac:dyDescent="0.4">
      <c r="AV474" s="676"/>
      <c r="AW474" s="677"/>
      <c r="AX474" s="677"/>
      <c r="AY474" s="677"/>
      <c r="AZ474" s="677"/>
      <c r="BA474" s="677"/>
      <c r="BB474" s="677"/>
      <c r="BC474" s="677"/>
      <c r="BD474" s="677"/>
      <c r="BE474" s="677"/>
      <c r="BF474" s="677"/>
      <c r="BG474" s="677"/>
      <c r="BH474" s="677"/>
      <c r="BI474" s="677"/>
      <c r="BJ474" s="677"/>
      <c r="BK474" s="677"/>
      <c r="BL474" s="677"/>
      <c r="BM474" s="677"/>
      <c r="BN474" s="677"/>
      <c r="BO474" s="677"/>
      <c r="BP474" s="677"/>
      <c r="BQ474" s="677"/>
      <c r="BR474" s="677"/>
      <c r="BS474" s="677"/>
      <c r="BT474" s="677"/>
      <c r="BU474" s="677"/>
      <c r="BV474" s="677"/>
      <c r="BW474" s="677"/>
      <c r="BX474" s="677"/>
      <c r="BY474" s="678"/>
    </row>
    <row r="475" spans="2:77" ht="15" customHeight="1" x14ac:dyDescent="0.4">
      <c r="AV475" s="676"/>
      <c r="AW475" s="677"/>
      <c r="AX475" s="677"/>
      <c r="AY475" s="677"/>
      <c r="AZ475" s="677"/>
      <c r="BA475" s="677"/>
      <c r="BB475" s="677"/>
      <c r="BC475" s="677"/>
      <c r="BD475" s="677"/>
      <c r="BE475" s="677"/>
      <c r="BF475" s="677"/>
      <c r="BG475" s="677"/>
      <c r="BH475" s="677"/>
      <c r="BI475" s="677"/>
      <c r="BJ475" s="677"/>
      <c r="BK475" s="677"/>
      <c r="BL475" s="677"/>
      <c r="BM475" s="677"/>
      <c r="BN475" s="677"/>
      <c r="BO475" s="677"/>
      <c r="BP475" s="677"/>
      <c r="BQ475" s="677"/>
      <c r="BR475" s="677"/>
      <c r="BS475" s="677"/>
      <c r="BT475" s="677"/>
      <c r="BU475" s="677"/>
      <c r="BV475" s="677"/>
      <c r="BW475" s="677"/>
      <c r="BX475" s="677"/>
      <c r="BY475" s="678"/>
    </row>
    <row r="476" spans="2:77" ht="15" customHeight="1" x14ac:dyDescent="0.4">
      <c r="AV476" s="676"/>
      <c r="AW476" s="677"/>
      <c r="AX476" s="677"/>
      <c r="AY476" s="677"/>
      <c r="AZ476" s="677"/>
      <c r="BA476" s="677"/>
      <c r="BB476" s="677"/>
      <c r="BC476" s="677"/>
      <c r="BD476" s="677"/>
      <c r="BE476" s="677"/>
      <c r="BF476" s="677"/>
      <c r="BG476" s="677"/>
      <c r="BH476" s="677"/>
      <c r="BI476" s="677"/>
      <c r="BJ476" s="677"/>
      <c r="BK476" s="677"/>
      <c r="BL476" s="677"/>
      <c r="BM476" s="677"/>
      <c r="BN476" s="677"/>
      <c r="BO476" s="677"/>
      <c r="BP476" s="677"/>
      <c r="BQ476" s="677"/>
      <c r="BR476" s="677"/>
      <c r="BS476" s="677"/>
      <c r="BT476" s="677"/>
      <c r="BU476" s="677"/>
      <c r="BV476" s="677"/>
      <c r="BW476" s="677"/>
      <c r="BX476" s="677"/>
      <c r="BY476" s="678"/>
    </row>
    <row r="477" spans="2:77" ht="15" customHeight="1" x14ac:dyDescent="0.4">
      <c r="AV477" s="676"/>
      <c r="AW477" s="677"/>
      <c r="AX477" s="677"/>
      <c r="AY477" s="677"/>
      <c r="AZ477" s="677"/>
      <c r="BA477" s="677"/>
      <c r="BB477" s="677"/>
      <c r="BC477" s="677"/>
      <c r="BD477" s="677"/>
      <c r="BE477" s="677"/>
      <c r="BF477" s="677"/>
      <c r="BG477" s="677"/>
      <c r="BH477" s="677"/>
      <c r="BI477" s="677"/>
      <c r="BJ477" s="677"/>
      <c r="BK477" s="677"/>
      <c r="BL477" s="677"/>
      <c r="BM477" s="677"/>
      <c r="BN477" s="677"/>
      <c r="BO477" s="677"/>
      <c r="BP477" s="677"/>
      <c r="BQ477" s="677"/>
      <c r="BR477" s="677"/>
      <c r="BS477" s="677"/>
      <c r="BT477" s="677"/>
      <c r="BU477" s="677"/>
      <c r="BV477" s="677"/>
      <c r="BW477" s="677"/>
      <c r="BX477" s="677"/>
      <c r="BY477" s="678"/>
    </row>
    <row r="478" spans="2:77" ht="15" customHeight="1" x14ac:dyDescent="0.4">
      <c r="AV478" s="676"/>
      <c r="AW478" s="677"/>
      <c r="AX478" s="677"/>
      <c r="AY478" s="677"/>
      <c r="AZ478" s="677"/>
      <c r="BA478" s="677"/>
      <c r="BB478" s="677"/>
      <c r="BC478" s="677"/>
      <c r="BD478" s="677"/>
      <c r="BE478" s="677"/>
      <c r="BF478" s="677"/>
      <c r="BG478" s="677"/>
      <c r="BH478" s="677"/>
      <c r="BI478" s="677"/>
      <c r="BJ478" s="677"/>
      <c r="BK478" s="677"/>
      <c r="BL478" s="677"/>
      <c r="BM478" s="677"/>
      <c r="BN478" s="677"/>
      <c r="BO478" s="677"/>
      <c r="BP478" s="677"/>
      <c r="BQ478" s="677"/>
      <c r="BR478" s="677"/>
      <c r="BS478" s="677"/>
      <c r="BT478" s="677"/>
      <c r="BU478" s="677"/>
      <c r="BV478" s="677"/>
      <c r="BW478" s="677"/>
      <c r="BX478" s="677"/>
      <c r="BY478" s="678"/>
    </row>
    <row r="479" spans="2:77" ht="15" customHeight="1" x14ac:dyDescent="0.4">
      <c r="AV479" s="676"/>
      <c r="AW479" s="677"/>
      <c r="AX479" s="677"/>
      <c r="AY479" s="677"/>
      <c r="AZ479" s="677"/>
      <c r="BA479" s="677"/>
      <c r="BB479" s="677"/>
      <c r="BC479" s="677"/>
      <c r="BD479" s="677"/>
      <c r="BE479" s="677"/>
      <c r="BF479" s="677"/>
      <c r="BG479" s="677"/>
      <c r="BH479" s="677"/>
      <c r="BI479" s="677"/>
      <c r="BJ479" s="677"/>
      <c r="BK479" s="677"/>
      <c r="BL479" s="677"/>
      <c r="BM479" s="677"/>
      <c r="BN479" s="677"/>
      <c r="BO479" s="677"/>
      <c r="BP479" s="677"/>
      <c r="BQ479" s="677"/>
      <c r="BR479" s="677"/>
      <c r="BS479" s="677"/>
      <c r="BT479" s="677"/>
      <c r="BU479" s="677"/>
      <c r="BV479" s="677"/>
      <c r="BW479" s="677"/>
      <c r="BX479" s="677"/>
      <c r="BY479" s="678"/>
    </row>
    <row r="480" spans="2:77" ht="15" customHeight="1" x14ac:dyDescent="0.4">
      <c r="AV480" s="676"/>
      <c r="AW480" s="677"/>
      <c r="AX480" s="677"/>
      <c r="AY480" s="677"/>
      <c r="AZ480" s="677"/>
      <c r="BA480" s="677"/>
      <c r="BB480" s="677"/>
      <c r="BC480" s="677"/>
      <c r="BD480" s="677"/>
      <c r="BE480" s="677"/>
      <c r="BF480" s="677"/>
      <c r="BG480" s="677"/>
      <c r="BH480" s="677"/>
      <c r="BI480" s="677"/>
      <c r="BJ480" s="677"/>
      <c r="BK480" s="677"/>
      <c r="BL480" s="677"/>
      <c r="BM480" s="677"/>
      <c r="BN480" s="677"/>
      <c r="BO480" s="677"/>
      <c r="BP480" s="677"/>
      <c r="BQ480" s="677"/>
      <c r="BR480" s="677"/>
      <c r="BS480" s="677"/>
      <c r="BT480" s="677"/>
      <c r="BU480" s="677"/>
      <c r="BV480" s="677"/>
      <c r="BW480" s="677"/>
      <c r="BX480" s="677"/>
      <c r="BY480" s="678"/>
    </row>
    <row r="481" spans="48:77" ht="15" customHeight="1" x14ac:dyDescent="0.4">
      <c r="AV481" s="676"/>
      <c r="AW481" s="677"/>
      <c r="AX481" s="677"/>
      <c r="AY481" s="677"/>
      <c r="AZ481" s="677"/>
      <c r="BA481" s="677"/>
      <c r="BB481" s="677"/>
      <c r="BC481" s="677"/>
      <c r="BD481" s="677"/>
      <c r="BE481" s="677"/>
      <c r="BF481" s="677"/>
      <c r="BG481" s="677"/>
      <c r="BH481" s="677"/>
      <c r="BI481" s="677"/>
      <c r="BJ481" s="677"/>
      <c r="BK481" s="677"/>
      <c r="BL481" s="677"/>
      <c r="BM481" s="677"/>
      <c r="BN481" s="677"/>
      <c r="BO481" s="677"/>
      <c r="BP481" s="677"/>
      <c r="BQ481" s="677"/>
      <c r="BR481" s="677"/>
      <c r="BS481" s="677"/>
      <c r="BT481" s="677"/>
      <c r="BU481" s="677"/>
      <c r="BV481" s="677"/>
      <c r="BW481" s="677"/>
      <c r="BX481" s="677"/>
      <c r="BY481" s="678"/>
    </row>
    <row r="482" spans="48:77" ht="15" customHeight="1" x14ac:dyDescent="0.4">
      <c r="AV482" s="676"/>
      <c r="AW482" s="677"/>
      <c r="AX482" s="677"/>
      <c r="AY482" s="677"/>
      <c r="AZ482" s="677"/>
      <c r="BA482" s="677"/>
      <c r="BB482" s="677"/>
      <c r="BC482" s="677"/>
      <c r="BD482" s="677"/>
      <c r="BE482" s="677"/>
      <c r="BF482" s="677"/>
      <c r="BG482" s="677"/>
      <c r="BH482" s="677"/>
      <c r="BI482" s="677"/>
      <c r="BJ482" s="677"/>
      <c r="BK482" s="677"/>
      <c r="BL482" s="677"/>
      <c r="BM482" s="677"/>
      <c r="BN482" s="677"/>
      <c r="BO482" s="677"/>
      <c r="BP482" s="677"/>
      <c r="BQ482" s="677"/>
      <c r="BR482" s="677"/>
      <c r="BS482" s="677"/>
      <c r="BT482" s="677"/>
      <c r="BU482" s="677"/>
      <c r="BV482" s="677"/>
      <c r="BW482" s="677"/>
      <c r="BX482" s="677"/>
      <c r="BY482" s="678"/>
    </row>
    <row r="483" spans="48:77" ht="15" customHeight="1" x14ac:dyDescent="0.4">
      <c r="AV483" s="676"/>
      <c r="AW483" s="677"/>
      <c r="AX483" s="677"/>
      <c r="AY483" s="677"/>
      <c r="AZ483" s="677"/>
      <c r="BA483" s="677"/>
      <c r="BB483" s="677"/>
      <c r="BC483" s="677"/>
      <c r="BD483" s="677"/>
      <c r="BE483" s="677"/>
      <c r="BF483" s="677"/>
      <c r="BG483" s="677"/>
      <c r="BH483" s="677"/>
      <c r="BI483" s="677"/>
      <c r="BJ483" s="677"/>
      <c r="BK483" s="677"/>
      <c r="BL483" s="677"/>
      <c r="BM483" s="677"/>
      <c r="BN483" s="677"/>
      <c r="BO483" s="677"/>
      <c r="BP483" s="677"/>
      <c r="BQ483" s="677"/>
      <c r="BR483" s="677"/>
      <c r="BS483" s="677"/>
      <c r="BT483" s="677"/>
      <c r="BU483" s="677"/>
      <c r="BV483" s="677"/>
      <c r="BW483" s="677"/>
      <c r="BX483" s="677"/>
      <c r="BY483" s="678"/>
    </row>
    <row r="484" spans="48:77" ht="15" customHeight="1" thickBot="1" x14ac:dyDescent="0.45">
      <c r="AV484" s="679"/>
      <c r="AW484" s="680"/>
      <c r="AX484" s="680"/>
      <c r="AY484" s="680"/>
      <c r="AZ484" s="680"/>
      <c r="BA484" s="680"/>
      <c r="BB484" s="680"/>
      <c r="BC484" s="680"/>
      <c r="BD484" s="680"/>
      <c r="BE484" s="680"/>
      <c r="BF484" s="680"/>
      <c r="BG484" s="680"/>
      <c r="BH484" s="680"/>
      <c r="BI484" s="680"/>
      <c r="BJ484" s="680"/>
      <c r="BK484" s="680"/>
      <c r="BL484" s="680"/>
      <c r="BM484" s="680"/>
      <c r="BN484" s="680"/>
      <c r="BO484" s="680"/>
      <c r="BP484" s="680"/>
      <c r="BQ484" s="680"/>
      <c r="BR484" s="680"/>
      <c r="BS484" s="680"/>
      <c r="BT484" s="680"/>
      <c r="BU484" s="680"/>
      <c r="BV484" s="680"/>
      <c r="BW484" s="680"/>
      <c r="BX484" s="680"/>
      <c r="BY484" s="681"/>
    </row>
    <row r="485" spans="48:77" ht="15" customHeight="1" x14ac:dyDescent="0.4">
      <c r="AV485" s="673" t="s">
        <v>1596</v>
      </c>
      <c r="AW485" s="673"/>
      <c r="AX485" s="673"/>
      <c r="AY485" s="673"/>
      <c r="AZ485" s="673"/>
      <c r="BA485" s="673"/>
      <c r="BB485" s="673"/>
      <c r="BC485" s="673"/>
      <c r="BD485" s="673"/>
      <c r="BE485" s="673"/>
      <c r="BF485" s="673"/>
      <c r="BG485" s="673"/>
      <c r="BH485" s="673"/>
      <c r="BI485" s="673"/>
      <c r="BJ485" s="673"/>
      <c r="BK485" s="673"/>
      <c r="BL485" s="673"/>
      <c r="BM485" s="673"/>
      <c r="BN485" s="673"/>
      <c r="BO485" s="673"/>
      <c r="BP485" s="673"/>
      <c r="BQ485" s="673"/>
      <c r="BR485" s="673"/>
      <c r="BS485" s="673"/>
      <c r="BT485" s="673"/>
      <c r="BU485" s="673"/>
      <c r="BV485" s="673"/>
      <c r="BW485" s="673"/>
      <c r="BX485" s="673"/>
      <c r="BY485" s="673"/>
    </row>
    <row r="486" spans="48:77" ht="15" customHeight="1" thickBot="1" x14ac:dyDescent="0.45">
      <c r="AV486" s="73" t="s">
        <v>1597</v>
      </c>
    </row>
    <row r="487" spans="48:77" ht="15" customHeight="1" x14ac:dyDescent="0.4">
      <c r="AV487" s="674" t="s">
        <v>1598</v>
      </c>
      <c r="AW487" s="673"/>
      <c r="AX487" s="673"/>
      <c r="AY487" s="673"/>
      <c r="AZ487" s="673"/>
      <c r="BA487" s="673"/>
      <c r="BB487" s="673"/>
      <c r="BC487" s="673"/>
      <c r="BD487" s="673"/>
      <c r="BE487" s="673"/>
      <c r="BF487" s="673"/>
      <c r="BG487" s="673"/>
      <c r="BH487" s="673"/>
      <c r="BI487" s="673"/>
      <c r="BJ487" s="673"/>
      <c r="BK487" s="673"/>
      <c r="BL487" s="673"/>
      <c r="BM487" s="673"/>
      <c r="BN487" s="673"/>
      <c r="BO487" s="673"/>
      <c r="BP487" s="673"/>
      <c r="BQ487" s="673"/>
      <c r="BR487" s="673"/>
      <c r="BS487" s="673"/>
      <c r="BT487" s="673"/>
      <c r="BU487" s="673"/>
      <c r="BV487" s="673"/>
      <c r="BW487" s="673"/>
      <c r="BX487" s="673"/>
      <c r="BY487" s="675"/>
    </row>
    <row r="488" spans="48:77" ht="15" customHeight="1" x14ac:dyDescent="0.4">
      <c r="AV488" s="676"/>
      <c r="AW488" s="677"/>
      <c r="AX488" s="677"/>
      <c r="AY488" s="677"/>
      <c r="AZ488" s="677"/>
      <c r="BA488" s="677"/>
      <c r="BB488" s="677"/>
      <c r="BC488" s="677"/>
      <c r="BD488" s="677"/>
      <c r="BE488" s="677"/>
      <c r="BF488" s="677"/>
      <c r="BG488" s="677"/>
      <c r="BH488" s="677"/>
      <c r="BI488" s="677"/>
      <c r="BJ488" s="677"/>
      <c r="BK488" s="677"/>
      <c r="BL488" s="677"/>
      <c r="BM488" s="677"/>
      <c r="BN488" s="677"/>
      <c r="BO488" s="677"/>
      <c r="BP488" s="677"/>
      <c r="BQ488" s="677"/>
      <c r="BR488" s="677"/>
      <c r="BS488" s="677"/>
      <c r="BT488" s="677"/>
      <c r="BU488" s="677"/>
      <c r="BV488" s="677"/>
      <c r="BW488" s="677"/>
      <c r="BX488" s="677"/>
      <c r="BY488" s="678"/>
    </row>
    <row r="489" spans="48:77" ht="15" customHeight="1" x14ac:dyDescent="0.4">
      <c r="AV489" s="676"/>
      <c r="AW489" s="677"/>
      <c r="AX489" s="677"/>
      <c r="AY489" s="677"/>
      <c r="AZ489" s="677"/>
      <c r="BA489" s="677"/>
      <c r="BB489" s="677"/>
      <c r="BC489" s="677"/>
      <c r="BD489" s="677"/>
      <c r="BE489" s="677"/>
      <c r="BF489" s="677"/>
      <c r="BG489" s="677"/>
      <c r="BH489" s="677"/>
      <c r="BI489" s="677"/>
      <c r="BJ489" s="677"/>
      <c r="BK489" s="677"/>
      <c r="BL489" s="677"/>
      <c r="BM489" s="677"/>
      <c r="BN489" s="677"/>
      <c r="BO489" s="677"/>
      <c r="BP489" s="677"/>
      <c r="BQ489" s="677"/>
      <c r="BR489" s="677"/>
      <c r="BS489" s="677"/>
      <c r="BT489" s="677"/>
      <c r="BU489" s="677"/>
      <c r="BV489" s="677"/>
      <c r="BW489" s="677"/>
      <c r="BX489" s="677"/>
      <c r="BY489" s="678"/>
    </row>
    <row r="490" spans="48:77" ht="15" customHeight="1" x14ac:dyDescent="0.4">
      <c r="AV490" s="676"/>
      <c r="AW490" s="677"/>
      <c r="AX490" s="677"/>
      <c r="AY490" s="677"/>
      <c r="AZ490" s="677"/>
      <c r="BA490" s="677"/>
      <c r="BB490" s="677"/>
      <c r="BC490" s="677"/>
      <c r="BD490" s="677"/>
      <c r="BE490" s="677"/>
      <c r="BF490" s="677"/>
      <c r="BG490" s="677"/>
      <c r="BH490" s="677"/>
      <c r="BI490" s="677"/>
      <c r="BJ490" s="677"/>
      <c r="BK490" s="677"/>
      <c r="BL490" s="677"/>
      <c r="BM490" s="677"/>
      <c r="BN490" s="677"/>
      <c r="BO490" s="677"/>
      <c r="BP490" s="677"/>
      <c r="BQ490" s="677"/>
      <c r="BR490" s="677"/>
      <c r="BS490" s="677"/>
      <c r="BT490" s="677"/>
      <c r="BU490" s="677"/>
      <c r="BV490" s="677"/>
      <c r="BW490" s="677"/>
      <c r="BX490" s="677"/>
      <c r="BY490" s="678"/>
    </row>
    <row r="491" spans="48:77" ht="15" customHeight="1" x14ac:dyDescent="0.4">
      <c r="AV491" s="676"/>
      <c r="AW491" s="677"/>
      <c r="AX491" s="677"/>
      <c r="AY491" s="677"/>
      <c r="AZ491" s="677"/>
      <c r="BA491" s="677"/>
      <c r="BB491" s="677"/>
      <c r="BC491" s="677"/>
      <c r="BD491" s="677"/>
      <c r="BE491" s="677"/>
      <c r="BF491" s="677"/>
      <c r="BG491" s="677"/>
      <c r="BH491" s="677"/>
      <c r="BI491" s="677"/>
      <c r="BJ491" s="677"/>
      <c r="BK491" s="677"/>
      <c r="BL491" s="677"/>
      <c r="BM491" s="677"/>
      <c r="BN491" s="677"/>
      <c r="BO491" s="677"/>
      <c r="BP491" s="677"/>
      <c r="BQ491" s="677"/>
      <c r="BR491" s="677"/>
      <c r="BS491" s="677"/>
      <c r="BT491" s="677"/>
      <c r="BU491" s="677"/>
      <c r="BV491" s="677"/>
      <c r="BW491" s="677"/>
      <c r="BX491" s="677"/>
      <c r="BY491" s="678"/>
    </row>
    <row r="492" spans="48:77" ht="15" customHeight="1" x14ac:dyDescent="0.4">
      <c r="AV492" s="676"/>
      <c r="AW492" s="677"/>
      <c r="AX492" s="677"/>
      <c r="AY492" s="677"/>
      <c r="AZ492" s="677"/>
      <c r="BA492" s="677"/>
      <c r="BB492" s="677"/>
      <c r="BC492" s="677"/>
      <c r="BD492" s="677"/>
      <c r="BE492" s="677"/>
      <c r="BF492" s="677"/>
      <c r="BG492" s="677"/>
      <c r="BH492" s="677"/>
      <c r="BI492" s="677"/>
      <c r="BJ492" s="677"/>
      <c r="BK492" s="677"/>
      <c r="BL492" s="677"/>
      <c r="BM492" s="677"/>
      <c r="BN492" s="677"/>
      <c r="BO492" s="677"/>
      <c r="BP492" s="677"/>
      <c r="BQ492" s="677"/>
      <c r="BR492" s="677"/>
      <c r="BS492" s="677"/>
      <c r="BT492" s="677"/>
      <c r="BU492" s="677"/>
      <c r="BV492" s="677"/>
      <c r="BW492" s="677"/>
      <c r="BX492" s="677"/>
      <c r="BY492" s="678"/>
    </row>
    <row r="493" spans="48:77" ht="15" customHeight="1" x14ac:dyDescent="0.4">
      <c r="AV493" s="676"/>
      <c r="AW493" s="677"/>
      <c r="AX493" s="677"/>
      <c r="AY493" s="677"/>
      <c r="AZ493" s="677"/>
      <c r="BA493" s="677"/>
      <c r="BB493" s="677"/>
      <c r="BC493" s="677"/>
      <c r="BD493" s="677"/>
      <c r="BE493" s="677"/>
      <c r="BF493" s="677"/>
      <c r="BG493" s="677"/>
      <c r="BH493" s="677"/>
      <c r="BI493" s="677"/>
      <c r="BJ493" s="677"/>
      <c r="BK493" s="677"/>
      <c r="BL493" s="677"/>
      <c r="BM493" s="677"/>
      <c r="BN493" s="677"/>
      <c r="BO493" s="677"/>
      <c r="BP493" s="677"/>
      <c r="BQ493" s="677"/>
      <c r="BR493" s="677"/>
      <c r="BS493" s="677"/>
      <c r="BT493" s="677"/>
      <c r="BU493" s="677"/>
      <c r="BV493" s="677"/>
      <c r="BW493" s="677"/>
      <c r="BX493" s="677"/>
      <c r="BY493" s="678"/>
    </row>
    <row r="494" spans="48:77" ht="15" customHeight="1" x14ac:dyDescent="0.4">
      <c r="AV494" s="676"/>
      <c r="AW494" s="677"/>
      <c r="AX494" s="677"/>
      <c r="AY494" s="677"/>
      <c r="AZ494" s="677"/>
      <c r="BA494" s="677"/>
      <c r="BB494" s="677"/>
      <c r="BC494" s="677"/>
      <c r="BD494" s="677"/>
      <c r="BE494" s="677"/>
      <c r="BF494" s="677"/>
      <c r="BG494" s="677"/>
      <c r="BH494" s="677"/>
      <c r="BI494" s="677"/>
      <c r="BJ494" s="677"/>
      <c r="BK494" s="677"/>
      <c r="BL494" s="677"/>
      <c r="BM494" s="677"/>
      <c r="BN494" s="677"/>
      <c r="BO494" s="677"/>
      <c r="BP494" s="677"/>
      <c r="BQ494" s="677"/>
      <c r="BR494" s="677"/>
      <c r="BS494" s="677"/>
      <c r="BT494" s="677"/>
      <c r="BU494" s="677"/>
      <c r="BV494" s="677"/>
      <c r="BW494" s="677"/>
      <c r="BX494" s="677"/>
      <c r="BY494" s="678"/>
    </row>
    <row r="495" spans="48:77" ht="15" customHeight="1" x14ac:dyDescent="0.4">
      <c r="AV495" s="676"/>
      <c r="AW495" s="677"/>
      <c r="AX495" s="677"/>
      <c r="AY495" s="677"/>
      <c r="AZ495" s="677"/>
      <c r="BA495" s="677"/>
      <c r="BB495" s="677"/>
      <c r="BC495" s="677"/>
      <c r="BD495" s="677"/>
      <c r="BE495" s="677"/>
      <c r="BF495" s="677"/>
      <c r="BG495" s="677"/>
      <c r="BH495" s="677"/>
      <c r="BI495" s="677"/>
      <c r="BJ495" s="677"/>
      <c r="BK495" s="677"/>
      <c r="BL495" s="677"/>
      <c r="BM495" s="677"/>
      <c r="BN495" s="677"/>
      <c r="BO495" s="677"/>
      <c r="BP495" s="677"/>
      <c r="BQ495" s="677"/>
      <c r="BR495" s="677"/>
      <c r="BS495" s="677"/>
      <c r="BT495" s="677"/>
      <c r="BU495" s="677"/>
      <c r="BV495" s="677"/>
      <c r="BW495" s="677"/>
      <c r="BX495" s="677"/>
      <c r="BY495" s="678"/>
    </row>
    <row r="496" spans="48:77" ht="15" customHeight="1" x14ac:dyDescent="0.4">
      <c r="AV496" s="676"/>
      <c r="AW496" s="677"/>
      <c r="AX496" s="677"/>
      <c r="AY496" s="677"/>
      <c r="AZ496" s="677"/>
      <c r="BA496" s="677"/>
      <c r="BB496" s="677"/>
      <c r="BC496" s="677"/>
      <c r="BD496" s="677"/>
      <c r="BE496" s="677"/>
      <c r="BF496" s="677"/>
      <c r="BG496" s="677"/>
      <c r="BH496" s="677"/>
      <c r="BI496" s="677"/>
      <c r="BJ496" s="677"/>
      <c r="BK496" s="677"/>
      <c r="BL496" s="677"/>
      <c r="BM496" s="677"/>
      <c r="BN496" s="677"/>
      <c r="BO496" s="677"/>
      <c r="BP496" s="677"/>
      <c r="BQ496" s="677"/>
      <c r="BR496" s="677"/>
      <c r="BS496" s="677"/>
      <c r="BT496" s="677"/>
      <c r="BU496" s="677"/>
      <c r="BV496" s="677"/>
      <c r="BW496" s="677"/>
      <c r="BX496" s="677"/>
      <c r="BY496" s="678"/>
    </row>
    <row r="497" spans="48:77" ht="15" customHeight="1" x14ac:dyDescent="0.4">
      <c r="AV497" s="676"/>
      <c r="AW497" s="677"/>
      <c r="AX497" s="677"/>
      <c r="AY497" s="677"/>
      <c r="AZ497" s="677"/>
      <c r="BA497" s="677"/>
      <c r="BB497" s="677"/>
      <c r="BC497" s="677"/>
      <c r="BD497" s="677"/>
      <c r="BE497" s="677"/>
      <c r="BF497" s="677"/>
      <c r="BG497" s="677"/>
      <c r="BH497" s="677"/>
      <c r="BI497" s="677"/>
      <c r="BJ497" s="677"/>
      <c r="BK497" s="677"/>
      <c r="BL497" s="677"/>
      <c r="BM497" s="677"/>
      <c r="BN497" s="677"/>
      <c r="BO497" s="677"/>
      <c r="BP497" s="677"/>
      <c r="BQ497" s="677"/>
      <c r="BR497" s="677"/>
      <c r="BS497" s="677"/>
      <c r="BT497" s="677"/>
      <c r="BU497" s="677"/>
      <c r="BV497" s="677"/>
      <c r="BW497" s="677"/>
      <c r="BX497" s="677"/>
      <c r="BY497" s="678"/>
    </row>
    <row r="498" spans="48:77" ht="15" customHeight="1" x14ac:dyDescent="0.4">
      <c r="AV498" s="676"/>
      <c r="AW498" s="677"/>
      <c r="AX498" s="677"/>
      <c r="AY498" s="677"/>
      <c r="AZ498" s="677"/>
      <c r="BA498" s="677"/>
      <c r="BB498" s="677"/>
      <c r="BC498" s="677"/>
      <c r="BD498" s="677"/>
      <c r="BE498" s="677"/>
      <c r="BF498" s="677"/>
      <c r="BG498" s="677"/>
      <c r="BH498" s="677"/>
      <c r="BI498" s="677"/>
      <c r="BJ498" s="677"/>
      <c r="BK498" s="677"/>
      <c r="BL498" s="677"/>
      <c r="BM498" s="677"/>
      <c r="BN498" s="677"/>
      <c r="BO498" s="677"/>
      <c r="BP498" s="677"/>
      <c r="BQ498" s="677"/>
      <c r="BR498" s="677"/>
      <c r="BS498" s="677"/>
      <c r="BT498" s="677"/>
      <c r="BU498" s="677"/>
      <c r="BV498" s="677"/>
      <c r="BW498" s="677"/>
      <c r="BX498" s="677"/>
      <c r="BY498" s="678"/>
    </row>
    <row r="499" spans="48:77" ht="15" customHeight="1" x14ac:dyDescent="0.4">
      <c r="AV499" s="676"/>
      <c r="AW499" s="677"/>
      <c r="AX499" s="677"/>
      <c r="AY499" s="677"/>
      <c r="AZ499" s="677"/>
      <c r="BA499" s="677"/>
      <c r="BB499" s="677"/>
      <c r="BC499" s="677"/>
      <c r="BD499" s="677"/>
      <c r="BE499" s="677"/>
      <c r="BF499" s="677"/>
      <c r="BG499" s="677"/>
      <c r="BH499" s="677"/>
      <c r="BI499" s="677"/>
      <c r="BJ499" s="677"/>
      <c r="BK499" s="677"/>
      <c r="BL499" s="677"/>
      <c r="BM499" s="677"/>
      <c r="BN499" s="677"/>
      <c r="BO499" s="677"/>
      <c r="BP499" s="677"/>
      <c r="BQ499" s="677"/>
      <c r="BR499" s="677"/>
      <c r="BS499" s="677"/>
      <c r="BT499" s="677"/>
      <c r="BU499" s="677"/>
      <c r="BV499" s="677"/>
      <c r="BW499" s="677"/>
      <c r="BX499" s="677"/>
      <c r="BY499" s="678"/>
    </row>
    <row r="500" spans="48:77" ht="15" customHeight="1" x14ac:dyDescent="0.4">
      <c r="AV500" s="676"/>
      <c r="AW500" s="677"/>
      <c r="AX500" s="677"/>
      <c r="AY500" s="677"/>
      <c r="AZ500" s="677"/>
      <c r="BA500" s="677"/>
      <c r="BB500" s="677"/>
      <c r="BC500" s="677"/>
      <c r="BD500" s="677"/>
      <c r="BE500" s="677"/>
      <c r="BF500" s="677"/>
      <c r="BG500" s="677"/>
      <c r="BH500" s="677"/>
      <c r="BI500" s="677"/>
      <c r="BJ500" s="677"/>
      <c r="BK500" s="677"/>
      <c r="BL500" s="677"/>
      <c r="BM500" s="677"/>
      <c r="BN500" s="677"/>
      <c r="BO500" s="677"/>
      <c r="BP500" s="677"/>
      <c r="BQ500" s="677"/>
      <c r="BR500" s="677"/>
      <c r="BS500" s="677"/>
      <c r="BT500" s="677"/>
      <c r="BU500" s="677"/>
      <c r="BV500" s="677"/>
      <c r="BW500" s="677"/>
      <c r="BX500" s="677"/>
      <c r="BY500" s="678"/>
    </row>
    <row r="501" spans="48:77" ht="15" customHeight="1" x14ac:dyDescent="0.4">
      <c r="AV501" s="676"/>
      <c r="AW501" s="677"/>
      <c r="AX501" s="677"/>
      <c r="AY501" s="677"/>
      <c r="AZ501" s="677"/>
      <c r="BA501" s="677"/>
      <c r="BB501" s="677"/>
      <c r="BC501" s="677"/>
      <c r="BD501" s="677"/>
      <c r="BE501" s="677"/>
      <c r="BF501" s="677"/>
      <c r="BG501" s="677"/>
      <c r="BH501" s="677"/>
      <c r="BI501" s="677"/>
      <c r="BJ501" s="677"/>
      <c r="BK501" s="677"/>
      <c r="BL501" s="677"/>
      <c r="BM501" s="677"/>
      <c r="BN501" s="677"/>
      <c r="BO501" s="677"/>
      <c r="BP501" s="677"/>
      <c r="BQ501" s="677"/>
      <c r="BR501" s="677"/>
      <c r="BS501" s="677"/>
      <c r="BT501" s="677"/>
      <c r="BU501" s="677"/>
      <c r="BV501" s="677"/>
      <c r="BW501" s="677"/>
      <c r="BX501" s="677"/>
      <c r="BY501" s="678"/>
    </row>
    <row r="502" spans="48:77" ht="15" customHeight="1" thickBot="1" x14ac:dyDescent="0.45">
      <c r="AV502" s="676"/>
      <c r="AW502" s="677"/>
      <c r="AX502" s="677"/>
      <c r="AY502" s="677"/>
      <c r="AZ502" s="677"/>
      <c r="BA502" s="677"/>
      <c r="BB502" s="677"/>
      <c r="BC502" s="677"/>
      <c r="BD502" s="677"/>
      <c r="BE502" s="677"/>
      <c r="BF502" s="677"/>
      <c r="BG502" s="677"/>
      <c r="BH502" s="677"/>
      <c r="BI502" s="677"/>
      <c r="BJ502" s="677"/>
      <c r="BK502" s="677"/>
      <c r="BL502" s="677"/>
      <c r="BM502" s="677"/>
      <c r="BN502" s="677"/>
      <c r="BO502" s="677"/>
      <c r="BP502" s="677"/>
      <c r="BQ502" s="677"/>
      <c r="BR502" s="677"/>
      <c r="BS502" s="677"/>
      <c r="BT502" s="677"/>
      <c r="BU502" s="677"/>
      <c r="BV502" s="677"/>
      <c r="BW502" s="677"/>
      <c r="BX502" s="677"/>
      <c r="BY502" s="678"/>
    </row>
    <row r="503" spans="48:77" ht="15" customHeight="1" x14ac:dyDescent="0.4">
      <c r="AV503" s="673" t="s">
        <v>1599</v>
      </c>
      <c r="AW503" s="673"/>
      <c r="AX503" s="673"/>
      <c r="AY503" s="673"/>
      <c r="AZ503" s="673"/>
      <c r="BA503" s="673"/>
      <c r="BB503" s="673"/>
      <c r="BC503" s="673"/>
      <c r="BD503" s="673"/>
      <c r="BE503" s="673"/>
      <c r="BF503" s="673"/>
      <c r="BG503" s="673"/>
      <c r="BH503" s="673"/>
      <c r="BI503" s="673"/>
      <c r="BJ503" s="673"/>
      <c r="BK503" s="673"/>
      <c r="BL503" s="673"/>
      <c r="BM503" s="673"/>
      <c r="BN503" s="673"/>
      <c r="BO503" s="673"/>
      <c r="BP503" s="673"/>
      <c r="BQ503" s="673"/>
      <c r="BR503" s="673"/>
      <c r="BS503" s="673"/>
      <c r="BT503" s="673"/>
      <c r="BU503" s="673"/>
      <c r="BV503" s="673"/>
      <c r="BW503" s="673"/>
      <c r="BX503" s="673"/>
      <c r="BY503" s="673"/>
    </row>
    <row r="504" spans="48:77" ht="15" customHeight="1" thickBot="1" x14ac:dyDescent="0.45">
      <c r="AV504" s="73" t="s">
        <v>1600</v>
      </c>
    </row>
    <row r="505" spans="48:77" ht="15" customHeight="1" x14ac:dyDescent="0.4">
      <c r="AV505" s="674" t="s">
        <v>1601</v>
      </c>
      <c r="AW505" s="673"/>
      <c r="AX505" s="673"/>
      <c r="AY505" s="673"/>
      <c r="AZ505" s="673"/>
      <c r="BA505" s="673"/>
      <c r="BB505" s="673"/>
      <c r="BC505" s="673"/>
      <c r="BD505" s="673"/>
      <c r="BE505" s="673"/>
      <c r="BF505" s="673"/>
      <c r="BG505" s="673"/>
      <c r="BH505" s="673"/>
      <c r="BI505" s="673"/>
      <c r="BJ505" s="673"/>
      <c r="BK505" s="673"/>
      <c r="BL505" s="673"/>
      <c r="BM505" s="673"/>
      <c r="BN505" s="673"/>
      <c r="BO505" s="673"/>
      <c r="BP505" s="673"/>
      <c r="BQ505" s="673"/>
      <c r="BR505" s="673"/>
      <c r="BS505" s="673"/>
      <c r="BT505" s="673"/>
      <c r="BU505" s="673"/>
      <c r="BV505" s="673"/>
      <c r="BW505" s="673"/>
      <c r="BX505" s="673"/>
      <c r="BY505" s="675"/>
    </row>
    <row r="506" spans="48:77" ht="15" customHeight="1" x14ac:dyDescent="0.4">
      <c r="AV506" s="676"/>
      <c r="AW506" s="677"/>
      <c r="AX506" s="677"/>
      <c r="AY506" s="677"/>
      <c r="AZ506" s="677"/>
      <c r="BA506" s="677"/>
      <c r="BB506" s="677"/>
      <c r="BC506" s="677"/>
      <c r="BD506" s="677"/>
      <c r="BE506" s="677"/>
      <c r="BF506" s="677"/>
      <c r="BG506" s="677"/>
      <c r="BH506" s="677"/>
      <c r="BI506" s="677"/>
      <c r="BJ506" s="677"/>
      <c r="BK506" s="677"/>
      <c r="BL506" s="677"/>
      <c r="BM506" s="677"/>
      <c r="BN506" s="677"/>
      <c r="BO506" s="677"/>
      <c r="BP506" s="677"/>
      <c r="BQ506" s="677"/>
      <c r="BR506" s="677"/>
      <c r="BS506" s="677"/>
      <c r="BT506" s="677"/>
      <c r="BU506" s="677"/>
      <c r="BV506" s="677"/>
      <c r="BW506" s="677"/>
      <c r="BX506" s="677"/>
      <c r="BY506" s="678"/>
    </row>
    <row r="507" spans="48:77" ht="15" customHeight="1" x14ac:dyDescent="0.4">
      <c r="AV507" s="676"/>
      <c r="AW507" s="677"/>
      <c r="AX507" s="677"/>
      <c r="AY507" s="677"/>
      <c r="AZ507" s="677"/>
      <c r="BA507" s="677"/>
      <c r="BB507" s="677"/>
      <c r="BC507" s="677"/>
      <c r="BD507" s="677"/>
      <c r="BE507" s="677"/>
      <c r="BF507" s="677"/>
      <c r="BG507" s="677"/>
      <c r="BH507" s="677"/>
      <c r="BI507" s="677"/>
      <c r="BJ507" s="677"/>
      <c r="BK507" s="677"/>
      <c r="BL507" s="677"/>
      <c r="BM507" s="677"/>
      <c r="BN507" s="677"/>
      <c r="BO507" s="677"/>
      <c r="BP507" s="677"/>
      <c r="BQ507" s="677"/>
      <c r="BR507" s="677"/>
      <c r="BS507" s="677"/>
      <c r="BT507" s="677"/>
      <c r="BU507" s="677"/>
      <c r="BV507" s="677"/>
      <c r="BW507" s="677"/>
      <c r="BX507" s="677"/>
      <c r="BY507" s="678"/>
    </row>
    <row r="508" spans="48:77" ht="15" customHeight="1" x14ac:dyDescent="0.4">
      <c r="AV508" s="676"/>
      <c r="AW508" s="677"/>
      <c r="AX508" s="677"/>
      <c r="AY508" s="677"/>
      <c r="AZ508" s="677"/>
      <c r="BA508" s="677"/>
      <c r="BB508" s="677"/>
      <c r="BC508" s="677"/>
      <c r="BD508" s="677"/>
      <c r="BE508" s="677"/>
      <c r="BF508" s="677"/>
      <c r="BG508" s="677"/>
      <c r="BH508" s="677"/>
      <c r="BI508" s="677"/>
      <c r="BJ508" s="677"/>
      <c r="BK508" s="677"/>
      <c r="BL508" s="677"/>
      <c r="BM508" s="677"/>
      <c r="BN508" s="677"/>
      <c r="BO508" s="677"/>
      <c r="BP508" s="677"/>
      <c r="BQ508" s="677"/>
      <c r="BR508" s="677"/>
      <c r="BS508" s="677"/>
      <c r="BT508" s="677"/>
      <c r="BU508" s="677"/>
      <c r="BV508" s="677"/>
      <c r="BW508" s="677"/>
      <c r="BX508" s="677"/>
      <c r="BY508" s="678"/>
    </row>
    <row r="509" spans="48:77" ht="15" customHeight="1" x14ac:dyDescent="0.4">
      <c r="AV509" s="676"/>
      <c r="AW509" s="677"/>
      <c r="AX509" s="677"/>
      <c r="AY509" s="677"/>
      <c r="AZ509" s="677"/>
      <c r="BA509" s="677"/>
      <c r="BB509" s="677"/>
      <c r="BC509" s="677"/>
      <c r="BD509" s="677"/>
      <c r="BE509" s="677"/>
      <c r="BF509" s="677"/>
      <c r="BG509" s="677"/>
      <c r="BH509" s="677"/>
      <c r="BI509" s="677"/>
      <c r="BJ509" s="677"/>
      <c r="BK509" s="677"/>
      <c r="BL509" s="677"/>
      <c r="BM509" s="677"/>
      <c r="BN509" s="677"/>
      <c r="BO509" s="677"/>
      <c r="BP509" s="677"/>
      <c r="BQ509" s="677"/>
      <c r="BR509" s="677"/>
      <c r="BS509" s="677"/>
      <c r="BT509" s="677"/>
      <c r="BU509" s="677"/>
      <c r="BV509" s="677"/>
      <c r="BW509" s="677"/>
      <c r="BX509" s="677"/>
      <c r="BY509" s="678"/>
    </row>
    <row r="510" spans="48:77" ht="15" customHeight="1" x14ac:dyDescent="0.4">
      <c r="AV510" s="676"/>
      <c r="AW510" s="677"/>
      <c r="AX510" s="677"/>
      <c r="AY510" s="677"/>
      <c r="AZ510" s="677"/>
      <c r="BA510" s="677"/>
      <c r="BB510" s="677"/>
      <c r="BC510" s="677"/>
      <c r="BD510" s="677"/>
      <c r="BE510" s="677"/>
      <c r="BF510" s="677"/>
      <c r="BG510" s="677"/>
      <c r="BH510" s="677"/>
      <c r="BI510" s="677"/>
      <c r="BJ510" s="677"/>
      <c r="BK510" s="677"/>
      <c r="BL510" s="677"/>
      <c r="BM510" s="677"/>
      <c r="BN510" s="677"/>
      <c r="BO510" s="677"/>
      <c r="BP510" s="677"/>
      <c r="BQ510" s="677"/>
      <c r="BR510" s="677"/>
      <c r="BS510" s="677"/>
      <c r="BT510" s="677"/>
      <c r="BU510" s="677"/>
      <c r="BV510" s="677"/>
      <c r="BW510" s="677"/>
      <c r="BX510" s="677"/>
      <c r="BY510" s="678"/>
    </row>
    <row r="511" spans="48:77" ht="15" customHeight="1" x14ac:dyDescent="0.4">
      <c r="AV511" s="676"/>
      <c r="AW511" s="677"/>
      <c r="AX511" s="677"/>
      <c r="AY511" s="677"/>
      <c r="AZ511" s="677"/>
      <c r="BA511" s="677"/>
      <c r="BB511" s="677"/>
      <c r="BC511" s="677"/>
      <c r="BD511" s="677"/>
      <c r="BE511" s="677"/>
      <c r="BF511" s="677"/>
      <c r="BG511" s="677"/>
      <c r="BH511" s="677"/>
      <c r="BI511" s="677"/>
      <c r="BJ511" s="677"/>
      <c r="BK511" s="677"/>
      <c r="BL511" s="677"/>
      <c r="BM511" s="677"/>
      <c r="BN511" s="677"/>
      <c r="BO511" s="677"/>
      <c r="BP511" s="677"/>
      <c r="BQ511" s="677"/>
      <c r="BR511" s="677"/>
      <c r="BS511" s="677"/>
      <c r="BT511" s="677"/>
      <c r="BU511" s="677"/>
      <c r="BV511" s="677"/>
      <c r="BW511" s="677"/>
      <c r="BX511" s="677"/>
      <c r="BY511" s="678"/>
    </row>
    <row r="512" spans="48:77" ht="15" customHeight="1" x14ac:dyDescent="0.4">
      <c r="AV512" s="676"/>
      <c r="AW512" s="677"/>
      <c r="AX512" s="677"/>
      <c r="AY512" s="677"/>
      <c r="AZ512" s="677"/>
      <c r="BA512" s="677"/>
      <c r="BB512" s="677"/>
      <c r="BC512" s="677"/>
      <c r="BD512" s="677"/>
      <c r="BE512" s="677"/>
      <c r="BF512" s="677"/>
      <c r="BG512" s="677"/>
      <c r="BH512" s="677"/>
      <c r="BI512" s="677"/>
      <c r="BJ512" s="677"/>
      <c r="BK512" s="677"/>
      <c r="BL512" s="677"/>
      <c r="BM512" s="677"/>
      <c r="BN512" s="677"/>
      <c r="BO512" s="677"/>
      <c r="BP512" s="677"/>
      <c r="BQ512" s="677"/>
      <c r="BR512" s="677"/>
      <c r="BS512" s="677"/>
      <c r="BT512" s="677"/>
      <c r="BU512" s="677"/>
      <c r="BV512" s="677"/>
      <c r="BW512" s="677"/>
      <c r="BX512" s="677"/>
      <c r="BY512" s="678"/>
    </row>
    <row r="513" spans="48:77" ht="15" customHeight="1" x14ac:dyDescent="0.4">
      <c r="AV513" s="676"/>
      <c r="AW513" s="677"/>
      <c r="AX513" s="677"/>
      <c r="AY513" s="677"/>
      <c r="AZ513" s="677"/>
      <c r="BA513" s="677"/>
      <c r="BB513" s="677"/>
      <c r="BC513" s="677"/>
      <c r="BD513" s="677"/>
      <c r="BE513" s="677"/>
      <c r="BF513" s="677"/>
      <c r="BG513" s="677"/>
      <c r="BH513" s="677"/>
      <c r="BI513" s="677"/>
      <c r="BJ513" s="677"/>
      <c r="BK513" s="677"/>
      <c r="BL513" s="677"/>
      <c r="BM513" s="677"/>
      <c r="BN513" s="677"/>
      <c r="BO513" s="677"/>
      <c r="BP513" s="677"/>
      <c r="BQ513" s="677"/>
      <c r="BR513" s="677"/>
      <c r="BS513" s="677"/>
      <c r="BT513" s="677"/>
      <c r="BU513" s="677"/>
      <c r="BV513" s="677"/>
      <c r="BW513" s="677"/>
      <c r="BX513" s="677"/>
      <c r="BY513" s="678"/>
    </row>
    <row r="514" spans="48:77" ht="15" customHeight="1" x14ac:dyDescent="0.4">
      <c r="AV514" s="676"/>
      <c r="AW514" s="677"/>
      <c r="AX514" s="677"/>
      <c r="AY514" s="677"/>
      <c r="AZ514" s="677"/>
      <c r="BA514" s="677"/>
      <c r="BB514" s="677"/>
      <c r="BC514" s="677"/>
      <c r="BD514" s="677"/>
      <c r="BE514" s="677"/>
      <c r="BF514" s="677"/>
      <c r="BG514" s="677"/>
      <c r="BH514" s="677"/>
      <c r="BI514" s="677"/>
      <c r="BJ514" s="677"/>
      <c r="BK514" s="677"/>
      <c r="BL514" s="677"/>
      <c r="BM514" s="677"/>
      <c r="BN514" s="677"/>
      <c r="BO514" s="677"/>
      <c r="BP514" s="677"/>
      <c r="BQ514" s="677"/>
      <c r="BR514" s="677"/>
      <c r="BS514" s="677"/>
      <c r="BT514" s="677"/>
      <c r="BU514" s="677"/>
      <c r="BV514" s="677"/>
      <c r="BW514" s="677"/>
      <c r="BX514" s="677"/>
      <c r="BY514" s="678"/>
    </row>
    <row r="515" spans="48:77" ht="15" customHeight="1" x14ac:dyDescent="0.4">
      <c r="AV515" s="676"/>
      <c r="AW515" s="677"/>
      <c r="AX515" s="677"/>
      <c r="AY515" s="677"/>
      <c r="AZ515" s="677"/>
      <c r="BA515" s="677"/>
      <c r="BB515" s="677"/>
      <c r="BC515" s="677"/>
      <c r="BD515" s="677"/>
      <c r="BE515" s="677"/>
      <c r="BF515" s="677"/>
      <c r="BG515" s="677"/>
      <c r="BH515" s="677"/>
      <c r="BI515" s="677"/>
      <c r="BJ515" s="677"/>
      <c r="BK515" s="677"/>
      <c r="BL515" s="677"/>
      <c r="BM515" s="677"/>
      <c r="BN515" s="677"/>
      <c r="BO515" s="677"/>
      <c r="BP515" s="677"/>
      <c r="BQ515" s="677"/>
      <c r="BR515" s="677"/>
      <c r="BS515" s="677"/>
      <c r="BT515" s="677"/>
      <c r="BU515" s="677"/>
      <c r="BV515" s="677"/>
      <c r="BW515" s="677"/>
      <c r="BX515" s="677"/>
      <c r="BY515" s="678"/>
    </row>
    <row r="516" spans="48:77" ht="15" customHeight="1" x14ac:dyDescent="0.4">
      <c r="AV516" s="676"/>
      <c r="AW516" s="677"/>
      <c r="AX516" s="677"/>
      <c r="AY516" s="677"/>
      <c r="AZ516" s="677"/>
      <c r="BA516" s="677"/>
      <c r="BB516" s="677"/>
      <c r="BC516" s="677"/>
      <c r="BD516" s="677"/>
      <c r="BE516" s="677"/>
      <c r="BF516" s="677"/>
      <c r="BG516" s="677"/>
      <c r="BH516" s="677"/>
      <c r="BI516" s="677"/>
      <c r="BJ516" s="677"/>
      <c r="BK516" s="677"/>
      <c r="BL516" s="677"/>
      <c r="BM516" s="677"/>
      <c r="BN516" s="677"/>
      <c r="BO516" s="677"/>
      <c r="BP516" s="677"/>
      <c r="BQ516" s="677"/>
      <c r="BR516" s="677"/>
      <c r="BS516" s="677"/>
      <c r="BT516" s="677"/>
      <c r="BU516" s="677"/>
      <c r="BV516" s="677"/>
      <c r="BW516" s="677"/>
      <c r="BX516" s="677"/>
      <c r="BY516" s="678"/>
    </row>
    <row r="517" spans="48:77" ht="15" customHeight="1" x14ac:dyDescent="0.4">
      <c r="AV517" s="676"/>
      <c r="AW517" s="677"/>
      <c r="AX517" s="677"/>
      <c r="AY517" s="677"/>
      <c r="AZ517" s="677"/>
      <c r="BA517" s="677"/>
      <c r="BB517" s="677"/>
      <c r="BC517" s="677"/>
      <c r="BD517" s="677"/>
      <c r="BE517" s="677"/>
      <c r="BF517" s="677"/>
      <c r="BG517" s="677"/>
      <c r="BH517" s="677"/>
      <c r="BI517" s="677"/>
      <c r="BJ517" s="677"/>
      <c r="BK517" s="677"/>
      <c r="BL517" s="677"/>
      <c r="BM517" s="677"/>
      <c r="BN517" s="677"/>
      <c r="BO517" s="677"/>
      <c r="BP517" s="677"/>
      <c r="BQ517" s="677"/>
      <c r="BR517" s="677"/>
      <c r="BS517" s="677"/>
      <c r="BT517" s="677"/>
      <c r="BU517" s="677"/>
      <c r="BV517" s="677"/>
      <c r="BW517" s="677"/>
      <c r="BX517" s="677"/>
      <c r="BY517" s="678"/>
    </row>
    <row r="518" spans="48:77" ht="15" customHeight="1" thickBot="1" x14ac:dyDescent="0.45">
      <c r="AV518" s="676"/>
      <c r="AW518" s="677"/>
      <c r="AX518" s="677"/>
      <c r="AY518" s="677"/>
      <c r="AZ518" s="677"/>
      <c r="BA518" s="677"/>
      <c r="BB518" s="677"/>
      <c r="BC518" s="677"/>
      <c r="BD518" s="677"/>
      <c r="BE518" s="677"/>
      <c r="BF518" s="677"/>
      <c r="BG518" s="677"/>
      <c r="BH518" s="677"/>
      <c r="BI518" s="677"/>
      <c r="BJ518" s="677"/>
      <c r="BK518" s="677"/>
      <c r="BL518" s="677"/>
      <c r="BM518" s="677"/>
      <c r="BN518" s="677"/>
      <c r="BO518" s="677"/>
      <c r="BP518" s="677"/>
      <c r="BQ518" s="677"/>
      <c r="BR518" s="677"/>
      <c r="BS518" s="677"/>
      <c r="BT518" s="677"/>
      <c r="BU518" s="677"/>
      <c r="BV518" s="677"/>
      <c r="BW518" s="677"/>
      <c r="BX518" s="677"/>
      <c r="BY518" s="678"/>
    </row>
    <row r="519" spans="48:77" ht="15" customHeight="1" x14ac:dyDescent="0.4">
      <c r="AV519" s="673" t="s">
        <v>1602</v>
      </c>
      <c r="AW519" s="673"/>
      <c r="AX519" s="673"/>
      <c r="AY519" s="673"/>
      <c r="AZ519" s="673"/>
      <c r="BA519" s="673"/>
      <c r="BB519" s="673"/>
      <c r="BC519" s="673"/>
      <c r="BD519" s="673"/>
      <c r="BE519" s="673"/>
      <c r="BF519" s="673"/>
      <c r="BG519" s="673"/>
      <c r="BH519" s="673"/>
      <c r="BI519" s="673"/>
      <c r="BJ519" s="673"/>
      <c r="BK519" s="673"/>
      <c r="BL519" s="673"/>
      <c r="BM519" s="673"/>
      <c r="BN519" s="673"/>
      <c r="BO519" s="673"/>
      <c r="BP519" s="673"/>
      <c r="BQ519" s="673"/>
      <c r="BR519" s="673"/>
      <c r="BS519" s="673"/>
      <c r="BT519" s="673"/>
      <c r="BU519" s="673"/>
      <c r="BV519" s="673"/>
      <c r="BW519" s="673"/>
      <c r="BX519" s="673"/>
      <c r="BY519" s="673"/>
    </row>
    <row r="520" spans="48:77" ht="15" customHeight="1" thickBot="1" x14ac:dyDescent="0.45">
      <c r="AV520" s="73" t="s">
        <v>1603</v>
      </c>
    </row>
    <row r="521" spans="48:77" ht="15" customHeight="1" x14ac:dyDescent="0.4">
      <c r="AV521" s="674" t="s">
        <v>1604</v>
      </c>
      <c r="AW521" s="673"/>
      <c r="AX521" s="673"/>
      <c r="AY521" s="673"/>
      <c r="AZ521" s="673"/>
      <c r="BA521" s="673"/>
      <c r="BB521" s="673"/>
      <c r="BC521" s="673"/>
      <c r="BD521" s="673"/>
      <c r="BE521" s="673"/>
      <c r="BF521" s="673"/>
      <c r="BG521" s="673"/>
      <c r="BH521" s="673"/>
      <c r="BI521" s="673"/>
      <c r="BJ521" s="673"/>
      <c r="BK521" s="673"/>
      <c r="BL521" s="673"/>
      <c r="BM521" s="673"/>
      <c r="BN521" s="673"/>
      <c r="BO521" s="673"/>
      <c r="BP521" s="673"/>
      <c r="BQ521" s="673"/>
      <c r="BR521" s="673"/>
      <c r="BS521" s="673"/>
      <c r="BT521" s="673"/>
      <c r="BU521" s="673"/>
      <c r="BV521" s="673"/>
      <c r="BW521" s="673"/>
      <c r="BX521" s="673"/>
      <c r="BY521" s="675"/>
    </row>
    <row r="522" spans="48:77" ht="15" customHeight="1" x14ac:dyDescent="0.4">
      <c r="AV522" s="676"/>
      <c r="AW522" s="677"/>
      <c r="AX522" s="677"/>
      <c r="AY522" s="677"/>
      <c r="AZ522" s="677"/>
      <c r="BA522" s="677"/>
      <c r="BB522" s="677"/>
      <c r="BC522" s="677"/>
      <c r="BD522" s="677"/>
      <c r="BE522" s="677"/>
      <c r="BF522" s="677"/>
      <c r="BG522" s="677"/>
      <c r="BH522" s="677"/>
      <c r="BI522" s="677"/>
      <c r="BJ522" s="677"/>
      <c r="BK522" s="677"/>
      <c r="BL522" s="677"/>
      <c r="BM522" s="677"/>
      <c r="BN522" s="677"/>
      <c r="BO522" s="677"/>
      <c r="BP522" s="677"/>
      <c r="BQ522" s="677"/>
      <c r="BR522" s="677"/>
      <c r="BS522" s="677"/>
      <c r="BT522" s="677"/>
      <c r="BU522" s="677"/>
      <c r="BV522" s="677"/>
      <c r="BW522" s="677"/>
      <c r="BX522" s="677"/>
      <c r="BY522" s="678"/>
    </row>
    <row r="523" spans="48:77" ht="15" customHeight="1" x14ac:dyDescent="0.4">
      <c r="AV523" s="676"/>
      <c r="AW523" s="677"/>
      <c r="AX523" s="677"/>
      <c r="AY523" s="677"/>
      <c r="AZ523" s="677"/>
      <c r="BA523" s="677"/>
      <c r="BB523" s="677"/>
      <c r="BC523" s="677"/>
      <c r="BD523" s="677"/>
      <c r="BE523" s="677"/>
      <c r="BF523" s="677"/>
      <c r="BG523" s="677"/>
      <c r="BH523" s="677"/>
      <c r="BI523" s="677"/>
      <c r="BJ523" s="677"/>
      <c r="BK523" s="677"/>
      <c r="BL523" s="677"/>
      <c r="BM523" s="677"/>
      <c r="BN523" s="677"/>
      <c r="BO523" s="677"/>
      <c r="BP523" s="677"/>
      <c r="BQ523" s="677"/>
      <c r="BR523" s="677"/>
      <c r="BS523" s="677"/>
      <c r="BT523" s="677"/>
      <c r="BU523" s="677"/>
      <c r="BV523" s="677"/>
      <c r="BW523" s="677"/>
      <c r="BX523" s="677"/>
      <c r="BY523" s="678"/>
    </row>
    <row r="524" spans="48:77" ht="15" customHeight="1" x14ac:dyDescent="0.4">
      <c r="AV524" s="676"/>
      <c r="AW524" s="677"/>
      <c r="AX524" s="677"/>
      <c r="AY524" s="677"/>
      <c r="AZ524" s="677"/>
      <c r="BA524" s="677"/>
      <c r="BB524" s="677"/>
      <c r="BC524" s="677"/>
      <c r="BD524" s="677"/>
      <c r="BE524" s="677"/>
      <c r="BF524" s="677"/>
      <c r="BG524" s="677"/>
      <c r="BH524" s="677"/>
      <c r="BI524" s="677"/>
      <c r="BJ524" s="677"/>
      <c r="BK524" s="677"/>
      <c r="BL524" s="677"/>
      <c r="BM524" s="677"/>
      <c r="BN524" s="677"/>
      <c r="BO524" s="677"/>
      <c r="BP524" s="677"/>
      <c r="BQ524" s="677"/>
      <c r="BR524" s="677"/>
      <c r="BS524" s="677"/>
      <c r="BT524" s="677"/>
      <c r="BU524" s="677"/>
      <c r="BV524" s="677"/>
      <c r="BW524" s="677"/>
      <c r="BX524" s="677"/>
      <c r="BY524" s="678"/>
    </row>
    <row r="525" spans="48:77" ht="15" customHeight="1" x14ac:dyDescent="0.4">
      <c r="AV525" s="676"/>
      <c r="AW525" s="677"/>
      <c r="AX525" s="677"/>
      <c r="AY525" s="677"/>
      <c r="AZ525" s="677"/>
      <c r="BA525" s="677"/>
      <c r="BB525" s="677"/>
      <c r="BC525" s="677"/>
      <c r="BD525" s="677"/>
      <c r="BE525" s="677"/>
      <c r="BF525" s="677"/>
      <c r="BG525" s="677"/>
      <c r="BH525" s="677"/>
      <c r="BI525" s="677"/>
      <c r="BJ525" s="677"/>
      <c r="BK525" s="677"/>
      <c r="BL525" s="677"/>
      <c r="BM525" s="677"/>
      <c r="BN525" s="677"/>
      <c r="BO525" s="677"/>
      <c r="BP525" s="677"/>
      <c r="BQ525" s="677"/>
      <c r="BR525" s="677"/>
      <c r="BS525" s="677"/>
      <c r="BT525" s="677"/>
      <c r="BU525" s="677"/>
      <c r="BV525" s="677"/>
      <c r="BW525" s="677"/>
      <c r="BX525" s="677"/>
      <c r="BY525" s="678"/>
    </row>
    <row r="526" spans="48:77" ht="15" customHeight="1" x14ac:dyDescent="0.4">
      <c r="AV526" s="676"/>
      <c r="AW526" s="677"/>
      <c r="AX526" s="677"/>
      <c r="AY526" s="677"/>
      <c r="AZ526" s="677"/>
      <c r="BA526" s="677"/>
      <c r="BB526" s="677"/>
      <c r="BC526" s="677"/>
      <c r="BD526" s="677"/>
      <c r="BE526" s="677"/>
      <c r="BF526" s="677"/>
      <c r="BG526" s="677"/>
      <c r="BH526" s="677"/>
      <c r="BI526" s="677"/>
      <c r="BJ526" s="677"/>
      <c r="BK526" s="677"/>
      <c r="BL526" s="677"/>
      <c r="BM526" s="677"/>
      <c r="BN526" s="677"/>
      <c r="BO526" s="677"/>
      <c r="BP526" s="677"/>
      <c r="BQ526" s="677"/>
      <c r="BR526" s="677"/>
      <c r="BS526" s="677"/>
      <c r="BT526" s="677"/>
      <c r="BU526" s="677"/>
      <c r="BV526" s="677"/>
      <c r="BW526" s="677"/>
      <c r="BX526" s="677"/>
      <c r="BY526" s="678"/>
    </row>
    <row r="527" spans="48:77" ht="15" customHeight="1" x14ac:dyDescent="0.4">
      <c r="AV527" s="676"/>
      <c r="AW527" s="677"/>
      <c r="AX527" s="677"/>
      <c r="AY527" s="677"/>
      <c r="AZ527" s="677"/>
      <c r="BA527" s="677"/>
      <c r="BB527" s="677"/>
      <c r="BC527" s="677"/>
      <c r="BD527" s="677"/>
      <c r="BE527" s="677"/>
      <c r="BF527" s="677"/>
      <c r="BG527" s="677"/>
      <c r="BH527" s="677"/>
      <c r="BI527" s="677"/>
      <c r="BJ527" s="677"/>
      <c r="BK527" s="677"/>
      <c r="BL527" s="677"/>
      <c r="BM527" s="677"/>
      <c r="BN527" s="677"/>
      <c r="BO527" s="677"/>
      <c r="BP527" s="677"/>
      <c r="BQ527" s="677"/>
      <c r="BR527" s="677"/>
      <c r="BS527" s="677"/>
      <c r="BT527" s="677"/>
      <c r="BU527" s="677"/>
      <c r="BV527" s="677"/>
      <c r="BW527" s="677"/>
      <c r="BX527" s="677"/>
      <c r="BY527" s="678"/>
    </row>
    <row r="528" spans="48:77" ht="15" customHeight="1" x14ac:dyDescent="0.4">
      <c r="AV528" s="676"/>
      <c r="AW528" s="677"/>
      <c r="AX528" s="677"/>
      <c r="AY528" s="677"/>
      <c r="AZ528" s="677"/>
      <c r="BA528" s="677"/>
      <c r="BB528" s="677"/>
      <c r="BC528" s="677"/>
      <c r="BD528" s="677"/>
      <c r="BE528" s="677"/>
      <c r="BF528" s="677"/>
      <c r="BG528" s="677"/>
      <c r="BH528" s="677"/>
      <c r="BI528" s="677"/>
      <c r="BJ528" s="677"/>
      <c r="BK528" s="677"/>
      <c r="BL528" s="677"/>
      <c r="BM528" s="677"/>
      <c r="BN528" s="677"/>
      <c r="BO528" s="677"/>
      <c r="BP528" s="677"/>
      <c r="BQ528" s="677"/>
      <c r="BR528" s="677"/>
      <c r="BS528" s="677"/>
      <c r="BT528" s="677"/>
      <c r="BU528" s="677"/>
      <c r="BV528" s="677"/>
      <c r="BW528" s="677"/>
      <c r="BX528" s="677"/>
      <c r="BY528" s="678"/>
    </row>
    <row r="529" spans="48:77" ht="15" customHeight="1" x14ac:dyDescent="0.4">
      <c r="AV529" s="676"/>
      <c r="AW529" s="677"/>
      <c r="AX529" s="677"/>
      <c r="AY529" s="677"/>
      <c r="AZ529" s="677"/>
      <c r="BA529" s="677"/>
      <c r="BB529" s="677"/>
      <c r="BC529" s="677"/>
      <c r="BD529" s="677"/>
      <c r="BE529" s="677"/>
      <c r="BF529" s="677"/>
      <c r="BG529" s="677"/>
      <c r="BH529" s="677"/>
      <c r="BI529" s="677"/>
      <c r="BJ529" s="677"/>
      <c r="BK529" s="677"/>
      <c r="BL529" s="677"/>
      <c r="BM529" s="677"/>
      <c r="BN529" s="677"/>
      <c r="BO529" s="677"/>
      <c r="BP529" s="677"/>
      <c r="BQ529" s="677"/>
      <c r="BR529" s="677"/>
      <c r="BS529" s="677"/>
      <c r="BT529" s="677"/>
      <c r="BU529" s="677"/>
      <c r="BV529" s="677"/>
      <c r="BW529" s="677"/>
      <c r="BX529" s="677"/>
      <c r="BY529" s="678"/>
    </row>
    <row r="530" spans="48:77" ht="15" customHeight="1" x14ac:dyDescent="0.4">
      <c r="AV530" s="676"/>
      <c r="AW530" s="677"/>
      <c r="AX530" s="677"/>
      <c r="AY530" s="677"/>
      <c r="AZ530" s="677"/>
      <c r="BA530" s="677"/>
      <c r="BB530" s="677"/>
      <c r="BC530" s="677"/>
      <c r="BD530" s="677"/>
      <c r="BE530" s="677"/>
      <c r="BF530" s="677"/>
      <c r="BG530" s="677"/>
      <c r="BH530" s="677"/>
      <c r="BI530" s="677"/>
      <c r="BJ530" s="677"/>
      <c r="BK530" s="677"/>
      <c r="BL530" s="677"/>
      <c r="BM530" s="677"/>
      <c r="BN530" s="677"/>
      <c r="BO530" s="677"/>
      <c r="BP530" s="677"/>
      <c r="BQ530" s="677"/>
      <c r="BR530" s="677"/>
      <c r="BS530" s="677"/>
      <c r="BT530" s="677"/>
      <c r="BU530" s="677"/>
      <c r="BV530" s="677"/>
      <c r="BW530" s="677"/>
      <c r="BX530" s="677"/>
      <c r="BY530" s="678"/>
    </row>
    <row r="531" spans="48:77" ht="15" customHeight="1" x14ac:dyDescent="0.4">
      <c r="AV531" s="676"/>
      <c r="AW531" s="677"/>
      <c r="AX531" s="677"/>
      <c r="AY531" s="677"/>
      <c r="AZ531" s="677"/>
      <c r="BA531" s="677"/>
      <c r="BB531" s="677"/>
      <c r="BC531" s="677"/>
      <c r="BD531" s="677"/>
      <c r="BE531" s="677"/>
      <c r="BF531" s="677"/>
      <c r="BG531" s="677"/>
      <c r="BH531" s="677"/>
      <c r="BI531" s="677"/>
      <c r="BJ531" s="677"/>
      <c r="BK531" s="677"/>
      <c r="BL531" s="677"/>
      <c r="BM531" s="677"/>
      <c r="BN531" s="677"/>
      <c r="BO531" s="677"/>
      <c r="BP531" s="677"/>
      <c r="BQ531" s="677"/>
      <c r="BR531" s="677"/>
      <c r="BS531" s="677"/>
      <c r="BT531" s="677"/>
      <c r="BU531" s="677"/>
      <c r="BV531" s="677"/>
      <c r="BW531" s="677"/>
      <c r="BX531" s="677"/>
      <c r="BY531" s="678"/>
    </row>
    <row r="532" spans="48:77" ht="15" customHeight="1" x14ac:dyDescent="0.4">
      <c r="AV532" s="676"/>
      <c r="AW532" s="677"/>
      <c r="AX532" s="677"/>
      <c r="AY532" s="677"/>
      <c r="AZ532" s="677"/>
      <c r="BA532" s="677"/>
      <c r="BB532" s="677"/>
      <c r="BC532" s="677"/>
      <c r="BD532" s="677"/>
      <c r="BE532" s="677"/>
      <c r="BF532" s="677"/>
      <c r="BG532" s="677"/>
      <c r="BH532" s="677"/>
      <c r="BI532" s="677"/>
      <c r="BJ532" s="677"/>
      <c r="BK532" s="677"/>
      <c r="BL532" s="677"/>
      <c r="BM532" s="677"/>
      <c r="BN532" s="677"/>
      <c r="BO532" s="677"/>
      <c r="BP532" s="677"/>
      <c r="BQ532" s="677"/>
      <c r="BR532" s="677"/>
      <c r="BS532" s="677"/>
      <c r="BT532" s="677"/>
      <c r="BU532" s="677"/>
      <c r="BV532" s="677"/>
      <c r="BW532" s="677"/>
      <c r="BX532" s="677"/>
      <c r="BY532" s="678"/>
    </row>
    <row r="533" spans="48:77" ht="15" customHeight="1" x14ac:dyDescent="0.4">
      <c r="AV533" s="676"/>
      <c r="AW533" s="677"/>
      <c r="AX533" s="677"/>
      <c r="AY533" s="677"/>
      <c r="AZ533" s="677"/>
      <c r="BA533" s="677"/>
      <c r="BB533" s="677"/>
      <c r="BC533" s="677"/>
      <c r="BD533" s="677"/>
      <c r="BE533" s="677"/>
      <c r="BF533" s="677"/>
      <c r="BG533" s="677"/>
      <c r="BH533" s="677"/>
      <c r="BI533" s="677"/>
      <c r="BJ533" s="677"/>
      <c r="BK533" s="677"/>
      <c r="BL533" s="677"/>
      <c r="BM533" s="677"/>
      <c r="BN533" s="677"/>
      <c r="BO533" s="677"/>
      <c r="BP533" s="677"/>
      <c r="BQ533" s="677"/>
      <c r="BR533" s="677"/>
      <c r="BS533" s="677"/>
      <c r="BT533" s="677"/>
      <c r="BU533" s="677"/>
      <c r="BV533" s="677"/>
      <c r="BW533" s="677"/>
      <c r="BX533" s="677"/>
      <c r="BY533" s="678"/>
    </row>
    <row r="534" spans="48:77" ht="15" customHeight="1" thickBot="1" x14ac:dyDescent="0.45">
      <c r="AV534" s="676"/>
      <c r="AW534" s="677"/>
      <c r="AX534" s="677"/>
      <c r="AY534" s="677"/>
      <c r="AZ534" s="677"/>
      <c r="BA534" s="677"/>
      <c r="BB534" s="677"/>
      <c r="BC534" s="677"/>
      <c r="BD534" s="677"/>
      <c r="BE534" s="677"/>
      <c r="BF534" s="677"/>
      <c r="BG534" s="677"/>
      <c r="BH534" s="677"/>
      <c r="BI534" s="677"/>
      <c r="BJ534" s="677"/>
      <c r="BK534" s="677"/>
      <c r="BL534" s="677"/>
      <c r="BM534" s="677"/>
      <c r="BN534" s="677"/>
      <c r="BO534" s="677"/>
      <c r="BP534" s="677"/>
      <c r="BQ534" s="677"/>
      <c r="BR534" s="677"/>
      <c r="BS534" s="677"/>
      <c r="BT534" s="677"/>
      <c r="BU534" s="677"/>
      <c r="BV534" s="677"/>
      <c r="BW534" s="677"/>
      <c r="BX534" s="677"/>
      <c r="BY534" s="678"/>
    </row>
    <row r="535" spans="48:77" ht="15" customHeight="1" x14ac:dyDescent="0.4">
      <c r="AV535" s="673" t="s">
        <v>1602</v>
      </c>
      <c r="AW535" s="673"/>
      <c r="AX535" s="673"/>
      <c r="AY535" s="673"/>
      <c r="AZ535" s="673"/>
      <c r="BA535" s="673"/>
      <c r="BB535" s="673"/>
      <c r="BC535" s="673"/>
      <c r="BD535" s="673"/>
      <c r="BE535" s="673"/>
      <c r="BF535" s="673"/>
      <c r="BG535" s="673"/>
      <c r="BH535" s="673"/>
      <c r="BI535" s="673"/>
      <c r="BJ535" s="673"/>
      <c r="BK535" s="673"/>
      <c r="BL535" s="673"/>
      <c r="BM535" s="673"/>
      <c r="BN535" s="673"/>
      <c r="BO535" s="673"/>
      <c r="BP535" s="673"/>
      <c r="BQ535" s="673"/>
      <c r="BR535" s="673"/>
      <c r="BS535" s="673"/>
      <c r="BT535" s="673"/>
      <c r="BU535" s="673"/>
      <c r="BV535" s="673"/>
      <c r="BW535" s="673"/>
      <c r="BX535" s="673"/>
      <c r="BY535" s="673"/>
    </row>
    <row r="536" spans="48:77" ht="15" customHeight="1" thickBot="1" x14ac:dyDescent="0.45">
      <c r="AV536" s="73" t="s">
        <v>1605</v>
      </c>
    </row>
    <row r="537" spans="48:77" ht="15" customHeight="1" x14ac:dyDescent="0.4">
      <c r="AV537" s="674" t="s">
        <v>1606</v>
      </c>
      <c r="AW537" s="673"/>
      <c r="AX537" s="673"/>
      <c r="AY537" s="673"/>
      <c r="AZ537" s="673"/>
      <c r="BA537" s="673"/>
      <c r="BB537" s="673"/>
      <c r="BC537" s="673"/>
      <c r="BD537" s="673"/>
      <c r="BE537" s="673"/>
      <c r="BF537" s="673"/>
      <c r="BG537" s="673"/>
      <c r="BH537" s="673"/>
      <c r="BI537" s="673"/>
      <c r="BJ537" s="673"/>
      <c r="BK537" s="673"/>
      <c r="BL537" s="673"/>
      <c r="BM537" s="673"/>
      <c r="BN537" s="673"/>
      <c r="BO537" s="673"/>
      <c r="BP537" s="673"/>
      <c r="BQ537" s="673"/>
      <c r="BR537" s="673"/>
      <c r="BS537" s="673"/>
      <c r="BT537" s="673"/>
      <c r="BU537" s="673"/>
      <c r="BV537" s="673"/>
      <c r="BW537" s="673"/>
      <c r="BX537" s="673"/>
      <c r="BY537" s="675"/>
    </row>
    <row r="538" spans="48:77" ht="15" customHeight="1" x14ac:dyDescent="0.4">
      <c r="AV538" s="676"/>
      <c r="AW538" s="677"/>
      <c r="AX538" s="677"/>
      <c r="AY538" s="677"/>
      <c r="AZ538" s="677"/>
      <c r="BA538" s="677"/>
      <c r="BB538" s="677"/>
      <c r="BC538" s="677"/>
      <c r="BD538" s="677"/>
      <c r="BE538" s="677"/>
      <c r="BF538" s="677"/>
      <c r="BG538" s="677"/>
      <c r="BH538" s="677"/>
      <c r="BI538" s="677"/>
      <c r="BJ538" s="677"/>
      <c r="BK538" s="677"/>
      <c r="BL538" s="677"/>
      <c r="BM538" s="677"/>
      <c r="BN538" s="677"/>
      <c r="BO538" s="677"/>
      <c r="BP538" s="677"/>
      <c r="BQ538" s="677"/>
      <c r="BR538" s="677"/>
      <c r="BS538" s="677"/>
      <c r="BT538" s="677"/>
      <c r="BU538" s="677"/>
      <c r="BV538" s="677"/>
      <c r="BW538" s="677"/>
      <c r="BX538" s="677"/>
      <c r="BY538" s="678"/>
    </row>
    <row r="539" spans="48:77" ht="15" customHeight="1" x14ac:dyDescent="0.4">
      <c r="AV539" s="676"/>
      <c r="AW539" s="677"/>
      <c r="AX539" s="677"/>
      <c r="AY539" s="677"/>
      <c r="AZ539" s="677"/>
      <c r="BA539" s="677"/>
      <c r="BB539" s="677"/>
      <c r="BC539" s="677"/>
      <c r="BD539" s="677"/>
      <c r="BE539" s="677"/>
      <c r="BF539" s="677"/>
      <c r="BG539" s="677"/>
      <c r="BH539" s="677"/>
      <c r="BI539" s="677"/>
      <c r="BJ539" s="677"/>
      <c r="BK539" s="677"/>
      <c r="BL539" s="677"/>
      <c r="BM539" s="677"/>
      <c r="BN539" s="677"/>
      <c r="BO539" s="677"/>
      <c r="BP539" s="677"/>
      <c r="BQ539" s="677"/>
      <c r="BR539" s="677"/>
      <c r="BS539" s="677"/>
      <c r="BT539" s="677"/>
      <c r="BU539" s="677"/>
      <c r="BV539" s="677"/>
      <c r="BW539" s="677"/>
      <c r="BX539" s="677"/>
      <c r="BY539" s="678"/>
    </row>
    <row r="540" spans="48:77" ht="15" customHeight="1" x14ac:dyDescent="0.4">
      <c r="AV540" s="676"/>
      <c r="AW540" s="677"/>
      <c r="AX540" s="677"/>
      <c r="AY540" s="677"/>
      <c r="AZ540" s="677"/>
      <c r="BA540" s="677"/>
      <c r="BB540" s="677"/>
      <c r="BC540" s="677"/>
      <c r="BD540" s="677"/>
      <c r="BE540" s="677"/>
      <c r="BF540" s="677"/>
      <c r="BG540" s="677"/>
      <c r="BH540" s="677"/>
      <c r="BI540" s="677"/>
      <c r="BJ540" s="677"/>
      <c r="BK540" s="677"/>
      <c r="BL540" s="677"/>
      <c r="BM540" s="677"/>
      <c r="BN540" s="677"/>
      <c r="BO540" s="677"/>
      <c r="BP540" s="677"/>
      <c r="BQ540" s="677"/>
      <c r="BR540" s="677"/>
      <c r="BS540" s="677"/>
      <c r="BT540" s="677"/>
      <c r="BU540" s="677"/>
      <c r="BV540" s="677"/>
      <c r="BW540" s="677"/>
      <c r="BX540" s="677"/>
      <c r="BY540" s="678"/>
    </row>
    <row r="541" spans="48:77" ht="15" customHeight="1" x14ac:dyDescent="0.4">
      <c r="AV541" s="676"/>
      <c r="AW541" s="677"/>
      <c r="AX541" s="677"/>
      <c r="AY541" s="677"/>
      <c r="AZ541" s="677"/>
      <c r="BA541" s="677"/>
      <c r="BB541" s="677"/>
      <c r="BC541" s="677"/>
      <c r="BD541" s="677"/>
      <c r="BE541" s="677"/>
      <c r="BF541" s="677"/>
      <c r="BG541" s="677"/>
      <c r="BH541" s="677"/>
      <c r="BI541" s="677"/>
      <c r="BJ541" s="677"/>
      <c r="BK541" s="677"/>
      <c r="BL541" s="677"/>
      <c r="BM541" s="677"/>
      <c r="BN541" s="677"/>
      <c r="BO541" s="677"/>
      <c r="BP541" s="677"/>
      <c r="BQ541" s="677"/>
      <c r="BR541" s="677"/>
      <c r="BS541" s="677"/>
      <c r="BT541" s="677"/>
      <c r="BU541" s="677"/>
      <c r="BV541" s="677"/>
      <c r="BW541" s="677"/>
      <c r="BX541" s="677"/>
      <c r="BY541" s="678"/>
    </row>
    <row r="542" spans="48:77" ht="15" customHeight="1" x14ac:dyDescent="0.4">
      <c r="AV542" s="676"/>
      <c r="AW542" s="677"/>
      <c r="AX542" s="677"/>
      <c r="AY542" s="677"/>
      <c r="AZ542" s="677"/>
      <c r="BA542" s="677"/>
      <c r="BB542" s="677"/>
      <c r="BC542" s="677"/>
      <c r="BD542" s="677"/>
      <c r="BE542" s="677"/>
      <c r="BF542" s="677"/>
      <c r="BG542" s="677"/>
      <c r="BH542" s="677"/>
      <c r="BI542" s="677"/>
      <c r="BJ542" s="677"/>
      <c r="BK542" s="677"/>
      <c r="BL542" s="677"/>
      <c r="BM542" s="677"/>
      <c r="BN542" s="677"/>
      <c r="BO542" s="677"/>
      <c r="BP542" s="677"/>
      <c r="BQ542" s="677"/>
      <c r="BR542" s="677"/>
      <c r="BS542" s="677"/>
      <c r="BT542" s="677"/>
      <c r="BU542" s="677"/>
      <c r="BV542" s="677"/>
      <c r="BW542" s="677"/>
      <c r="BX542" s="677"/>
      <c r="BY542" s="678"/>
    </row>
    <row r="543" spans="48:77" ht="15" customHeight="1" x14ac:dyDescent="0.4">
      <c r="AV543" s="676"/>
      <c r="AW543" s="677"/>
      <c r="AX543" s="677"/>
      <c r="AY543" s="677"/>
      <c r="AZ543" s="677"/>
      <c r="BA543" s="677"/>
      <c r="BB543" s="677"/>
      <c r="BC543" s="677"/>
      <c r="BD543" s="677"/>
      <c r="BE543" s="677"/>
      <c r="BF543" s="677"/>
      <c r="BG543" s="677"/>
      <c r="BH543" s="677"/>
      <c r="BI543" s="677"/>
      <c r="BJ543" s="677"/>
      <c r="BK543" s="677"/>
      <c r="BL543" s="677"/>
      <c r="BM543" s="677"/>
      <c r="BN543" s="677"/>
      <c r="BO543" s="677"/>
      <c r="BP543" s="677"/>
      <c r="BQ543" s="677"/>
      <c r="BR543" s="677"/>
      <c r="BS543" s="677"/>
      <c r="BT543" s="677"/>
      <c r="BU543" s="677"/>
      <c r="BV543" s="677"/>
      <c r="BW543" s="677"/>
      <c r="BX543" s="677"/>
      <c r="BY543" s="678"/>
    </row>
    <row r="544" spans="48:77" ht="15" customHeight="1" x14ac:dyDescent="0.4">
      <c r="AV544" s="676"/>
      <c r="AW544" s="677"/>
      <c r="AX544" s="677"/>
      <c r="AY544" s="677"/>
      <c r="AZ544" s="677"/>
      <c r="BA544" s="677"/>
      <c r="BB544" s="677"/>
      <c r="BC544" s="677"/>
      <c r="BD544" s="677"/>
      <c r="BE544" s="677"/>
      <c r="BF544" s="677"/>
      <c r="BG544" s="677"/>
      <c r="BH544" s="677"/>
      <c r="BI544" s="677"/>
      <c r="BJ544" s="677"/>
      <c r="BK544" s="677"/>
      <c r="BL544" s="677"/>
      <c r="BM544" s="677"/>
      <c r="BN544" s="677"/>
      <c r="BO544" s="677"/>
      <c r="BP544" s="677"/>
      <c r="BQ544" s="677"/>
      <c r="BR544" s="677"/>
      <c r="BS544" s="677"/>
      <c r="BT544" s="677"/>
      <c r="BU544" s="677"/>
      <c r="BV544" s="677"/>
      <c r="BW544" s="677"/>
      <c r="BX544" s="677"/>
      <c r="BY544" s="678"/>
    </row>
    <row r="545" spans="48:77" ht="15" customHeight="1" x14ac:dyDescent="0.4">
      <c r="AV545" s="676"/>
      <c r="AW545" s="677"/>
      <c r="AX545" s="677"/>
      <c r="AY545" s="677"/>
      <c r="AZ545" s="677"/>
      <c r="BA545" s="677"/>
      <c r="BB545" s="677"/>
      <c r="BC545" s="677"/>
      <c r="BD545" s="677"/>
      <c r="BE545" s="677"/>
      <c r="BF545" s="677"/>
      <c r="BG545" s="677"/>
      <c r="BH545" s="677"/>
      <c r="BI545" s="677"/>
      <c r="BJ545" s="677"/>
      <c r="BK545" s="677"/>
      <c r="BL545" s="677"/>
      <c r="BM545" s="677"/>
      <c r="BN545" s="677"/>
      <c r="BO545" s="677"/>
      <c r="BP545" s="677"/>
      <c r="BQ545" s="677"/>
      <c r="BR545" s="677"/>
      <c r="BS545" s="677"/>
      <c r="BT545" s="677"/>
      <c r="BU545" s="677"/>
      <c r="BV545" s="677"/>
      <c r="BW545" s="677"/>
      <c r="BX545" s="677"/>
      <c r="BY545" s="678"/>
    </row>
    <row r="546" spans="48:77" ht="15" customHeight="1" x14ac:dyDescent="0.4">
      <c r="AV546" s="676"/>
      <c r="AW546" s="677"/>
      <c r="AX546" s="677"/>
      <c r="AY546" s="677"/>
      <c r="AZ546" s="677"/>
      <c r="BA546" s="677"/>
      <c r="BB546" s="677"/>
      <c r="BC546" s="677"/>
      <c r="BD546" s="677"/>
      <c r="BE546" s="677"/>
      <c r="BF546" s="677"/>
      <c r="BG546" s="677"/>
      <c r="BH546" s="677"/>
      <c r="BI546" s="677"/>
      <c r="BJ546" s="677"/>
      <c r="BK546" s="677"/>
      <c r="BL546" s="677"/>
      <c r="BM546" s="677"/>
      <c r="BN546" s="677"/>
      <c r="BO546" s="677"/>
      <c r="BP546" s="677"/>
      <c r="BQ546" s="677"/>
      <c r="BR546" s="677"/>
      <c r="BS546" s="677"/>
      <c r="BT546" s="677"/>
      <c r="BU546" s="677"/>
      <c r="BV546" s="677"/>
      <c r="BW546" s="677"/>
      <c r="BX546" s="677"/>
      <c r="BY546" s="678"/>
    </row>
    <row r="547" spans="48:77" ht="15" customHeight="1" x14ac:dyDescent="0.4">
      <c r="AV547" s="676"/>
      <c r="AW547" s="677"/>
      <c r="AX547" s="677"/>
      <c r="AY547" s="677"/>
      <c r="AZ547" s="677"/>
      <c r="BA547" s="677"/>
      <c r="BB547" s="677"/>
      <c r="BC547" s="677"/>
      <c r="BD547" s="677"/>
      <c r="BE547" s="677"/>
      <c r="BF547" s="677"/>
      <c r="BG547" s="677"/>
      <c r="BH547" s="677"/>
      <c r="BI547" s="677"/>
      <c r="BJ547" s="677"/>
      <c r="BK547" s="677"/>
      <c r="BL547" s="677"/>
      <c r="BM547" s="677"/>
      <c r="BN547" s="677"/>
      <c r="BO547" s="677"/>
      <c r="BP547" s="677"/>
      <c r="BQ547" s="677"/>
      <c r="BR547" s="677"/>
      <c r="BS547" s="677"/>
      <c r="BT547" s="677"/>
      <c r="BU547" s="677"/>
      <c r="BV547" s="677"/>
      <c r="BW547" s="677"/>
      <c r="BX547" s="677"/>
      <c r="BY547" s="678"/>
    </row>
    <row r="548" spans="48:77" ht="15" customHeight="1" thickBot="1" x14ac:dyDescent="0.45">
      <c r="AV548" s="676"/>
      <c r="AW548" s="677"/>
      <c r="AX548" s="677"/>
      <c r="AY548" s="677"/>
      <c r="AZ548" s="677"/>
      <c r="BA548" s="677"/>
      <c r="BB548" s="677"/>
      <c r="BC548" s="677"/>
      <c r="BD548" s="677"/>
      <c r="BE548" s="677"/>
      <c r="BF548" s="677"/>
      <c r="BG548" s="677"/>
      <c r="BH548" s="677"/>
      <c r="BI548" s="677"/>
      <c r="BJ548" s="677"/>
      <c r="BK548" s="677"/>
      <c r="BL548" s="677"/>
      <c r="BM548" s="677"/>
      <c r="BN548" s="677"/>
      <c r="BO548" s="677"/>
      <c r="BP548" s="677"/>
      <c r="BQ548" s="677"/>
      <c r="BR548" s="677"/>
      <c r="BS548" s="677"/>
      <c r="BT548" s="677"/>
      <c r="BU548" s="677"/>
      <c r="BV548" s="677"/>
      <c r="BW548" s="677"/>
      <c r="BX548" s="677"/>
      <c r="BY548" s="678"/>
    </row>
    <row r="549" spans="48:77" ht="15" customHeight="1" x14ac:dyDescent="0.4">
      <c r="AV549" s="673" t="s">
        <v>1607</v>
      </c>
      <c r="AW549" s="673"/>
      <c r="AX549" s="673"/>
      <c r="AY549" s="673"/>
      <c r="AZ549" s="673"/>
      <c r="BA549" s="673"/>
      <c r="BB549" s="673"/>
      <c r="BC549" s="673"/>
      <c r="BD549" s="673"/>
      <c r="BE549" s="673"/>
      <c r="BF549" s="673"/>
      <c r="BG549" s="673"/>
      <c r="BH549" s="673"/>
      <c r="BI549" s="673"/>
      <c r="BJ549" s="673"/>
      <c r="BK549" s="673"/>
      <c r="BL549" s="673"/>
      <c r="BM549" s="673"/>
      <c r="BN549" s="673"/>
      <c r="BO549" s="673"/>
      <c r="BP549" s="673"/>
      <c r="BQ549" s="673"/>
      <c r="BR549" s="673"/>
      <c r="BS549" s="673"/>
      <c r="BT549" s="673"/>
      <c r="BU549" s="673"/>
      <c r="BV549" s="673"/>
      <c r="BW549" s="673"/>
      <c r="BX549" s="673"/>
      <c r="BY549" s="673"/>
    </row>
    <row r="550" spans="48:77" ht="15" customHeight="1" thickBot="1" x14ac:dyDescent="0.45">
      <c r="AV550" s="73" t="s">
        <v>1608</v>
      </c>
    </row>
    <row r="551" spans="48:77" ht="15" customHeight="1" x14ac:dyDescent="0.4">
      <c r="AV551" s="674" t="s">
        <v>1609</v>
      </c>
      <c r="AW551" s="673"/>
      <c r="AX551" s="673"/>
      <c r="AY551" s="673"/>
      <c r="AZ551" s="673"/>
      <c r="BA551" s="673"/>
      <c r="BB551" s="673"/>
      <c r="BC551" s="673"/>
      <c r="BD551" s="673"/>
      <c r="BE551" s="673"/>
      <c r="BF551" s="673"/>
      <c r="BG551" s="673"/>
      <c r="BH551" s="673"/>
      <c r="BI551" s="673"/>
      <c r="BJ551" s="673"/>
      <c r="BK551" s="673"/>
      <c r="BL551" s="673"/>
      <c r="BM551" s="673"/>
      <c r="BN551" s="673"/>
      <c r="BO551" s="673"/>
      <c r="BP551" s="673"/>
      <c r="BQ551" s="673"/>
      <c r="BR551" s="673"/>
      <c r="BS551" s="673"/>
      <c r="BT551" s="673"/>
      <c r="BU551" s="673"/>
      <c r="BV551" s="673"/>
      <c r="BW551" s="673"/>
      <c r="BX551" s="673"/>
      <c r="BY551" s="675"/>
    </row>
    <row r="552" spans="48:77" ht="15" customHeight="1" x14ac:dyDescent="0.4">
      <c r="AV552" s="676"/>
      <c r="AW552" s="677"/>
      <c r="AX552" s="677"/>
      <c r="AY552" s="677"/>
      <c r="AZ552" s="677"/>
      <c r="BA552" s="677"/>
      <c r="BB552" s="677"/>
      <c r="BC552" s="677"/>
      <c r="BD552" s="677"/>
      <c r="BE552" s="677"/>
      <c r="BF552" s="677"/>
      <c r="BG552" s="677"/>
      <c r="BH552" s="677"/>
      <c r="BI552" s="677"/>
      <c r="BJ552" s="677"/>
      <c r="BK552" s="677"/>
      <c r="BL552" s="677"/>
      <c r="BM552" s="677"/>
      <c r="BN552" s="677"/>
      <c r="BO552" s="677"/>
      <c r="BP552" s="677"/>
      <c r="BQ552" s="677"/>
      <c r="BR552" s="677"/>
      <c r="BS552" s="677"/>
      <c r="BT552" s="677"/>
      <c r="BU552" s="677"/>
      <c r="BV552" s="677"/>
      <c r="BW552" s="677"/>
      <c r="BX552" s="677"/>
      <c r="BY552" s="678"/>
    </row>
    <row r="553" spans="48:77" ht="15" customHeight="1" x14ac:dyDescent="0.4">
      <c r="AV553" s="676"/>
      <c r="AW553" s="677"/>
      <c r="AX553" s="677"/>
      <c r="AY553" s="677"/>
      <c r="AZ553" s="677"/>
      <c r="BA553" s="677"/>
      <c r="BB553" s="677"/>
      <c r="BC553" s="677"/>
      <c r="BD553" s="677"/>
      <c r="BE553" s="677"/>
      <c r="BF553" s="677"/>
      <c r="BG553" s="677"/>
      <c r="BH553" s="677"/>
      <c r="BI553" s="677"/>
      <c r="BJ553" s="677"/>
      <c r="BK553" s="677"/>
      <c r="BL553" s="677"/>
      <c r="BM553" s="677"/>
      <c r="BN553" s="677"/>
      <c r="BO553" s="677"/>
      <c r="BP553" s="677"/>
      <c r="BQ553" s="677"/>
      <c r="BR553" s="677"/>
      <c r="BS553" s="677"/>
      <c r="BT553" s="677"/>
      <c r="BU553" s="677"/>
      <c r="BV553" s="677"/>
      <c r="BW553" s="677"/>
      <c r="BX553" s="677"/>
      <c r="BY553" s="678"/>
    </row>
    <row r="554" spans="48:77" ht="15" customHeight="1" x14ac:dyDescent="0.4">
      <c r="AV554" s="676"/>
      <c r="AW554" s="677"/>
      <c r="AX554" s="677"/>
      <c r="AY554" s="677"/>
      <c r="AZ554" s="677"/>
      <c r="BA554" s="677"/>
      <c r="BB554" s="677"/>
      <c r="BC554" s="677"/>
      <c r="BD554" s="677"/>
      <c r="BE554" s="677"/>
      <c r="BF554" s="677"/>
      <c r="BG554" s="677"/>
      <c r="BH554" s="677"/>
      <c r="BI554" s="677"/>
      <c r="BJ554" s="677"/>
      <c r="BK554" s="677"/>
      <c r="BL554" s="677"/>
      <c r="BM554" s="677"/>
      <c r="BN554" s="677"/>
      <c r="BO554" s="677"/>
      <c r="BP554" s="677"/>
      <c r="BQ554" s="677"/>
      <c r="BR554" s="677"/>
      <c r="BS554" s="677"/>
      <c r="BT554" s="677"/>
      <c r="BU554" s="677"/>
      <c r="BV554" s="677"/>
      <c r="BW554" s="677"/>
      <c r="BX554" s="677"/>
      <c r="BY554" s="678"/>
    </row>
    <row r="555" spans="48:77" ht="15" customHeight="1" x14ac:dyDescent="0.4">
      <c r="AV555" s="676"/>
      <c r="AW555" s="677"/>
      <c r="AX555" s="677"/>
      <c r="AY555" s="677"/>
      <c r="AZ555" s="677"/>
      <c r="BA555" s="677"/>
      <c r="BB555" s="677"/>
      <c r="BC555" s="677"/>
      <c r="BD555" s="677"/>
      <c r="BE555" s="677"/>
      <c r="BF555" s="677"/>
      <c r="BG555" s="677"/>
      <c r="BH555" s="677"/>
      <c r="BI555" s="677"/>
      <c r="BJ555" s="677"/>
      <c r="BK555" s="677"/>
      <c r="BL555" s="677"/>
      <c r="BM555" s="677"/>
      <c r="BN555" s="677"/>
      <c r="BO555" s="677"/>
      <c r="BP555" s="677"/>
      <c r="BQ555" s="677"/>
      <c r="BR555" s="677"/>
      <c r="BS555" s="677"/>
      <c r="BT555" s="677"/>
      <c r="BU555" s="677"/>
      <c r="BV555" s="677"/>
      <c r="BW555" s="677"/>
      <c r="BX555" s="677"/>
      <c r="BY555" s="678"/>
    </row>
    <row r="556" spans="48:77" ht="15" customHeight="1" x14ac:dyDescent="0.4">
      <c r="AV556" s="676"/>
      <c r="AW556" s="677"/>
      <c r="AX556" s="677"/>
      <c r="AY556" s="677"/>
      <c r="AZ556" s="677"/>
      <c r="BA556" s="677"/>
      <c r="BB556" s="677"/>
      <c r="BC556" s="677"/>
      <c r="BD556" s="677"/>
      <c r="BE556" s="677"/>
      <c r="BF556" s="677"/>
      <c r="BG556" s="677"/>
      <c r="BH556" s="677"/>
      <c r="BI556" s="677"/>
      <c r="BJ556" s="677"/>
      <c r="BK556" s="677"/>
      <c r="BL556" s="677"/>
      <c r="BM556" s="677"/>
      <c r="BN556" s="677"/>
      <c r="BO556" s="677"/>
      <c r="BP556" s="677"/>
      <c r="BQ556" s="677"/>
      <c r="BR556" s="677"/>
      <c r="BS556" s="677"/>
      <c r="BT556" s="677"/>
      <c r="BU556" s="677"/>
      <c r="BV556" s="677"/>
      <c r="BW556" s="677"/>
      <c r="BX556" s="677"/>
      <c r="BY556" s="678"/>
    </row>
    <row r="557" spans="48:77" ht="15" customHeight="1" x14ac:dyDescent="0.4">
      <c r="AV557" s="676"/>
      <c r="AW557" s="677"/>
      <c r="AX557" s="677"/>
      <c r="AY557" s="677"/>
      <c r="AZ557" s="677"/>
      <c r="BA557" s="677"/>
      <c r="BB557" s="677"/>
      <c r="BC557" s="677"/>
      <c r="BD557" s="677"/>
      <c r="BE557" s="677"/>
      <c r="BF557" s="677"/>
      <c r="BG557" s="677"/>
      <c r="BH557" s="677"/>
      <c r="BI557" s="677"/>
      <c r="BJ557" s="677"/>
      <c r="BK557" s="677"/>
      <c r="BL557" s="677"/>
      <c r="BM557" s="677"/>
      <c r="BN557" s="677"/>
      <c r="BO557" s="677"/>
      <c r="BP557" s="677"/>
      <c r="BQ557" s="677"/>
      <c r="BR557" s="677"/>
      <c r="BS557" s="677"/>
      <c r="BT557" s="677"/>
      <c r="BU557" s="677"/>
      <c r="BV557" s="677"/>
      <c r="BW557" s="677"/>
      <c r="BX557" s="677"/>
      <c r="BY557" s="678"/>
    </row>
    <row r="558" spans="48:77" ht="15" customHeight="1" x14ac:dyDescent="0.4">
      <c r="AV558" s="676"/>
      <c r="AW558" s="677"/>
      <c r="AX558" s="677"/>
      <c r="AY558" s="677"/>
      <c r="AZ558" s="677"/>
      <c r="BA558" s="677"/>
      <c r="BB558" s="677"/>
      <c r="BC558" s="677"/>
      <c r="BD558" s="677"/>
      <c r="BE558" s="677"/>
      <c r="BF558" s="677"/>
      <c r="BG558" s="677"/>
      <c r="BH558" s="677"/>
      <c r="BI558" s="677"/>
      <c r="BJ558" s="677"/>
      <c r="BK558" s="677"/>
      <c r="BL558" s="677"/>
      <c r="BM558" s="677"/>
      <c r="BN558" s="677"/>
      <c r="BO558" s="677"/>
      <c r="BP558" s="677"/>
      <c r="BQ558" s="677"/>
      <c r="BR558" s="677"/>
      <c r="BS558" s="677"/>
      <c r="BT558" s="677"/>
      <c r="BU558" s="677"/>
      <c r="BV558" s="677"/>
      <c r="BW558" s="677"/>
      <c r="BX558" s="677"/>
      <c r="BY558" s="678"/>
    </row>
    <row r="559" spans="48:77" ht="15" customHeight="1" x14ac:dyDescent="0.4">
      <c r="AV559" s="676"/>
      <c r="AW559" s="677"/>
      <c r="AX559" s="677"/>
      <c r="AY559" s="677"/>
      <c r="AZ559" s="677"/>
      <c r="BA559" s="677"/>
      <c r="BB559" s="677"/>
      <c r="BC559" s="677"/>
      <c r="BD559" s="677"/>
      <c r="BE559" s="677"/>
      <c r="BF559" s="677"/>
      <c r="BG559" s="677"/>
      <c r="BH559" s="677"/>
      <c r="BI559" s="677"/>
      <c r="BJ559" s="677"/>
      <c r="BK559" s="677"/>
      <c r="BL559" s="677"/>
      <c r="BM559" s="677"/>
      <c r="BN559" s="677"/>
      <c r="BO559" s="677"/>
      <c r="BP559" s="677"/>
      <c r="BQ559" s="677"/>
      <c r="BR559" s="677"/>
      <c r="BS559" s="677"/>
      <c r="BT559" s="677"/>
      <c r="BU559" s="677"/>
      <c r="BV559" s="677"/>
      <c r="BW559" s="677"/>
      <c r="BX559" s="677"/>
      <c r="BY559" s="678"/>
    </row>
    <row r="560" spans="48:77" ht="15" customHeight="1" x14ac:dyDescent="0.4">
      <c r="AV560" s="676"/>
      <c r="AW560" s="677"/>
      <c r="AX560" s="677"/>
      <c r="AY560" s="677"/>
      <c r="AZ560" s="677"/>
      <c r="BA560" s="677"/>
      <c r="BB560" s="677"/>
      <c r="BC560" s="677"/>
      <c r="BD560" s="677"/>
      <c r="BE560" s="677"/>
      <c r="BF560" s="677"/>
      <c r="BG560" s="677"/>
      <c r="BH560" s="677"/>
      <c r="BI560" s="677"/>
      <c r="BJ560" s="677"/>
      <c r="BK560" s="677"/>
      <c r="BL560" s="677"/>
      <c r="BM560" s="677"/>
      <c r="BN560" s="677"/>
      <c r="BO560" s="677"/>
      <c r="BP560" s="677"/>
      <c r="BQ560" s="677"/>
      <c r="BR560" s="677"/>
      <c r="BS560" s="677"/>
      <c r="BT560" s="677"/>
      <c r="BU560" s="677"/>
      <c r="BV560" s="677"/>
      <c r="BW560" s="677"/>
      <c r="BX560" s="677"/>
      <c r="BY560" s="678"/>
    </row>
    <row r="561" spans="48:77" ht="15" customHeight="1" x14ac:dyDescent="0.4">
      <c r="AV561" s="676"/>
      <c r="AW561" s="677"/>
      <c r="AX561" s="677"/>
      <c r="AY561" s="677"/>
      <c r="AZ561" s="677"/>
      <c r="BA561" s="677"/>
      <c r="BB561" s="677"/>
      <c r="BC561" s="677"/>
      <c r="BD561" s="677"/>
      <c r="BE561" s="677"/>
      <c r="BF561" s="677"/>
      <c r="BG561" s="677"/>
      <c r="BH561" s="677"/>
      <c r="BI561" s="677"/>
      <c r="BJ561" s="677"/>
      <c r="BK561" s="677"/>
      <c r="BL561" s="677"/>
      <c r="BM561" s="677"/>
      <c r="BN561" s="677"/>
      <c r="BO561" s="677"/>
      <c r="BP561" s="677"/>
      <c r="BQ561" s="677"/>
      <c r="BR561" s="677"/>
      <c r="BS561" s="677"/>
      <c r="BT561" s="677"/>
      <c r="BU561" s="677"/>
      <c r="BV561" s="677"/>
      <c r="BW561" s="677"/>
      <c r="BX561" s="677"/>
      <c r="BY561" s="678"/>
    </row>
    <row r="562" spans="48:77" ht="15" customHeight="1" x14ac:dyDescent="0.4">
      <c r="AV562" s="676"/>
      <c r="AW562" s="677"/>
      <c r="AX562" s="677"/>
      <c r="AY562" s="677"/>
      <c r="AZ562" s="677"/>
      <c r="BA562" s="677"/>
      <c r="BB562" s="677"/>
      <c r="BC562" s="677"/>
      <c r="BD562" s="677"/>
      <c r="BE562" s="677"/>
      <c r="BF562" s="677"/>
      <c r="BG562" s="677"/>
      <c r="BH562" s="677"/>
      <c r="BI562" s="677"/>
      <c r="BJ562" s="677"/>
      <c r="BK562" s="677"/>
      <c r="BL562" s="677"/>
      <c r="BM562" s="677"/>
      <c r="BN562" s="677"/>
      <c r="BO562" s="677"/>
      <c r="BP562" s="677"/>
      <c r="BQ562" s="677"/>
      <c r="BR562" s="677"/>
      <c r="BS562" s="677"/>
      <c r="BT562" s="677"/>
      <c r="BU562" s="677"/>
      <c r="BV562" s="677"/>
      <c r="BW562" s="677"/>
      <c r="BX562" s="677"/>
      <c r="BY562" s="678"/>
    </row>
    <row r="563" spans="48:77" ht="15" customHeight="1" x14ac:dyDescent="0.4">
      <c r="AV563" s="676"/>
      <c r="AW563" s="677"/>
      <c r="AX563" s="677"/>
      <c r="AY563" s="677"/>
      <c r="AZ563" s="677"/>
      <c r="BA563" s="677"/>
      <c r="BB563" s="677"/>
      <c r="BC563" s="677"/>
      <c r="BD563" s="677"/>
      <c r="BE563" s="677"/>
      <c r="BF563" s="677"/>
      <c r="BG563" s="677"/>
      <c r="BH563" s="677"/>
      <c r="BI563" s="677"/>
      <c r="BJ563" s="677"/>
      <c r="BK563" s="677"/>
      <c r="BL563" s="677"/>
      <c r="BM563" s="677"/>
      <c r="BN563" s="677"/>
      <c r="BO563" s="677"/>
      <c r="BP563" s="677"/>
      <c r="BQ563" s="677"/>
      <c r="BR563" s="677"/>
      <c r="BS563" s="677"/>
      <c r="BT563" s="677"/>
      <c r="BU563" s="677"/>
      <c r="BV563" s="677"/>
      <c r="BW563" s="677"/>
      <c r="BX563" s="677"/>
      <c r="BY563" s="678"/>
    </row>
    <row r="564" spans="48:77" ht="15" customHeight="1" x14ac:dyDescent="0.4">
      <c r="AV564" s="676"/>
      <c r="AW564" s="677"/>
      <c r="AX564" s="677"/>
      <c r="AY564" s="677"/>
      <c r="AZ564" s="677"/>
      <c r="BA564" s="677"/>
      <c r="BB564" s="677"/>
      <c r="BC564" s="677"/>
      <c r="BD564" s="677"/>
      <c r="BE564" s="677"/>
      <c r="BF564" s="677"/>
      <c r="BG564" s="677"/>
      <c r="BH564" s="677"/>
      <c r="BI564" s="677"/>
      <c r="BJ564" s="677"/>
      <c r="BK564" s="677"/>
      <c r="BL564" s="677"/>
      <c r="BM564" s="677"/>
      <c r="BN564" s="677"/>
      <c r="BO564" s="677"/>
      <c r="BP564" s="677"/>
      <c r="BQ564" s="677"/>
      <c r="BR564" s="677"/>
      <c r="BS564" s="677"/>
      <c r="BT564" s="677"/>
      <c r="BU564" s="677"/>
      <c r="BV564" s="677"/>
      <c r="BW564" s="677"/>
      <c r="BX564" s="677"/>
      <c r="BY564" s="678"/>
    </row>
    <row r="565" spans="48:77" ht="15" customHeight="1" x14ac:dyDescent="0.4">
      <c r="AV565" s="676"/>
      <c r="AW565" s="677"/>
      <c r="AX565" s="677"/>
      <c r="AY565" s="677"/>
      <c r="AZ565" s="677"/>
      <c r="BA565" s="677"/>
      <c r="BB565" s="677"/>
      <c r="BC565" s="677"/>
      <c r="BD565" s="677"/>
      <c r="BE565" s="677"/>
      <c r="BF565" s="677"/>
      <c r="BG565" s="677"/>
      <c r="BH565" s="677"/>
      <c r="BI565" s="677"/>
      <c r="BJ565" s="677"/>
      <c r="BK565" s="677"/>
      <c r="BL565" s="677"/>
      <c r="BM565" s="677"/>
      <c r="BN565" s="677"/>
      <c r="BO565" s="677"/>
      <c r="BP565" s="677"/>
      <c r="BQ565" s="677"/>
      <c r="BR565" s="677"/>
      <c r="BS565" s="677"/>
      <c r="BT565" s="677"/>
      <c r="BU565" s="677"/>
      <c r="BV565" s="677"/>
      <c r="BW565" s="677"/>
      <c r="BX565" s="677"/>
      <c r="BY565" s="678"/>
    </row>
    <row r="566" spans="48:77" ht="15" customHeight="1" x14ac:dyDescent="0.4">
      <c r="AV566" s="676"/>
      <c r="AW566" s="677"/>
      <c r="AX566" s="677"/>
      <c r="AY566" s="677"/>
      <c r="AZ566" s="677"/>
      <c r="BA566" s="677"/>
      <c r="BB566" s="677"/>
      <c r="BC566" s="677"/>
      <c r="BD566" s="677"/>
      <c r="BE566" s="677"/>
      <c r="BF566" s="677"/>
      <c r="BG566" s="677"/>
      <c r="BH566" s="677"/>
      <c r="BI566" s="677"/>
      <c r="BJ566" s="677"/>
      <c r="BK566" s="677"/>
      <c r="BL566" s="677"/>
      <c r="BM566" s="677"/>
      <c r="BN566" s="677"/>
      <c r="BO566" s="677"/>
      <c r="BP566" s="677"/>
      <c r="BQ566" s="677"/>
      <c r="BR566" s="677"/>
      <c r="BS566" s="677"/>
      <c r="BT566" s="677"/>
      <c r="BU566" s="677"/>
      <c r="BV566" s="677"/>
      <c r="BW566" s="677"/>
      <c r="BX566" s="677"/>
      <c r="BY566" s="678"/>
    </row>
    <row r="567" spans="48:77" ht="15" customHeight="1" x14ac:dyDescent="0.4">
      <c r="AV567" s="676"/>
      <c r="AW567" s="677"/>
      <c r="AX567" s="677"/>
      <c r="AY567" s="677"/>
      <c r="AZ567" s="677"/>
      <c r="BA567" s="677"/>
      <c r="BB567" s="677"/>
      <c r="BC567" s="677"/>
      <c r="BD567" s="677"/>
      <c r="BE567" s="677"/>
      <c r="BF567" s="677"/>
      <c r="BG567" s="677"/>
      <c r="BH567" s="677"/>
      <c r="BI567" s="677"/>
      <c r="BJ567" s="677"/>
      <c r="BK567" s="677"/>
      <c r="BL567" s="677"/>
      <c r="BM567" s="677"/>
      <c r="BN567" s="677"/>
      <c r="BO567" s="677"/>
      <c r="BP567" s="677"/>
      <c r="BQ567" s="677"/>
      <c r="BR567" s="677"/>
      <c r="BS567" s="677"/>
      <c r="BT567" s="677"/>
      <c r="BU567" s="677"/>
      <c r="BV567" s="677"/>
      <c r="BW567" s="677"/>
      <c r="BX567" s="677"/>
      <c r="BY567" s="678"/>
    </row>
    <row r="568" spans="48:77" ht="15" customHeight="1" x14ac:dyDescent="0.4">
      <c r="AV568" s="676"/>
      <c r="AW568" s="677"/>
      <c r="AX568" s="677"/>
      <c r="AY568" s="677"/>
      <c r="AZ568" s="677"/>
      <c r="BA568" s="677"/>
      <c r="BB568" s="677"/>
      <c r="BC568" s="677"/>
      <c r="BD568" s="677"/>
      <c r="BE568" s="677"/>
      <c r="BF568" s="677"/>
      <c r="BG568" s="677"/>
      <c r="BH568" s="677"/>
      <c r="BI568" s="677"/>
      <c r="BJ568" s="677"/>
      <c r="BK568" s="677"/>
      <c r="BL568" s="677"/>
      <c r="BM568" s="677"/>
      <c r="BN568" s="677"/>
      <c r="BO568" s="677"/>
      <c r="BP568" s="677"/>
      <c r="BQ568" s="677"/>
      <c r="BR568" s="677"/>
      <c r="BS568" s="677"/>
      <c r="BT568" s="677"/>
      <c r="BU568" s="677"/>
      <c r="BV568" s="677"/>
      <c r="BW568" s="677"/>
      <c r="BX568" s="677"/>
      <c r="BY568" s="678"/>
    </row>
    <row r="569" spans="48:77" ht="15" customHeight="1" x14ac:dyDescent="0.4">
      <c r="AV569" s="676"/>
      <c r="AW569" s="677"/>
      <c r="AX569" s="677"/>
      <c r="AY569" s="677"/>
      <c r="AZ569" s="677"/>
      <c r="BA569" s="677"/>
      <c r="BB569" s="677"/>
      <c r="BC569" s="677"/>
      <c r="BD569" s="677"/>
      <c r="BE569" s="677"/>
      <c r="BF569" s="677"/>
      <c r="BG569" s="677"/>
      <c r="BH569" s="677"/>
      <c r="BI569" s="677"/>
      <c r="BJ569" s="677"/>
      <c r="BK569" s="677"/>
      <c r="BL569" s="677"/>
      <c r="BM569" s="677"/>
      <c r="BN569" s="677"/>
      <c r="BO569" s="677"/>
      <c r="BP569" s="677"/>
      <c r="BQ569" s="677"/>
      <c r="BR569" s="677"/>
      <c r="BS569" s="677"/>
      <c r="BT569" s="677"/>
      <c r="BU569" s="677"/>
      <c r="BV569" s="677"/>
      <c r="BW569" s="677"/>
      <c r="BX569" s="677"/>
      <c r="BY569" s="678"/>
    </row>
    <row r="570" spans="48:77" ht="15" customHeight="1" x14ac:dyDescent="0.4">
      <c r="AV570" s="676"/>
      <c r="AW570" s="677"/>
      <c r="AX570" s="677"/>
      <c r="AY570" s="677"/>
      <c r="AZ570" s="677"/>
      <c r="BA570" s="677"/>
      <c r="BB570" s="677"/>
      <c r="BC570" s="677"/>
      <c r="BD570" s="677"/>
      <c r="BE570" s="677"/>
      <c r="BF570" s="677"/>
      <c r="BG570" s="677"/>
      <c r="BH570" s="677"/>
      <c r="BI570" s="677"/>
      <c r="BJ570" s="677"/>
      <c r="BK570" s="677"/>
      <c r="BL570" s="677"/>
      <c r="BM570" s="677"/>
      <c r="BN570" s="677"/>
      <c r="BO570" s="677"/>
      <c r="BP570" s="677"/>
      <c r="BQ570" s="677"/>
      <c r="BR570" s="677"/>
      <c r="BS570" s="677"/>
      <c r="BT570" s="677"/>
      <c r="BU570" s="677"/>
      <c r="BV570" s="677"/>
      <c r="BW570" s="677"/>
      <c r="BX570" s="677"/>
      <c r="BY570" s="678"/>
    </row>
    <row r="571" spans="48:77" ht="15" customHeight="1" x14ac:dyDescent="0.4">
      <c r="AV571" s="676"/>
      <c r="AW571" s="677"/>
      <c r="AX571" s="677"/>
      <c r="AY571" s="677"/>
      <c r="AZ571" s="677"/>
      <c r="BA571" s="677"/>
      <c r="BB571" s="677"/>
      <c r="BC571" s="677"/>
      <c r="BD571" s="677"/>
      <c r="BE571" s="677"/>
      <c r="BF571" s="677"/>
      <c r="BG571" s="677"/>
      <c r="BH571" s="677"/>
      <c r="BI571" s="677"/>
      <c r="BJ571" s="677"/>
      <c r="BK571" s="677"/>
      <c r="BL571" s="677"/>
      <c r="BM571" s="677"/>
      <c r="BN571" s="677"/>
      <c r="BO571" s="677"/>
      <c r="BP571" s="677"/>
      <c r="BQ571" s="677"/>
      <c r="BR571" s="677"/>
      <c r="BS571" s="677"/>
      <c r="BT571" s="677"/>
      <c r="BU571" s="677"/>
      <c r="BV571" s="677"/>
      <c r="BW571" s="677"/>
      <c r="BX571" s="677"/>
      <c r="BY571" s="678"/>
    </row>
    <row r="572" spans="48:77" ht="15" customHeight="1" x14ac:dyDescent="0.4">
      <c r="AV572" s="676"/>
      <c r="AW572" s="677"/>
      <c r="AX572" s="677"/>
      <c r="AY572" s="677"/>
      <c r="AZ572" s="677"/>
      <c r="BA572" s="677"/>
      <c r="BB572" s="677"/>
      <c r="BC572" s="677"/>
      <c r="BD572" s="677"/>
      <c r="BE572" s="677"/>
      <c r="BF572" s="677"/>
      <c r="BG572" s="677"/>
      <c r="BH572" s="677"/>
      <c r="BI572" s="677"/>
      <c r="BJ572" s="677"/>
      <c r="BK572" s="677"/>
      <c r="BL572" s="677"/>
      <c r="BM572" s="677"/>
      <c r="BN572" s="677"/>
      <c r="BO572" s="677"/>
      <c r="BP572" s="677"/>
      <c r="BQ572" s="677"/>
      <c r="BR572" s="677"/>
      <c r="BS572" s="677"/>
      <c r="BT572" s="677"/>
      <c r="BU572" s="677"/>
      <c r="BV572" s="677"/>
      <c r="BW572" s="677"/>
      <c r="BX572" s="677"/>
      <c r="BY572" s="678"/>
    </row>
    <row r="573" spans="48:77" ht="15" customHeight="1" x14ac:dyDescent="0.4">
      <c r="AV573" s="676"/>
      <c r="AW573" s="677"/>
      <c r="AX573" s="677"/>
      <c r="AY573" s="677"/>
      <c r="AZ573" s="677"/>
      <c r="BA573" s="677"/>
      <c r="BB573" s="677"/>
      <c r="BC573" s="677"/>
      <c r="BD573" s="677"/>
      <c r="BE573" s="677"/>
      <c r="BF573" s="677"/>
      <c r="BG573" s="677"/>
      <c r="BH573" s="677"/>
      <c r="BI573" s="677"/>
      <c r="BJ573" s="677"/>
      <c r="BK573" s="677"/>
      <c r="BL573" s="677"/>
      <c r="BM573" s="677"/>
      <c r="BN573" s="677"/>
      <c r="BO573" s="677"/>
      <c r="BP573" s="677"/>
      <c r="BQ573" s="677"/>
      <c r="BR573" s="677"/>
      <c r="BS573" s="677"/>
      <c r="BT573" s="677"/>
      <c r="BU573" s="677"/>
      <c r="BV573" s="677"/>
      <c r="BW573" s="677"/>
      <c r="BX573" s="677"/>
      <c r="BY573" s="678"/>
    </row>
    <row r="574" spans="48:77" ht="15" customHeight="1" x14ac:dyDescent="0.4">
      <c r="AV574" s="676"/>
      <c r="AW574" s="677"/>
      <c r="AX574" s="677"/>
      <c r="AY574" s="677"/>
      <c r="AZ574" s="677"/>
      <c r="BA574" s="677"/>
      <c r="BB574" s="677"/>
      <c r="BC574" s="677"/>
      <c r="BD574" s="677"/>
      <c r="BE574" s="677"/>
      <c r="BF574" s="677"/>
      <c r="BG574" s="677"/>
      <c r="BH574" s="677"/>
      <c r="BI574" s="677"/>
      <c r="BJ574" s="677"/>
      <c r="BK574" s="677"/>
      <c r="BL574" s="677"/>
      <c r="BM574" s="677"/>
      <c r="BN574" s="677"/>
      <c r="BO574" s="677"/>
      <c r="BP574" s="677"/>
      <c r="BQ574" s="677"/>
      <c r="BR574" s="677"/>
      <c r="BS574" s="677"/>
      <c r="BT574" s="677"/>
      <c r="BU574" s="677"/>
      <c r="BV574" s="677"/>
      <c r="BW574" s="677"/>
      <c r="BX574" s="677"/>
      <c r="BY574" s="678"/>
    </row>
    <row r="575" spans="48:77" ht="15" customHeight="1" x14ac:dyDescent="0.4">
      <c r="AV575" s="676"/>
      <c r="AW575" s="677"/>
      <c r="AX575" s="677"/>
      <c r="AY575" s="677"/>
      <c r="AZ575" s="677"/>
      <c r="BA575" s="677"/>
      <c r="BB575" s="677"/>
      <c r="BC575" s="677"/>
      <c r="BD575" s="677"/>
      <c r="BE575" s="677"/>
      <c r="BF575" s="677"/>
      <c r="BG575" s="677"/>
      <c r="BH575" s="677"/>
      <c r="BI575" s="677"/>
      <c r="BJ575" s="677"/>
      <c r="BK575" s="677"/>
      <c r="BL575" s="677"/>
      <c r="BM575" s="677"/>
      <c r="BN575" s="677"/>
      <c r="BO575" s="677"/>
      <c r="BP575" s="677"/>
      <c r="BQ575" s="677"/>
      <c r="BR575" s="677"/>
      <c r="BS575" s="677"/>
      <c r="BT575" s="677"/>
      <c r="BU575" s="677"/>
      <c r="BV575" s="677"/>
      <c r="BW575" s="677"/>
      <c r="BX575" s="677"/>
      <c r="BY575" s="678"/>
    </row>
    <row r="576" spans="48:77" ht="15" customHeight="1" x14ac:dyDescent="0.4">
      <c r="AV576" s="676"/>
      <c r="AW576" s="677"/>
      <c r="AX576" s="677"/>
      <c r="AY576" s="677"/>
      <c r="AZ576" s="677"/>
      <c r="BA576" s="677"/>
      <c r="BB576" s="677"/>
      <c r="BC576" s="677"/>
      <c r="BD576" s="677"/>
      <c r="BE576" s="677"/>
      <c r="BF576" s="677"/>
      <c r="BG576" s="677"/>
      <c r="BH576" s="677"/>
      <c r="BI576" s="677"/>
      <c r="BJ576" s="677"/>
      <c r="BK576" s="677"/>
      <c r="BL576" s="677"/>
      <c r="BM576" s="677"/>
      <c r="BN576" s="677"/>
      <c r="BO576" s="677"/>
      <c r="BP576" s="677"/>
      <c r="BQ576" s="677"/>
      <c r="BR576" s="677"/>
      <c r="BS576" s="677"/>
      <c r="BT576" s="677"/>
      <c r="BU576" s="677"/>
      <c r="BV576" s="677"/>
      <c r="BW576" s="677"/>
      <c r="BX576" s="677"/>
      <c r="BY576" s="678"/>
    </row>
    <row r="577" spans="48:77" ht="15" customHeight="1" x14ac:dyDescent="0.4">
      <c r="AV577" s="676"/>
      <c r="AW577" s="677"/>
      <c r="AX577" s="677"/>
      <c r="AY577" s="677"/>
      <c r="AZ577" s="677"/>
      <c r="BA577" s="677"/>
      <c r="BB577" s="677"/>
      <c r="BC577" s="677"/>
      <c r="BD577" s="677"/>
      <c r="BE577" s="677"/>
      <c r="BF577" s="677"/>
      <c r="BG577" s="677"/>
      <c r="BH577" s="677"/>
      <c r="BI577" s="677"/>
      <c r="BJ577" s="677"/>
      <c r="BK577" s="677"/>
      <c r="BL577" s="677"/>
      <c r="BM577" s="677"/>
      <c r="BN577" s="677"/>
      <c r="BO577" s="677"/>
      <c r="BP577" s="677"/>
      <c r="BQ577" s="677"/>
      <c r="BR577" s="677"/>
      <c r="BS577" s="677"/>
      <c r="BT577" s="677"/>
      <c r="BU577" s="677"/>
      <c r="BV577" s="677"/>
      <c r="BW577" s="677"/>
      <c r="BX577" s="677"/>
      <c r="BY577" s="678"/>
    </row>
    <row r="578" spans="48:77" ht="15" customHeight="1" x14ac:dyDescent="0.4">
      <c r="AV578" s="676"/>
      <c r="AW578" s="677"/>
      <c r="AX578" s="677"/>
      <c r="AY578" s="677"/>
      <c r="AZ578" s="677"/>
      <c r="BA578" s="677"/>
      <c r="BB578" s="677"/>
      <c r="BC578" s="677"/>
      <c r="BD578" s="677"/>
      <c r="BE578" s="677"/>
      <c r="BF578" s="677"/>
      <c r="BG578" s="677"/>
      <c r="BH578" s="677"/>
      <c r="BI578" s="677"/>
      <c r="BJ578" s="677"/>
      <c r="BK578" s="677"/>
      <c r="BL578" s="677"/>
      <c r="BM578" s="677"/>
      <c r="BN578" s="677"/>
      <c r="BO578" s="677"/>
      <c r="BP578" s="677"/>
      <c r="BQ578" s="677"/>
      <c r="BR578" s="677"/>
      <c r="BS578" s="677"/>
      <c r="BT578" s="677"/>
      <c r="BU578" s="677"/>
      <c r="BV578" s="677"/>
      <c r="BW578" s="677"/>
      <c r="BX578" s="677"/>
      <c r="BY578" s="678"/>
    </row>
    <row r="579" spans="48:77" ht="15" customHeight="1" x14ac:dyDescent="0.4">
      <c r="AV579" s="676"/>
      <c r="AW579" s="677"/>
      <c r="AX579" s="677"/>
      <c r="AY579" s="677"/>
      <c r="AZ579" s="677"/>
      <c r="BA579" s="677"/>
      <c r="BB579" s="677"/>
      <c r="BC579" s="677"/>
      <c r="BD579" s="677"/>
      <c r="BE579" s="677"/>
      <c r="BF579" s="677"/>
      <c r="BG579" s="677"/>
      <c r="BH579" s="677"/>
      <c r="BI579" s="677"/>
      <c r="BJ579" s="677"/>
      <c r="BK579" s="677"/>
      <c r="BL579" s="677"/>
      <c r="BM579" s="677"/>
      <c r="BN579" s="677"/>
      <c r="BO579" s="677"/>
      <c r="BP579" s="677"/>
      <c r="BQ579" s="677"/>
      <c r="BR579" s="677"/>
      <c r="BS579" s="677"/>
      <c r="BT579" s="677"/>
      <c r="BU579" s="677"/>
      <c r="BV579" s="677"/>
      <c r="BW579" s="677"/>
      <c r="BX579" s="677"/>
      <c r="BY579" s="678"/>
    </row>
    <row r="580" spans="48:77" ht="15" customHeight="1" thickBot="1" x14ac:dyDescent="0.45">
      <c r="AV580" s="679"/>
      <c r="AW580" s="680"/>
      <c r="AX580" s="680"/>
      <c r="AY580" s="680"/>
      <c r="AZ580" s="680"/>
      <c r="BA580" s="680"/>
      <c r="BB580" s="680"/>
      <c r="BC580" s="680"/>
      <c r="BD580" s="680"/>
      <c r="BE580" s="680"/>
      <c r="BF580" s="680"/>
      <c r="BG580" s="680"/>
      <c r="BH580" s="680"/>
      <c r="BI580" s="680"/>
      <c r="BJ580" s="680"/>
      <c r="BK580" s="680"/>
      <c r="BL580" s="680"/>
      <c r="BM580" s="680"/>
      <c r="BN580" s="680"/>
      <c r="BO580" s="680"/>
      <c r="BP580" s="680"/>
      <c r="BQ580" s="680"/>
      <c r="BR580" s="680"/>
      <c r="BS580" s="680"/>
      <c r="BT580" s="680"/>
      <c r="BU580" s="680"/>
      <c r="BV580" s="680"/>
      <c r="BW580" s="680"/>
      <c r="BX580" s="680"/>
      <c r="BY580" s="681"/>
    </row>
    <row r="581" spans="48:77" ht="15" customHeight="1" x14ac:dyDescent="0.4">
      <c r="AV581" s="673" t="s">
        <v>1610</v>
      </c>
      <c r="AW581" s="673"/>
      <c r="AX581" s="673"/>
      <c r="AY581" s="673"/>
      <c r="AZ581" s="673"/>
      <c r="BA581" s="673"/>
      <c r="BB581" s="673"/>
      <c r="BC581" s="673"/>
      <c r="BD581" s="673"/>
      <c r="BE581" s="673"/>
      <c r="BF581" s="673"/>
      <c r="BG581" s="673"/>
      <c r="BH581" s="673"/>
      <c r="BI581" s="673"/>
      <c r="BJ581" s="673"/>
      <c r="BK581" s="673"/>
      <c r="BL581" s="673"/>
      <c r="BM581" s="673"/>
      <c r="BN581" s="673"/>
      <c r="BO581" s="673"/>
      <c r="BP581" s="673"/>
      <c r="BQ581" s="673"/>
      <c r="BR581" s="673"/>
      <c r="BS581" s="673"/>
      <c r="BT581" s="673"/>
      <c r="BU581" s="673"/>
      <c r="BV581" s="673"/>
      <c r="BW581" s="673"/>
      <c r="BX581" s="673"/>
      <c r="BY581" s="673"/>
    </row>
  </sheetData>
  <dataConsolidate/>
  <mergeCells count="1037">
    <mergeCell ref="AO89:AP89"/>
    <mergeCell ref="AO90:AP90"/>
    <mergeCell ref="AO91:AP91"/>
    <mergeCell ref="M85:U85"/>
    <mergeCell ref="AC85:AN85"/>
    <mergeCell ref="C85:G85"/>
    <mergeCell ref="X85:AB85"/>
    <mergeCell ref="K316:N316"/>
    <mergeCell ref="O316:S316"/>
    <mergeCell ref="T316:X316"/>
    <mergeCell ref="AC316:AG316"/>
    <mergeCell ref="AH316:AL316"/>
    <mergeCell ref="AH317:AL317"/>
    <mergeCell ref="AQ384:AR384"/>
    <mergeCell ref="AE128:AK128"/>
    <mergeCell ref="D73:AN73"/>
    <mergeCell ref="AO73:AR73"/>
    <mergeCell ref="D74:AN74"/>
    <mergeCell ref="AO74:AR74"/>
    <mergeCell ref="D77:AN77"/>
    <mergeCell ref="AO77:AR77"/>
    <mergeCell ref="AR85:AS85"/>
    <mergeCell ref="AR86:AS86"/>
    <mergeCell ref="AR87:AS87"/>
    <mergeCell ref="AR88:AS88"/>
    <mergeCell ref="AR89:AS89"/>
    <mergeCell ref="AR90:AS90"/>
    <mergeCell ref="AR91:AS91"/>
    <mergeCell ref="V85:W85"/>
    <mergeCell ref="V86:W86"/>
    <mergeCell ref="V87:W87"/>
    <mergeCell ref="V88:W88"/>
    <mergeCell ref="V89:W89"/>
    <mergeCell ref="V90:W90"/>
    <mergeCell ref="V91:W91"/>
    <mergeCell ref="AO85:AP85"/>
    <mergeCell ref="AO86:AP86"/>
    <mergeCell ref="AO87:AP87"/>
    <mergeCell ref="AO88:AP88"/>
    <mergeCell ref="G400:O400"/>
    <mergeCell ref="AH388:AK388"/>
    <mergeCell ref="AL388:AO388"/>
    <mergeCell ref="AH389:AK389"/>
    <mergeCell ref="Y391:AG391"/>
    <mergeCell ref="P391:S391"/>
    <mergeCell ref="P392:S392"/>
    <mergeCell ref="X86:AB86"/>
    <mergeCell ref="X87:AB87"/>
    <mergeCell ref="X88:AB88"/>
    <mergeCell ref="X89:AB89"/>
    <mergeCell ref="X90:AB90"/>
    <mergeCell ref="X91:AB91"/>
    <mergeCell ref="AK371:AP371"/>
    <mergeCell ref="K315:X315"/>
    <mergeCell ref="K371:O371"/>
    <mergeCell ref="Q371:AD371"/>
    <mergeCell ref="AE371:AJ371"/>
    <mergeCell ref="Y392:AG392"/>
    <mergeCell ref="Y393:AG393"/>
    <mergeCell ref="Y394:AG394"/>
    <mergeCell ref="Y395:AG395"/>
    <mergeCell ref="Y396:AG396"/>
    <mergeCell ref="T393:W393"/>
    <mergeCell ref="T394:W394"/>
    <mergeCell ref="AK372:AP372"/>
    <mergeCell ref="AO379:AR379"/>
    <mergeCell ref="AL391:AO391"/>
    <mergeCell ref="AH392:AK392"/>
    <mergeCell ref="AQ391:AR391"/>
    <mergeCell ref="AQ392:AR392"/>
    <mergeCell ref="AQ393:AR393"/>
    <mergeCell ref="AQ394:AR394"/>
    <mergeCell ref="AQ395:AR395"/>
    <mergeCell ref="AQ396:AR396"/>
    <mergeCell ref="Y388:AG388"/>
    <mergeCell ref="AL392:AO392"/>
    <mergeCell ref="X383:AG384"/>
    <mergeCell ref="AH383:AK384"/>
    <mergeCell ref="AL383:AO384"/>
    <mergeCell ref="Y389:AG389"/>
    <mergeCell ref="Y390:AG390"/>
    <mergeCell ref="AK373:AP373"/>
    <mergeCell ref="AQ388:AR388"/>
    <mergeCell ref="AH386:AK386"/>
    <mergeCell ref="AL386:AO386"/>
    <mergeCell ref="AH387:AK387"/>
    <mergeCell ref="AL387:AO387"/>
    <mergeCell ref="Y386:AG386"/>
    <mergeCell ref="Y387:AG387"/>
    <mergeCell ref="AH393:AK393"/>
    <mergeCell ref="AL393:AO393"/>
    <mergeCell ref="AH394:AK394"/>
    <mergeCell ref="AL394:AO394"/>
    <mergeCell ref="AH395:AK395"/>
    <mergeCell ref="AQ389:AR389"/>
    <mergeCell ref="AQ390:AR390"/>
    <mergeCell ref="C400:E400"/>
    <mergeCell ref="C399:E399"/>
    <mergeCell ref="P393:S393"/>
    <mergeCell ref="P394:S394"/>
    <mergeCell ref="P395:S395"/>
    <mergeCell ref="P396:S396"/>
    <mergeCell ref="T388:W388"/>
    <mergeCell ref="T389:W389"/>
    <mergeCell ref="T390:W390"/>
    <mergeCell ref="T391:W391"/>
    <mergeCell ref="T392:W392"/>
    <mergeCell ref="G393:O393"/>
    <mergeCell ref="G394:O394"/>
    <mergeCell ref="G395:O395"/>
    <mergeCell ref="G396:O396"/>
    <mergeCell ref="G397:O397"/>
    <mergeCell ref="G398:O398"/>
    <mergeCell ref="G399:O399"/>
    <mergeCell ref="T395:W395"/>
    <mergeCell ref="T396:W396"/>
    <mergeCell ref="C390:E390"/>
    <mergeCell ref="C391:E391"/>
    <mergeCell ref="C392:E392"/>
    <mergeCell ref="C393:E393"/>
    <mergeCell ref="C394:E394"/>
    <mergeCell ref="C395:E395"/>
    <mergeCell ref="C396:E396"/>
    <mergeCell ref="P388:S388"/>
    <mergeCell ref="G388:O388"/>
    <mergeCell ref="G389:O389"/>
    <mergeCell ref="G390:O390"/>
    <mergeCell ref="G391:O391"/>
    <mergeCell ref="AH385:AK385"/>
    <mergeCell ref="AL385:AO385"/>
    <mergeCell ref="C389:E389"/>
    <mergeCell ref="C397:E397"/>
    <mergeCell ref="C398:E398"/>
    <mergeCell ref="G387:O387"/>
    <mergeCell ref="AH391:AK391"/>
    <mergeCell ref="C387:E387"/>
    <mergeCell ref="C386:E386"/>
    <mergeCell ref="P386:S386"/>
    <mergeCell ref="P387:S387"/>
    <mergeCell ref="T385:W385"/>
    <mergeCell ref="T386:W386"/>
    <mergeCell ref="T387:W387"/>
    <mergeCell ref="G385:O385"/>
    <mergeCell ref="G386:O386"/>
    <mergeCell ref="G392:O392"/>
    <mergeCell ref="AL389:AO389"/>
    <mergeCell ref="AH390:AK390"/>
    <mergeCell ref="AL390:AO390"/>
    <mergeCell ref="P389:S389"/>
    <mergeCell ref="P390:S390"/>
    <mergeCell ref="J307:U307"/>
    <mergeCell ref="V307:AD307"/>
    <mergeCell ref="AE307:AI307"/>
    <mergeCell ref="AK307:AS307"/>
    <mergeCell ref="D311:E311"/>
    <mergeCell ref="F311:I311"/>
    <mergeCell ref="J311:U311"/>
    <mergeCell ref="V311:AD311"/>
    <mergeCell ref="AE311:AI311"/>
    <mergeCell ref="AK311:AS311"/>
    <mergeCell ref="D308:E308"/>
    <mergeCell ref="F308:I308"/>
    <mergeCell ref="AQ385:AR385"/>
    <mergeCell ref="AQ386:AR386"/>
    <mergeCell ref="AQ387:AR387"/>
    <mergeCell ref="Y385:AG385"/>
    <mergeCell ref="AO380:AR380"/>
    <mergeCell ref="C383:E384"/>
    <mergeCell ref="F383:O384"/>
    <mergeCell ref="P383:S384"/>
    <mergeCell ref="T383:W384"/>
    <mergeCell ref="D372:J372"/>
    <mergeCell ref="Q374:AD374"/>
    <mergeCell ref="AR358:AS358"/>
    <mergeCell ref="AN359:AP359"/>
    <mergeCell ref="AR352:AS352"/>
    <mergeCell ref="F332:J332"/>
    <mergeCell ref="K332:O332"/>
    <mergeCell ref="Q332:U332"/>
    <mergeCell ref="W332:X332"/>
    <mergeCell ref="C385:E385"/>
    <mergeCell ref="P385:S385"/>
    <mergeCell ref="D374:J374"/>
    <mergeCell ref="D303:E303"/>
    <mergeCell ref="F303:I303"/>
    <mergeCell ref="J303:U303"/>
    <mergeCell ref="V303:AD303"/>
    <mergeCell ref="AE303:AI303"/>
    <mergeCell ref="AK303:AS303"/>
    <mergeCell ref="D304:E304"/>
    <mergeCell ref="F304:I304"/>
    <mergeCell ref="J304:U304"/>
    <mergeCell ref="V304:AD304"/>
    <mergeCell ref="AE304:AI304"/>
    <mergeCell ref="Y317:AB317"/>
    <mergeCell ref="AC317:AG317"/>
    <mergeCell ref="D373:J373"/>
    <mergeCell ref="K373:O373"/>
    <mergeCell ref="Q373:AD373"/>
    <mergeCell ref="AE373:AJ373"/>
    <mergeCell ref="K374:O374"/>
    <mergeCell ref="D306:E306"/>
    <mergeCell ref="F306:I306"/>
    <mergeCell ref="J306:U306"/>
    <mergeCell ref="V306:AD306"/>
    <mergeCell ref="K330:O330"/>
    <mergeCell ref="Q330:U330"/>
    <mergeCell ref="Y315:AL315"/>
    <mergeCell ref="D369:J369"/>
    <mergeCell ref="K369:O369"/>
    <mergeCell ref="K372:O372"/>
    <mergeCell ref="Q372:AD372"/>
    <mergeCell ref="AE372:AJ372"/>
    <mergeCell ref="D307:E307"/>
    <mergeCell ref="AN350:AP350"/>
    <mergeCell ref="AR350:AS350"/>
    <mergeCell ref="AN354:AP354"/>
    <mergeCell ref="AR354:AS354"/>
    <mergeCell ref="AN351:AP351"/>
    <mergeCell ref="AE302:AI302"/>
    <mergeCell ref="AR351:AS351"/>
    <mergeCell ref="AN352:AP352"/>
    <mergeCell ref="AE297:AI297"/>
    <mergeCell ref="AK297:AS297"/>
    <mergeCell ref="D298:E298"/>
    <mergeCell ref="F298:I298"/>
    <mergeCell ref="J298:U298"/>
    <mergeCell ref="V298:AD298"/>
    <mergeCell ref="AE298:AI298"/>
    <mergeCell ref="AK298:AS298"/>
    <mergeCell ref="AK304:AS304"/>
    <mergeCell ref="D305:E305"/>
    <mergeCell ref="F305:I305"/>
    <mergeCell ref="J305:U305"/>
    <mergeCell ref="V305:AD305"/>
    <mergeCell ref="AE305:AI305"/>
    <mergeCell ref="AK305:AS305"/>
    <mergeCell ref="AK299:AS299"/>
    <mergeCell ref="D300:E300"/>
    <mergeCell ref="F300:I300"/>
    <mergeCell ref="J300:U300"/>
    <mergeCell ref="V300:AD300"/>
    <mergeCell ref="AE300:AI300"/>
    <mergeCell ref="AK300:AS300"/>
    <mergeCell ref="D301:E301"/>
    <mergeCell ref="F301:I301"/>
    <mergeCell ref="Q369:AD369"/>
    <mergeCell ref="AE369:AJ369"/>
    <mergeCell ref="AK369:AP369"/>
    <mergeCell ref="D370:J370"/>
    <mergeCell ref="K370:O370"/>
    <mergeCell ref="Q370:AD370"/>
    <mergeCell ref="AE370:AJ370"/>
    <mergeCell ref="AK370:AP370"/>
    <mergeCell ref="D365:J365"/>
    <mergeCell ref="K365:O365"/>
    <mergeCell ref="Q365:AD365"/>
    <mergeCell ref="AE365:AJ365"/>
    <mergeCell ref="AK365:AP365"/>
    <mergeCell ref="D366:J366"/>
    <mergeCell ref="K366:O366"/>
    <mergeCell ref="Q366:AD366"/>
    <mergeCell ref="AE366:AJ366"/>
    <mergeCell ref="AK366:AP366"/>
    <mergeCell ref="AN282:AO282"/>
    <mergeCell ref="C315:J316"/>
    <mergeCell ref="C317:J317"/>
    <mergeCell ref="D287:E287"/>
    <mergeCell ref="F287:I287"/>
    <mergeCell ref="F286:I286"/>
    <mergeCell ref="J286:U286"/>
    <mergeCell ref="J287:U287"/>
    <mergeCell ref="AK286:AS286"/>
    <mergeCell ref="AK287:AS287"/>
    <mergeCell ref="AE286:AJ286"/>
    <mergeCell ref="AE287:AI287"/>
    <mergeCell ref="V286:AD286"/>
    <mergeCell ref="V287:AD287"/>
    <mergeCell ref="D288:E288"/>
    <mergeCell ref="F288:I288"/>
    <mergeCell ref="J288:U288"/>
    <mergeCell ref="V288:AD288"/>
    <mergeCell ref="D291:E291"/>
    <mergeCell ref="J292:U292"/>
    <mergeCell ref="V292:AD292"/>
    <mergeCell ref="AE292:AI292"/>
    <mergeCell ref="AK292:AS292"/>
    <mergeCell ref="D294:E294"/>
    <mergeCell ref="J294:U294"/>
    <mergeCell ref="V294:AD294"/>
    <mergeCell ref="AE294:AI294"/>
    <mergeCell ref="AN316:AO316"/>
    <mergeCell ref="AN317:AO317"/>
    <mergeCell ref="K317:N317"/>
    <mergeCell ref="O317:S317"/>
    <mergeCell ref="AE306:AI306"/>
    <mergeCell ref="AN240:AO240"/>
    <mergeCell ref="O241:S241"/>
    <mergeCell ref="AG241:AK241"/>
    <mergeCell ref="AN241:AO241"/>
    <mergeCell ref="Z243:AF243"/>
    <mergeCell ref="AO231:AR231"/>
    <mergeCell ref="AO232:AR232"/>
    <mergeCell ref="AO233:AR233"/>
    <mergeCell ref="AO234:AR234"/>
    <mergeCell ref="AO235:AR235"/>
    <mergeCell ref="AO236:AR236"/>
    <mergeCell ref="AO237:AR237"/>
    <mergeCell ref="AO238:AR238"/>
    <mergeCell ref="D292:E292"/>
    <mergeCell ref="F292:I292"/>
    <mergeCell ref="AR267:AS267"/>
    <mergeCell ref="AN268:AP268"/>
    <mergeCell ref="AR268:AS268"/>
    <mergeCell ref="AN270:AP270"/>
    <mergeCell ref="AR270:AS270"/>
    <mergeCell ref="AN272:AP272"/>
    <mergeCell ref="AR272:AS272"/>
    <mergeCell ref="AN269:AP269"/>
    <mergeCell ref="F289:I289"/>
    <mergeCell ref="J289:U289"/>
    <mergeCell ref="V289:AD289"/>
    <mergeCell ref="AE289:AI289"/>
    <mergeCell ref="AK289:AS289"/>
    <mergeCell ref="D290:E290"/>
    <mergeCell ref="F290:I290"/>
    <mergeCell ref="J290:U290"/>
    <mergeCell ref="AK290:AS290"/>
    <mergeCell ref="AN253:AP253"/>
    <mergeCell ref="AR253:AS253"/>
    <mergeCell ref="AN254:AP254"/>
    <mergeCell ref="AR254:AS254"/>
    <mergeCell ref="AN256:AP256"/>
    <mergeCell ref="AR256:AS256"/>
    <mergeCell ref="AE288:AI288"/>
    <mergeCell ref="AK288:AS288"/>
    <mergeCell ref="D289:E289"/>
    <mergeCell ref="W328:Y328"/>
    <mergeCell ref="W329:X329"/>
    <mergeCell ref="AF328:AH328"/>
    <mergeCell ref="AF329:AG329"/>
    <mergeCell ref="AI328:AL328"/>
    <mergeCell ref="AN326:AO326"/>
    <mergeCell ref="AN324:AO324"/>
    <mergeCell ref="AN325:AO325"/>
    <mergeCell ref="AH318:AL318"/>
    <mergeCell ref="D310:E310"/>
    <mergeCell ref="F310:I310"/>
    <mergeCell ref="AE312:AI312"/>
    <mergeCell ref="AR273:AS273"/>
    <mergeCell ref="AN274:AP274"/>
    <mergeCell ref="AR274:AS274"/>
    <mergeCell ref="J278:N278"/>
    <mergeCell ref="Q278:R278"/>
    <mergeCell ref="J279:N279"/>
    <mergeCell ref="E255:AF255"/>
    <mergeCell ref="AK295:AS295"/>
    <mergeCell ref="J280:N280"/>
    <mergeCell ref="Q280:R280"/>
    <mergeCell ref="C286:E286"/>
    <mergeCell ref="D183:J183"/>
    <mergeCell ref="K183:M183"/>
    <mergeCell ref="O183:U183"/>
    <mergeCell ref="V183:X183"/>
    <mergeCell ref="Z183:AF183"/>
    <mergeCell ref="AG183:AI183"/>
    <mergeCell ref="AK183:AL183"/>
    <mergeCell ref="AG185:AI185"/>
    <mergeCell ref="AK185:AL185"/>
    <mergeCell ref="AG186:AI186"/>
    <mergeCell ref="AK186:AL186"/>
    <mergeCell ref="AR190:AS190"/>
    <mergeCell ref="AN191:AP191"/>
    <mergeCell ref="AR191:AS191"/>
    <mergeCell ref="AN192:AP192"/>
    <mergeCell ref="AR192:AS192"/>
    <mergeCell ref="AO222:AR222"/>
    <mergeCell ref="AR193:AS193"/>
    <mergeCell ref="AN194:AP194"/>
    <mergeCell ref="AR194:AS194"/>
    <mergeCell ref="AN195:AP195"/>
    <mergeCell ref="AR195:AS195"/>
    <mergeCell ref="AN196:AP196"/>
    <mergeCell ref="AR196:AS196"/>
    <mergeCell ref="AR198:AS198"/>
    <mergeCell ref="AN199:AP199"/>
    <mergeCell ref="AR199:AS199"/>
    <mergeCell ref="AN200:AP200"/>
    <mergeCell ref="AR200:AS200"/>
    <mergeCell ref="AN217:AP217"/>
    <mergeCell ref="AR217:AS217"/>
    <mergeCell ref="AN218:AP218"/>
    <mergeCell ref="AN160:AP160"/>
    <mergeCell ref="AR160:AS160"/>
    <mergeCell ref="AN161:AP161"/>
    <mergeCell ref="Q179:V179"/>
    <mergeCell ref="AR177:AS177"/>
    <mergeCell ref="G143:O143"/>
    <mergeCell ref="P143:X143"/>
    <mergeCell ref="Y143:AG143"/>
    <mergeCell ref="Q176:U176"/>
    <mergeCell ref="Q177:U177"/>
    <mergeCell ref="AK176:AO176"/>
    <mergeCell ref="AK177:AO177"/>
    <mergeCell ref="AK179:AP179"/>
    <mergeCell ref="AB149:AG149"/>
    <mergeCell ref="Y149:AA149"/>
    <mergeCell ref="AH149:AJ149"/>
    <mergeCell ref="AB148:AG148"/>
    <mergeCell ref="Y148:AA148"/>
    <mergeCell ref="AH148:AJ148"/>
    <mergeCell ref="AH146:AJ146"/>
    <mergeCell ref="AR161:AS161"/>
    <mergeCell ref="AN155:AP155"/>
    <mergeCell ref="AN156:AP156"/>
    <mergeCell ref="AN157:AP157"/>
    <mergeCell ref="AR152:AS152"/>
    <mergeCell ref="AR153:AS153"/>
    <mergeCell ref="AR154:AS154"/>
    <mergeCell ref="G145:I145"/>
    <mergeCell ref="P145:R145"/>
    <mergeCell ref="P149:R149"/>
    <mergeCell ref="P148:R148"/>
    <mergeCell ref="AN165:AP165"/>
    <mergeCell ref="A1:AT2"/>
    <mergeCell ref="AO28:AR28"/>
    <mergeCell ref="AO29:AR29"/>
    <mergeCell ref="N31:S31"/>
    <mergeCell ref="N32:S32"/>
    <mergeCell ref="N33:S33"/>
    <mergeCell ref="C31:M31"/>
    <mergeCell ref="U31:V31"/>
    <mergeCell ref="U32:V32"/>
    <mergeCell ref="U33:V33"/>
    <mergeCell ref="AO5:AR5"/>
    <mergeCell ref="AK182:AL182"/>
    <mergeCell ref="AO170:AR170"/>
    <mergeCell ref="AO171:AR171"/>
    <mergeCell ref="AO172:AR172"/>
    <mergeCell ref="AO173:AR173"/>
    <mergeCell ref="AR175:AS175"/>
    <mergeCell ref="AR176:AS176"/>
    <mergeCell ref="AO36:AR36"/>
    <mergeCell ref="AO37:AR37"/>
    <mergeCell ref="AO82:AR82"/>
    <mergeCell ref="AO98:AR98"/>
    <mergeCell ref="AO99:AR99"/>
    <mergeCell ref="AO100:AR100"/>
    <mergeCell ref="AO101:AR101"/>
    <mergeCell ref="AN152:AP152"/>
    <mergeCell ref="AN153:AP153"/>
    <mergeCell ref="AN154:AP154"/>
    <mergeCell ref="AR151:AS151"/>
    <mergeCell ref="AK149:AP149"/>
    <mergeCell ref="AK148:AP148"/>
    <mergeCell ref="AR159:AS159"/>
    <mergeCell ref="R40:W40"/>
    <mergeCell ref="X40:AI40"/>
    <mergeCell ref="M40:Q40"/>
    <mergeCell ref="J40:L40"/>
    <mergeCell ref="C40:I40"/>
    <mergeCell ref="R45:W45"/>
    <mergeCell ref="X43:AI43"/>
    <mergeCell ref="R42:W42"/>
    <mergeCell ref="X42:AI42"/>
    <mergeCell ref="M45:Q45"/>
    <mergeCell ref="J42:L42"/>
    <mergeCell ref="J43:L43"/>
    <mergeCell ref="J44:L44"/>
    <mergeCell ref="J45:L45"/>
    <mergeCell ref="X45:AI45"/>
    <mergeCell ref="M42:Q42"/>
    <mergeCell ref="J41:L41"/>
    <mergeCell ref="M41:Q41"/>
    <mergeCell ref="R41:W41"/>
    <mergeCell ref="X41:AI41"/>
    <mergeCell ref="R43:W43"/>
    <mergeCell ref="R44:W44"/>
    <mergeCell ref="R48:W48"/>
    <mergeCell ref="R49:W49"/>
    <mergeCell ref="R53:W53"/>
    <mergeCell ref="R54:W54"/>
    <mergeCell ref="R58:W58"/>
    <mergeCell ref="R59:W59"/>
    <mergeCell ref="X55:AI55"/>
    <mergeCell ref="J48:L48"/>
    <mergeCell ref="X48:AI48"/>
    <mergeCell ref="J49:L49"/>
    <mergeCell ref="X49:AI49"/>
    <mergeCell ref="M48:Q48"/>
    <mergeCell ref="M49:Q49"/>
    <mergeCell ref="M43:Q43"/>
    <mergeCell ref="M44:Q44"/>
    <mergeCell ref="M50:Q50"/>
    <mergeCell ref="X44:AI44"/>
    <mergeCell ref="J58:L58"/>
    <mergeCell ref="X58:AI58"/>
    <mergeCell ref="J50:L50"/>
    <mergeCell ref="X50:AI50"/>
    <mergeCell ref="J53:L53"/>
    <mergeCell ref="X53:AI53"/>
    <mergeCell ref="J54:L54"/>
    <mergeCell ref="M53:Q53"/>
    <mergeCell ref="M54:Q54"/>
    <mergeCell ref="M55:Q55"/>
    <mergeCell ref="M58:Q58"/>
    <mergeCell ref="C78:C79"/>
    <mergeCell ref="D78:AN79"/>
    <mergeCell ref="AO78:AR79"/>
    <mergeCell ref="C75:C76"/>
    <mergeCell ref="D75:AN76"/>
    <mergeCell ref="AO75:AR76"/>
    <mergeCell ref="R63:W63"/>
    <mergeCell ref="R50:W50"/>
    <mergeCell ref="R55:W55"/>
    <mergeCell ref="R60:W60"/>
    <mergeCell ref="X54:AI54"/>
    <mergeCell ref="AO68:AR68"/>
    <mergeCell ref="AO69:AR69"/>
    <mergeCell ref="AO70:AR70"/>
    <mergeCell ref="J60:L60"/>
    <mergeCell ref="X60:AI60"/>
    <mergeCell ref="J63:L63"/>
    <mergeCell ref="X63:AI63"/>
    <mergeCell ref="J64:L64"/>
    <mergeCell ref="X64:AI64"/>
    <mergeCell ref="M60:Q60"/>
    <mergeCell ref="M63:Q63"/>
    <mergeCell ref="M64:Q64"/>
    <mergeCell ref="R64:W64"/>
    <mergeCell ref="J59:L59"/>
    <mergeCell ref="M59:Q59"/>
    <mergeCell ref="J55:L55"/>
    <mergeCell ref="X59:AI59"/>
    <mergeCell ref="H85:L85"/>
    <mergeCell ref="H89:L89"/>
    <mergeCell ref="H90:L90"/>
    <mergeCell ref="H91:L91"/>
    <mergeCell ref="H86:L86"/>
    <mergeCell ref="H87:L87"/>
    <mergeCell ref="H88:L88"/>
    <mergeCell ref="X135:AC135"/>
    <mergeCell ref="X136:AC136"/>
    <mergeCell ref="C138:W138"/>
    <mergeCell ref="X138:AD138"/>
    <mergeCell ref="X132:AC132"/>
    <mergeCell ref="X131:AC131"/>
    <mergeCell ref="X130:AC130"/>
    <mergeCell ref="X129:AC129"/>
    <mergeCell ref="X133:AC133"/>
    <mergeCell ref="AM128:AN128"/>
    <mergeCell ref="AM129:AN129"/>
    <mergeCell ref="AM130:AN130"/>
    <mergeCell ref="AM131:AN131"/>
    <mergeCell ref="AM133:AN133"/>
    <mergeCell ref="X134:AC134"/>
    <mergeCell ref="AM134:AN134"/>
    <mergeCell ref="AE129:AJ129"/>
    <mergeCell ref="AE130:AJ130"/>
    <mergeCell ref="AE131:AJ131"/>
    <mergeCell ref="AE132:AJ132"/>
    <mergeCell ref="AE133:AJ133"/>
    <mergeCell ref="AE134:AJ134"/>
    <mergeCell ref="AE135:AJ135"/>
    <mergeCell ref="AE136:AJ136"/>
    <mergeCell ref="X128:AD128"/>
    <mergeCell ref="AB144:AG144"/>
    <mergeCell ref="Y144:AA144"/>
    <mergeCell ref="P146:R146"/>
    <mergeCell ref="AB146:AG146"/>
    <mergeCell ref="Y146:AA146"/>
    <mergeCell ref="G142:X142"/>
    <mergeCell ref="Y142:AP142"/>
    <mergeCell ref="AH143:AP143"/>
    <mergeCell ref="AB147:AG147"/>
    <mergeCell ref="Y147:AA147"/>
    <mergeCell ref="AK147:AP147"/>
    <mergeCell ref="AH147:AJ147"/>
    <mergeCell ref="AK144:AP144"/>
    <mergeCell ref="AH144:AJ144"/>
    <mergeCell ref="AB145:AG145"/>
    <mergeCell ref="AK145:AP145"/>
    <mergeCell ref="Y145:AA145"/>
    <mergeCell ref="AH145:AJ145"/>
    <mergeCell ref="AK146:AP146"/>
    <mergeCell ref="C148:F148"/>
    <mergeCell ref="C149:F149"/>
    <mergeCell ref="J144:O144"/>
    <mergeCell ref="G144:I144"/>
    <mergeCell ref="S144:X144"/>
    <mergeCell ref="J146:O146"/>
    <mergeCell ref="G146:I146"/>
    <mergeCell ref="S146:X146"/>
    <mergeCell ref="J148:O148"/>
    <mergeCell ref="G148:I148"/>
    <mergeCell ref="S148:X148"/>
    <mergeCell ref="J149:O149"/>
    <mergeCell ref="G149:I149"/>
    <mergeCell ref="S149:X149"/>
    <mergeCell ref="J147:O147"/>
    <mergeCell ref="G147:I147"/>
    <mergeCell ref="S147:X147"/>
    <mergeCell ref="P147:R147"/>
    <mergeCell ref="J145:O145"/>
    <mergeCell ref="S145:X145"/>
    <mergeCell ref="C142:F144"/>
    <mergeCell ref="C145:F145"/>
    <mergeCell ref="C146:F146"/>
    <mergeCell ref="C147:F147"/>
    <mergeCell ref="P144:R144"/>
    <mergeCell ref="AR257:AS257"/>
    <mergeCell ref="AN258:AP258"/>
    <mergeCell ref="AR258:AS258"/>
    <mergeCell ref="AR356:AS356"/>
    <mergeCell ref="AN273:AP273"/>
    <mergeCell ref="AH319:AL319"/>
    <mergeCell ref="AN318:AO318"/>
    <mergeCell ref="AN319:AO319"/>
    <mergeCell ref="AR165:AS165"/>
    <mergeCell ref="AN167:AP167"/>
    <mergeCell ref="AA166:AP166"/>
    <mergeCell ref="AR166:AS166"/>
    <mergeCell ref="AR167:AS167"/>
    <mergeCell ref="AN162:AP162"/>
    <mergeCell ref="AR162:AS162"/>
    <mergeCell ref="AN163:AP163"/>
    <mergeCell ref="AR163:AS163"/>
    <mergeCell ref="AN164:AP164"/>
    <mergeCell ref="AR164:AS164"/>
    <mergeCell ref="AG187:AI187"/>
    <mergeCell ref="AK187:AL187"/>
    <mergeCell ref="AO223:AR223"/>
    <mergeCell ref="AN201:AP201"/>
    <mergeCell ref="AR201:AS201"/>
    <mergeCell ref="AR214:AS214"/>
    <mergeCell ref="AN215:AP215"/>
    <mergeCell ref="AR215:AS215"/>
    <mergeCell ref="AN216:AP216"/>
    <mergeCell ref="AR216:AS216"/>
    <mergeCell ref="AR218:AS218"/>
    <mergeCell ref="AN193:AP193"/>
    <mergeCell ref="AR252:AS252"/>
    <mergeCell ref="J291:U291"/>
    <mergeCell ref="V291:AD291"/>
    <mergeCell ref="AE291:AI291"/>
    <mergeCell ref="D295:E295"/>
    <mergeCell ref="F295:I295"/>
    <mergeCell ref="J295:U295"/>
    <mergeCell ref="V295:AD295"/>
    <mergeCell ref="AE295:AI295"/>
    <mergeCell ref="AO224:AR224"/>
    <mergeCell ref="AO225:AR225"/>
    <mergeCell ref="AO226:AR226"/>
    <mergeCell ref="AO227:AR227"/>
    <mergeCell ref="AO228:AR228"/>
    <mergeCell ref="AO229:AR229"/>
    <mergeCell ref="AO230:AR230"/>
    <mergeCell ref="C363:J364"/>
    <mergeCell ref="K363:P364"/>
    <mergeCell ref="Q363:AD364"/>
    <mergeCell ref="AE363:AP363"/>
    <mergeCell ref="AE364:AJ364"/>
    <mergeCell ref="AK364:AP364"/>
    <mergeCell ref="AR359:AS359"/>
    <mergeCell ref="AR360:AS360"/>
    <mergeCell ref="AR361:AS361"/>
    <mergeCell ref="AN246:AO246"/>
    <mergeCell ref="AJ247:AL247"/>
    <mergeCell ref="AN247:AO247"/>
    <mergeCell ref="AJ248:AL248"/>
    <mergeCell ref="AN248:AO248"/>
    <mergeCell ref="AJ249:AL249"/>
    <mergeCell ref="AN249:AO249"/>
    <mergeCell ref="F291:I291"/>
    <mergeCell ref="V310:AD310"/>
    <mergeCell ref="AE310:AI310"/>
    <mergeCell ref="C318:J318"/>
    <mergeCell ref="K318:N318"/>
    <mergeCell ref="O318:S318"/>
    <mergeCell ref="T318:X318"/>
    <mergeCell ref="Y318:AB318"/>
    <mergeCell ref="AC318:AG318"/>
    <mergeCell ref="C319:J319"/>
    <mergeCell ref="K319:N319"/>
    <mergeCell ref="V293:AD293"/>
    <mergeCell ref="AE293:AI293"/>
    <mergeCell ref="AK310:AS310"/>
    <mergeCell ref="O319:S319"/>
    <mergeCell ref="T319:X319"/>
    <mergeCell ref="Y319:AB319"/>
    <mergeCell ref="AC319:AG319"/>
    <mergeCell ref="AK306:AS306"/>
    <mergeCell ref="D299:E299"/>
    <mergeCell ref="F299:I299"/>
    <mergeCell ref="J299:U299"/>
    <mergeCell ref="V299:AD299"/>
    <mergeCell ref="J301:U301"/>
    <mergeCell ref="V301:AD301"/>
    <mergeCell ref="AE301:AI301"/>
    <mergeCell ref="AK301:AS301"/>
    <mergeCell ref="D302:E302"/>
    <mergeCell ref="F302:I302"/>
    <mergeCell ref="J302:U302"/>
    <mergeCell ref="V302:AD302"/>
    <mergeCell ref="AK302:AS302"/>
    <mergeCell ref="F307:I307"/>
    <mergeCell ref="AG255:AM255"/>
    <mergeCell ref="AG269:AM269"/>
    <mergeCell ref="E269:AF269"/>
    <mergeCell ref="E271:AF271"/>
    <mergeCell ref="AG271:AM271"/>
    <mergeCell ref="AN271:AP271"/>
    <mergeCell ref="J264:N264"/>
    <mergeCell ref="Q264:R264"/>
    <mergeCell ref="G265:I265"/>
    <mergeCell ref="J265:N265"/>
    <mergeCell ref="AN255:AP255"/>
    <mergeCell ref="AN257:AP257"/>
    <mergeCell ref="G281:I281"/>
    <mergeCell ref="J281:N281"/>
    <mergeCell ref="C261:I261"/>
    <mergeCell ref="J261:O261"/>
    <mergeCell ref="D293:E293"/>
    <mergeCell ref="F293:I293"/>
    <mergeCell ref="J293:U293"/>
    <mergeCell ref="Q261:R261"/>
    <mergeCell ref="J262:N262"/>
    <mergeCell ref="Q262:R262"/>
    <mergeCell ref="J263:N263"/>
    <mergeCell ref="Q263:R263"/>
    <mergeCell ref="C277:I277"/>
    <mergeCell ref="J277:O277"/>
    <mergeCell ref="Q277:R277"/>
    <mergeCell ref="Q279:R279"/>
    <mergeCell ref="AJ283:AL283"/>
    <mergeCell ref="AN283:AO283"/>
    <mergeCell ref="AJ284:AL284"/>
    <mergeCell ref="AN284:AO284"/>
    <mergeCell ref="V290:AD290"/>
    <mergeCell ref="AE290:AI290"/>
    <mergeCell ref="F294:I294"/>
    <mergeCell ref="AN322:AO322"/>
    <mergeCell ref="AJ323:AL323"/>
    <mergeCell ref="AN323:AO323"/>
    <mergeCell ref="T317:X317"/>
    <mergeCell ref="D296:E296"/>
    <mergeCell ref="F296:I296"/>
    <mergeCell ref="J296:U296"/>
    <mergeCell ref="V296:AD296"/>
    <mergeCell ref="AE296:AI296"/>
    <mergeCell ref="AK296:AS296"/>
    <mergeCell ref="D309:E309"/>
    <mergeCell ref="F309:I309"/>
    <mergeCell ref="J309:U309"/>
    <mergeCell ref="V309:AD309"/>
    <mergeCell ref="AE309:AI309"/>
    <mergeCell ref="AK309:AS309"/>
    <mergeCell ref="AE299:AI299"/>
    <mergeCell ref="D297:E297"/>
    <mergeCell ref="F297:I297"/>
    <mergeCell ref="Y316:AB316"/>
    <mergeCell ref="J297:U297"/>
    <mergeCell ref="V297:AD297"/>
    <mergeCell ref="AK291:AS291"/>
    <mergeCell ref="AK294:AS294"/>
    <mergeCell ref="J308:U308"/>
    <mergeCell ref="V308:AD308"/>
    <mergeCell ref="AE308:AI308"/>
    <mergeCell ref="AK308:AS308"/>
    <mergeCell ref="J310:U310"/>
    <mergeCell ref="AJ324:AL324"/>
    <mergeCell ref="AJ325:AL325"/>
    <mergeCell ref="AJ326:AL326"/>
    <mergeCell ref="C329:E329"/>
    <mergeCell ref="C328:E328"/>
    <mergeCell ref="K328:P328"/>
    <mergeCell ref="K329:O329"/>
    <mergeCell ref="Q328:V328"/>
    <mergeCell ref="Q329:U329"/>
    <mergeCell ref="Z328:AE328"/>
    <mergeCell ref="Z329:AE329"/>
    <mergeCell ref="F328:J328"/>
    <mergeCell ref="F329:J329"/>
    <mergeCell ref="C388:E388"/>
    <mergeCell ref="AI330:AL330"/>
    <mergeCell ref="AI331:AL331"/>
    <mergeCell ref="D367:J367"/>
    <mergeCell ref="K367:O367"/>
    <mergeCell ref="Q367:AD367"/>
    <mergeCell ref="AE367:AJ367"/>
    <mergeCell ref="AK367:AP367"/>
    <mergeCell ref="D368:J368"/>
    <mergeCell ref="K368:O368"/>
    <mergeCell ref="Q368:AD368"/>
    <mergeCell ref="AE368:AJ368"/>
    <mergeCell ref="AK368:AP368"/>
    <mergeCell ref="AE374:AJ374"/>
    <mergeCell ref="AK374:AP374"/>
    <mergeCell ref="D371:J371"/>
    <mergeCell ref="AN329:AO329"/>
    <mergeCell ref="AN330:AO330"/>
    <mergeCell ref="AN331:AO331"/>
    <mergeCell ref="AN332:AO332"/>
    <mergeCell ref="AN334:AO334"/>
    <mergeCell ref="AJ335:AL335"/>
    <mergeCell ref="AN335:AO335"/>
    <mergeCell ref="AJ336:AL336"/>
    <mergeCell ref="AN336:AO336"/>
    <mergeCell ref="AI329:AL329"/>
    <mergeCell ref="AN360:AP360"/>
    <mergeCell ref="AN361:AP361"/>
    <mergeCell ref="AO378:AR378"/>
    <mergeCell ref="C331:E331"/>
    <mergeCell ref="F331:J331"/>
    <mergeCell ref="K331:O331"/>
    <mergeCell ref="Q331:U331"/>
    <mergeCell ref="W331:X331"/>
    <mergeCell ref="Z331:AE331"/>
    <mergeCell ref="AF331:AG331"/>
    <mergeCell ref="C332:E332"/>
    <mergeCell ref="W330:X330"/>
    <mergeCell ref="Z330:AE330"/>
    <mergeCell ref="AF330:AG330"/>
    <mergeCell ref="AN357:AP357"/>
    <mergeCell ref="AR357:AS357"/>
    <mergeCell ref="Z332:AE332"/>
    <mergeCell ref="AF332:AG332"/>
    <mergeCell ref="AI332:AL332"/>
    <mergeCell ref="C330:E330"/>
    <mergeCell ref="F330:J330"/>
    <mergeCell ref="AN358:AP358"/>
    <mergeCell ref="AR345:AS345"/>
    <mergeCell ref="AN346:AP346"/>
    <mergeCell ref="AR346:AS346"/>
    <mergeCell ref="AQ402:AR402"/>
    <mergeCell ref="AM403:AO403"/>
    <mergeCell ref="AQ403:AR403"/>
    <mergeCell ref="P397:S397"/>
    <mergeCell ref="P398:S398"/>
    <mergeCell ref="P399:S399"/>
    <mergeCell ref="P400:S400"/>
    <mergeCell ref="AL399:AO399"/>
    <mergeCell ref="AL395:AO395"/>
    <mergeCell ref="AH396:AK396"/>
    <mergeCell ref="AL396:AO396"/>
    <mergeCell ref="AH397:AK397"/>
    <mergeCell ref="AL397:AO397"/>
    <mergeCell ref="Y400:AG400"/>
    <mergeCell ref="T399:W399"/>
    <mergeCell ref="T400:W400"/>
    <mergeCell ref="T397:W397"/>
    <mergeCell ref="T398:W398"/>
    <mergeCell ref="AQ397:AR397"/>
    <mergeCell ref="AQ398:AR398"/>
    <mergeCell ref="AQ399:AR399"/>
    <mergeCell ref="AQ400:AR400"/>
    <mergeCell ref="AH400:AK400"/>
    <mergeCell ref="AL400:AO400"/>
    <mergeCell ref="AH398:AK398"/>
    <mergeCell ref="AL398:AO398"/>
    <mergeCell ref="AH399:AK399"/>
    <mergeCell ref="Y397:AG397"/>
    <mergeCell ref="Y398:AG398"/>
    <mergeCell ref="Y399:AG399"/>
    <mergeCell ref="AO416:AR416"/>
    <mergeCell ref="AO417:AR417"/>
    <mergeCell ref="AJ419:AK419"/>
    <mergeCell ref="AF420:AH420"/>
    <mergeCell ref="AJ420:AK420"/>
    <mergeCell ref="AF421:AH421"/>
    <mergeCell ref="AJ421:AK421"/>
    <mergeCell ref="AF422:AH422"/>
    <mergeCell ref="AJ422:AK422"/>
    <mergeCell ref="AM411:AO411"/>
    <mergeCell ref="AQ411:AR411"/>
    <mergeCell ref="AM412:AO412"/>
    <mergeCell ref="AQ412:AR412"/>
    <mergeCell ref="AM404:AO405"/>
    <mergeCell ref="AQ404:AR405"/>
    <mergeCell ref="AQ407:AR407"/>
    <mergeCell ref="AM408:AO408"/>
    <mergeCell ref="AQ408:AR408"/>
    <mergeCell ref="AM409:AO409"/>
    <mergeCell ref="AQ409:AR409"/>
    <mergeCell ref="AM410:AO410"/>
    <mergeCell ref="AQ410:AR410"/>
    <mergeCell ref="AF443:AH443"/>
    <mergeCell ref="AJ442:AK442"/>
    <mergeCell ref="AJ443:AK443"/>
    <mergeCell ref="AF428:AH428"/>
    <mergeCell ref="AJ428:AK428"/>
    <mergeCell ref="AF429:AH429"/>
    <mergeCell ref="AJ429:AK429"/>
    <mergeCell ref="AF430:AH430"/>
    <mergeCell ref="AJ430:AK430"/>
    <mergeCell ref="AF431:AH431"/>
    <mergeCell ref="AJ431:AK431"/>
    <mergeCell ref="AF432:AH432"/>
    <mergeCell ref="AJ432:AK432"/>
    <mergeCell ref="AF423:AH423"/>
    <mergeCell ref="AJ423:AK423"/>
    <mergeCell ref="AF424:AH424"/>
    <mergeCell ref="AJ424:AK424"/>
    <mergeCell ref="AF425:AH425"/>
    <mergeCell ref="AJ425:AK425"/>
    <mergeCell ref="AF426:AH426"/>
    <mergeCell ref="AJ426:AK426"/>
    <mergeCell ref="AF427:AH427"/>
    <mergeCell ref="AJ427:AK427"/>
    <mergeCell ref="AO467:AR467"/>
    <mergeCell ref="AO468:AR468"/>
    <mergeCell ref="AF458:AH458"/>
    <mergeCell ref="AJ453:AK453"/>
    <mergeCell ref="AJ454:AK454"/>
    <mergeCell ref="AJ455:AK455"/>
    <mergeCell ref="AJ456:AK456"/>
    <mergeCell ref="AJ457:AK457"/>
    <mergeCell ref="AJ458:AK458"/>
    <mergeCell ref="AF444:AH444"/>
    <mergeCell ref="AF445:AH445"/>
    <mergeCell ref="AF446:AH446"/>
    <mergeCell ref="AF447:AH447"/>
    <mergeCell ref="AF448:AH448"/>
    <mergeCell ref="AF449:AH449"/>
    <mergeCell ref="C443:D449"/>
    <mergeCell ref="AF450:AH450"/>
    <mergeCell ref="AF451:AH451"/>
    <mergeCell ref="C450:D458"/>
    <mergeCell ref="AB460:AF460"/>
    <mergeCell ref="AB462:AF462"/>
    <mergeCell ref="AG460:AK460"/>
    <mergeCell ref="AG462:AK462"/>
    <mergeCell ref="AG463:AK463"/>
    <mergeCell ref="AB463:AF463"/>
    <mergeCell ref="AB464:AK464"/>
    <mergeCell ref="AB461:AK461"/>
    <mergeCell ref="AJ444:AK444"/>
    <mergeCell ref="AJ445:AK445"/>
    <mergeCell ref="AJ446:AK446"/>
    <mergeCell ref="AJ447:AK447"/>
    <mergeCell ref="AJ448:AK448"/>
    <mergeCell ref="AJ449:AK449"/>
    <mergeCell ref="AJ450:AK450"/>
    <mergeCell ref="AJ451:AK451"/>
    <mergeCell ref="AJ452:AK452"/>
    <mergeCell ref="AF452:AH452"/>
    <mergeCell ref="AF453:AH453"/>
    <mergeCell ref="AF454:AH454"/>
    <mergeCell ref="AF455:AH455"/>
    <mergeCell ref="AF456:AH456"/>
    <mergeCell ref="AF457:AH457"/>
    <mergeCell ref="AV116:BY154"/>
    <mergeCell ref="AV155:BY155"/>
    <mergeCell ref="AV172:BY172"/>
    <mergeCell ref="AV157:BY171"/>
    <mergeCell ref="AV174:BY179"/>
    <mergeCell ref="AV181:BY187"/>
    <mergeCell ref="AV190:BY201"/>
    <mergeCell ref="AV188:BY188"/>
    <mergeCell ref="AV202:BY202"/>
    <mergeCell ref="AR255:AS255"/>
    <mergeCell ref="AR269:AS269"/>
    <mergeCell ref="AR271:AS271"/>
    <mergeCell ref="AR144:AS144"/>
    <mergeCell ref="AR145:AS145"/>
    <mergeCell ref="AF433:AH433"/>
    <mergeCell ref="AJ433:AK433"/>
    <mergeCell ref="AF434:AH434"/>
    <mergeCell ref="AJ434:AK434"/>
    <mergeCell ref="AF435:AH435"/>
    <mergeCell ref="AJ435:AK435"/>
    <mergeCell ref="AO439:AR439"/>
    <mergeCell ref="AO440:AR440"/>
    <mergeCell ref="AV3:BY6"/>
    <mergeCell ref="AV80:BY80"/>
    <mergeCell ref="AV60:BY79"/>
    <mergeCell ref="AV95:BY95"/>
    <mergeCell ref="AV82:BY94"/>
    <mergeCell ref="AV114:BY114"/>
    <mergeCell ref="AR155:AS155"/>
    <mergeCell ref="AR156:AS156"/>
    <mergeCell ref="AR157:AS157"/>
    <mergeCell ref="AV361:BY361"/>
    <mergeCell ref="AV355:BY360"/>
    <mergeCell ref="AV363:BY371"/>
    <mergeCell ref="AV284:BY297"/>
    <mergeCell ref="AV298:BY298"/>
    <mergeCell ref="AV307:BY307"/>
    <mergeCell ref="AV300:BY306"/>
    <mergeCell ref="AV309:BY327"/>
    <mergeCell ref="AV330:BY343"/>
    <mergeCell ref="AV238:BY252"/>
    <mergeCell ref="AV253:BY253"/>
    <mergeCell ref="AV263:BY263"/>
    <mergeCell ref="AV255:BY262"/>
    <mergeCell ref="AV267:BY267"/>
    <mergeCell ref="AV265:BY266"/>
    <mergeCell ref="AV269:BY281"/>
    <mergeCell ref="AV204:BY221"/>
    <mergeCell ref="AV222:BY222"/>
    <mergeCell ref="AV224:BY226"/>
    <mergeCell ref="AV227:BY227"/>
    <mergeCell ref="AV229:BY235"/>
    <mergeCell ref="AV236:BY236"/>
    <mergeCell ref="AK293:AS293"/>
    <mergeCell ref="AV549:BY549"/>
    <mergeCell ref="AV537:BY548"/>
    <mergeCell ref="AV551:BY580"/>
    <mergeCell ref="AV581:BY581"/>
    <mergeCell ref="AV8:BY58"/>
    <mergeCell ref="AV438:BY460"/>
    <mergeCell ref="AV485:BY485"/>
    <mergeCell ref="AV503:BY503"/>
    <mergeCell ref="AV487:BY502"/>
    <mergeCell ref="AV519:BY519"/>
    <mergeCell ref="AV505:BY518"/>
    <mergeCell ref="AV521:BY534"/>
    <mergeCell ref="AV535:BY535"/>
    <mergeCell ref="AV461:BY461"/>
    <mergeCell ref="AV463:BY484"/>
    <mergeCell ref="AV403:BY408"/>
    <mergeCell ref="AV409:BY409"/>
    <mergeCell ref="AV411:BY427"/>
    <mergeCell ref="AV428:BY428"/>
    <mergeCell ref="AV435:BY435"/>
    <mergeCell ref="AV430:BY434"/>
    <mergeCell ref="AV372:BY372"/>
    <mergeCell ref="AV374:BY388"/>
    <mergeCell ref="AV389:BY389"/>
    <mergeCell ref="AV391:BY400"/>
    <mergeCell ref="AV401:BY401"/>
    <mergeCell ref="AV344:BY344"/>
    <mergeCell ref="AV328:BY328"/>
    <mergeCell ref="AV346:BY352"/>
    <mergeCell ref="AV353:BY353"/>
    <mergeCell ref="AV282:BY282"/>
    <mergeCell ref="AV97:BY113"/>
  </mergeCells>
  <phoneticPr fontId="2"/>
  <conditionalFormatting sqref="V86:V87">
    <cfRule type="containsText" dxfId="37" priority="73" operator="containsText" text="省略">
      <formula>NOT(ISERROR(SEARCH("省略",V86)))</formula>
    </cfRule>
  </conditionalFormatting>
  <conditionalFormatting sqref="AN161:AP161">
    <cfRule type="expression" dxfId="36" priority="72">
      <formula>$AN$160="無"</formula>
    </cfRule>
  </conditionalFormatting>
  <conditionalFormatting sqref="AN163:AP163">
    <cfRule type="expression" dxfId="35" priority="71">
      <formula>$AN$162="無"</formula>
    </cfRule>
  </conditionalFormatting>
  <conditionalFormatting sqref="S145:X149">
    <cfRule type="expression" dxfId="34" priority="70">
      <formula>P145="非該当"</formula>
    </cfRule>
  </conditionalFormatting>
  <conditionalFormatting sqref="AK145:AP149">
    <cfRule type="expression" dxfId="33" priority="69">
      <formula>AH145="非該当"</formula>
    </cfRule>
  </conditionalFormatting>
  <conditionalFormatting sqref="Q179:V179">
    <cfRule type="expression" dxfId="32" priority="67">
      <formula>$Q$179="ＮＯ"</formula>
    </cfRule>
    <cfRule type="expression" dxfId="31" priority="68">
      <formula>$Q$179="ＯＫ"</formula>
    </cfRule>
  </conditionalFormatting>
  <conditionalFormatting sqref="AK179:AP179">
    <cfRule type="expression" dxfId="30" priority="65">
      <formula>$AK$179="ＮＯ"</formula>
    </cfRule>
    <cfRule type="expression" dxfId="29" priority="66">
      <formula>$AK$179="ＯＫ"</formula>
    </cfRule>
  </conditionalFormatting>
  <conditionalFormatting sqref="X138:AK138">
    <cfRule type="expression" dxfId="28" priority="63">
      <formula>$X$138="ＮＯ"</formula>
    </cfRule>
    <cfRule type="expression" dxfId="27" priority="64">
      <formula>$X$138="ＯＫ"</formula>
    </cfRule>
  </conditionalFormatting>
  <conditionalFormatting sqref="Z243:AF243">
    <cfRule type="expression" dxfId="26" priority="61">
      <formula>$Z$243="ＮＯ"</formula>
    </cfRule>
    <cfRule type="expression" dxfId="25" priority="62">
      <formula>$Z$243="ＯＫ"</formula>
    </cfRule>
  </conditionalFormatting>
  <conditionalFormatting sqref="AN350:AP350">
    <cfRule type="expression" dxfId="24" priority="60">
      <formula>$AN$346="非該当"</formula>
    </cfRule>
  </conditionalFormatting>
  <conditionalFormatting sqref="AN352:AP352">
    <cfRule type="expression" dxfId="23" priority="59">
      <formula>$AN$351="非該当"</formula>
    </cfRule>
  </conditionalFormatting>
  <conditionalFormatting sqref="D365:O374">
    <cfRule type="expression" dxfId="22" priority="52">
      <formula>$AN$357="非該当"</formula>
    </cfRule>
  </conditionalFormatting>
  <conditionalFormatting sqref="AG271:AM271">
    <cfRule type="expression" dxfId="21" priority="51">
      <formula>$AN$270="ＮＯ"</formula>
    </cfRule>
  </conditionalFormatting>
  <conditionalFormatting sqref="AJ336:AL336">
    <cfRule type="expression" dxfId="20" priority="47">
      <formula>$AJ$335="無"</formula>
    </cfRule>
  </conditionalFormatting>
  <conditionalFormatting sqref="V88:V89">
    <cfRule type="containsText" dxfId="19" priority="9" operator="containsText" text="省略">
      <formula>NOT(ISERROR(SEARCH("省略",V88)))</formula>
    </cfRule>
  </conditionalFormatting>
  <conditionalFormatting sqref="V90:V91">
    <cfRule type="containsText" dxfId="18" priority="8" operator="containsText" text="省略">
      <formula>NOT(ISERROR(SEARCH("省略",V90)))</formula>
    </cfRule>
  </conditionalFormatting>
  <conditionalFormatting sqref="AO86:AO87">
    <cfRule type="containsText" dxfId="17" priority="7" operator="containsText" text="省略">
      <formula>NOT(ISERROR(SEARCH("省略",AO86)))</formula>
    </cfRule>
  </conditionalFormatting>
  <conditionalFormatting sqref="AO88:AO89">
    <cfRule type="containsText" dxfId="16" priority="6" operator="containsText" text="省略">
      <formula>NOT(ISERROR(SEARCH("省略",AO88)))</formula>
    </cfRule>
  </conditionalFormatting>
  <conditionalFormatting sqref="AO90:AO91">
    <cfRule type="containsText" dxfId="15" priority="5" operator="containsText" text="省略">
      <formula>NOT(ISERROR(SEARCH("省略",AO90)))</formula>
    </cfRule>
  </conditionalFormatting>
  <conditionalFormatting sqref="C329:O332 Q329:U332 W329:X332 Z329:AG332 AI329:AL332">
    <cfRule type="expression" dxfId="14" priority="4">
      <formula>$AJ$323="無"</formula>
    </cfRule>
  </conditionalFormatting>
  <conditionalFormatting sqref="AJ324:AL326">
    <cfRule type="expression" dxfId="13" priority="3">
      <formula>$AJ$323="無"</formula>
    </cfRule>
  </conditionalFormatting>
  <conditionalFormatting sqref="AN358:AP361">
    <cfRule type="expression" dxfId="12" priority="2">
      <formula>$AN$357="非該当"</formula>
    </cfRule>
  </conditionalFormatting>
  <conditionalFormatting sqref="Q365:AP374">
    <cfRule type="expression" dxfId="11" priority="1">
      <formula>$AN$357="非該当"</formula>
    </cfRule>
  </conditionalFormatting>
  <dataValidations count="12">
    <dataValidation type="list" allowBlank="1" showInputMessage="1" showErrorMessage="1" sqref="AO28:AR29 AO36:AR37 AO68:AR70 AO73:AO75 AO77:AO78 AO82:AR82 AO98:AR101 AN152:AP157 AO170:AR173 AN161:AP161 AN163:AP165 AN167:AP167 AG185:AI187 AO222:AR238 AO378:AR380 AN350:AP350 AN352:AP352 AN358:AP361 AO5:AR5 AN256:AP258 AN253:AP254 AN268:AP268 AN270:AP270 AN272:AP275 AJ283:AL284 AJ324:AL326 AJ336:AL336 AM408:AO412 AM403:AM404 AN403:AO403 AO416:AR417 AO439:AR440 AO467:AR468 AJ247:AL249" xr:uid="{B396D88C-07D2-47E8-9E7B-48E41C6B277C}">
      <formula1>"ＯＫ,ＮＯ"</formula1>
    </dataValidation>
    <dataValidation type="list" allowBlank="1" showInputMessage="1" showErrorMessage="1" sqref="AN162:AP162 AN160:AP160 K183:M183 V183:X183 AG183:AI183 AH317:AH319 T317:T319 AJ323:AL323 AJ335:AL335 AF443:AH458 AF420:AH435 P385:S400 AH385:AK399" xr:uid="{CD8528C5-6E81-48B0-B582-A037FF383131}">
      <formula1>"有,無"</formula1>
    </dataValidation>
    <dataValidation type="list" allowBlank="1" showInputMessage="1" showErrorMessage="1" sqref="AH145:AJ149 P145:R149" xr:uid="{752467E2-3E6E-4AB2-B8C3-36B32DC9FFDE}">
      <formula1>"非該当,有"</formula1>
    </dataValidation>
    <dataValidation type="list" allowBlank="1" showInputMessage="1" showErrorMessage="1" sqref="G145:I149 Y145:AA149 AF420:AH435" xr:uid="{920380A1-0CF9-4EB7-8BCD-1D4A00E3F1C2}">
      <formula1>"有"</formula1>
    </dataValidation>
    <dataValidation type="list" allowBlank="1" showInputMessage="1" showErrorMessage="1" sqref="AN191:AP196 AN199:AP201 AN215:AP218 AN354:AP354 AN351:AP351" xr:uid="{2AED3289-1C58-425E-8319-203AA961CD87}">
      <formula1>"ＯＫ,ＮＯ,非該当"</formula1>
    </dataValidation>
    <dataValidation type="list" allowBlank="1" showInputMessage="1" showErrorMessage="1" sqref="AN346:AP346 AN357:AP357" xr:uid="{958DB21A-4124-408F-B6BF-74BF9F3D46FB}">
      <formula1>"有,非該当"</formula1>
    </dataValidation>
    <dataValidation type="list" allowBlank="1" showInputMessage="1" showErrorMessage="1" sqref="D287:E311" xr:uid="{05A78F2A-E47D-4E0A-88F1-31DDB70D98D9}">
      <formula1>"普通,定期,当座"</formula1>
    </dataValidation>
    <dataValidation type="list" allowBlank="1" showInputMessage="1" showErrorMessage="1" sqref="C329:C332" xr:uid="{A7816907-800F-44E2-BF57-B98FCC9F4612}">
      <formula1>"国債,地方債,社債,株券,その他"</formula1>
    </dataValidation>
    <dataValidation type="list" allowBlank="1" showInputMessage="1" showErrorMessage="1" sqref="AI329:AL332" xr:uid="{CC646CEB-8645-4803-B561-1B92BC9992CD}">
      <formula1>"満期保有,その他"</formula1>
    </dataValidation>
    <dataValidation type="list" allowBlank="1" showInputMessage="1" showErrorMessage="1" sqref="T385:W400 AL385:AO400" xr:uid="{9033C429-3FE5-4465-B4CE-D0283B4F0E27}">
      <formula1>"作成,－"</formula1>
    </dataValidation>
    <dataValidation type="list" allowBlank="1" showInputMessage="1" showErrorMessage="1" sqref="V86:V91 AO86:AO91" xr:uid="{0968BCA3-527A-4B1A-A09B-E27785D558CD}">
      <formula1>"作成,省略"</formula1>
    </dataValidation>
    <dataValidation type="list" allowBlank="1" showInputMessage="1" showErrorMessage="1" sqref="AH400:AK400" xr:uid="{770B74C1-2A6E-42B5-B905-853A1E61088D}">
      <formula1>"○,✕"</formula1>
    </dataValidation>
  </dataValidations>
  <pageMargins left="0.70866141732283472" right="0.70866141732283472" top="0.59055118110236227" bottom="0.59055118110236227" header="0.31496062992125984" footer="0.31496062992125984"/>
  <pageSetup paperSize="9" scale="99"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2CD7D-B12B-4E1F-A695-DF2C8BEF5DB3}">
  <sheetPr>
    <pageSetUpPr fitToPage="1"/>
  </sheetPr>
  <dimension ref="A1:BY165"/>
  <sheetViews>
    <sheetView view="pageBreakPreview" topLeftCell="A91" zoomScale="115" zoomScaleNormal="115" zoomScaleSheetLayoutView="115" workbookViewId="0">
      <selection activeCell="AQ151" sqref="AQ151:AS151"/>
    </sheetView>
  </sheetViews>
  <sheetFormatPr defaultColWidth="2.625" defaultRowHeight="15" customHeight="1" x14ac:dyDescent="0.4"/>
  <cols>
    <col min="1" max="16384" width="2.625" style="2"/>
  </cols>
  <sheetData>
    <row r="1" spans="1:77" ht="15" customHeight="1" x14ac:dyDescent="0.4">
      <c r="A1" s="633" t="s">
        <v>1613</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5"/>
      <c r="AV1" s="15" t="s">
        <v>300</v>
      </c>
    </row>
    <row r="2" spans="1:77" ht="15" customHeight="1" thickBot="1" x14ac:dyDescent="0.45">
      <c r="A2" s="636"/>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637"/>
      <c r="AQ2" s="637"/>
      <c r="AR2" s="637"/>
      <c r="AS2" s="637"/>
      <c r="AT2" s="638"/>
      <c r="AV2" s="73" t="s">
        <v>1686</v>
      </c>
    </row>
    <row r="3" spans="1:77" ht="15" customHeight="1" x14ac:dyDescent="0.4">
      <c r="AV3" s="674" t="s">
        <v>1684</v>
      </c>
      <c r="AW3" s="673"/>
      <c r="AX3" s="673"/>
      <c r="AY3" s="673"/>
      <c r="AZ3" s="673"/>
      <c r="BA3" s="673"/>
      <c r="BB3" s="673"/>
      <c r="BC3" s="673"/>
      <c r="BD3" s="673"/>
      <c r="BE3" s="673"/>
      <c r="BF3" s="673"/>
      <c r="BG3" s="673"/>
      <c r="BH3" s="673"/>
      <c r="BI3" s="673"/>
      <c r="BJ3" s="673"/>
      <c r="BK3" s="673"/>
      <c r="BL3" s="673"/>
      <c r="BM3" s="673"/>
      <c r="BN3" s="673"/>
      <c r="BO3" s="673"/>
      <c r="BP3" s="673"/>
      <c r="BQ3" s="673"/>
      <c r="BR3" s="673"/>
      <c r="BS3" s="673"/>
      <c r="BT3" s="673"/>
      <c r="BU3" s="673"/>
      <c r="BV3" s="673"/>
      <c r="BW3" s="673"/>
      <c r="BX3" s="673"/>
      <c r="BY3" s="675"/>
    </row>
    <row r="4" spans="1:77" ht="15" customHeight="1" x14ac:dyDescent="0.4">
      <c r="A4" s="74" t="s">
        <v>86</v>
      </c>
      <c r="C4" s="2" t="s">
        <v>190</v>
      </c>
      <c r="AV4" s="676"/>
      <c r="AW4" s="677"/>
      <c r="AX4" s="677"/>
      <c r="AY4" s="677"/>
      <c r="AZ4" s="677"/>
      <c r="BA4" s="677"/>
      <c r="BB4" s="677"/>
      <c r="BC4" s="677"/>
      <c r="BD4" s="677"/>
      <c r="BE4" s="677"/>
      <c r="BF4" s="677"/>
      <c r="BG4" s="677"/>
      <c r="BH4" s="677"/>
      <c r="BI4" s="677"/>
      <c r="BJ4" s="677"/>
      <c r="BK4" s="677"/>
      <c r="BL4" s="677"/>
      <c r="BM4" s="677"/>
      <c r="BN4" s="677"/>
      <c r="BO4" s="677"/>
      <c r="BP4" s="677"/>
      <c r="BQ4" s="677"/>
      <c r="BR4" s="677"/>
      <c r="BS4" s="677"/>
      <c r="BT4" s="677"/>
      <c r="BU4" s="677"/>
      <c r="BV4" s="677"/>
      <c r="BW4" s="677"/>
      <c r="BX4" s="677"/>
      <c r="BY4" s="678"/>
    </row>
    <row r="5" spans="1:77" ht="15" customHeight="1" thickBot="1" x14ac:dyDescent="0.45">
      <c r="B5" s="56" t="s">
        <v>79</v>
      </c>
      <c r="C5" s="2" t="s">
        <v>1615</v>
      </c>
      <c r="AV5" s="676"/>
      <c r="AW5" s="677"/>
      <c r="AX5" s="677"/>
      <c r="AY5" s="677"/>
      <c r="AZ5" s="677"/>
      <c r="BA5" s="677"/>
      <c r="BB5" s="677"/>
      <c r="BC5" s="677"/>
      <c r="BD5" s="677"/>
      <c r="BE5" s="677"/>
      <c r="BF5" s="677"/>
      <c r="BG5" s="677"/>
      <c r="BH5" s="677"/>
      <c r="BI5" s="677"/>
      <c r="BJ5" s="677"/>
      <c r="BK5" s="677"/>
      <c r="BL5" s="677"/>
      <c r="BM5" s="677"/>
      <c r="BN5" s="677"/>
      <c r="BO5" s="677"/>
      <c r="BP5" s="677"/>
      <c r="BQ5" s="677"/>
      <c r="BR5" s="677"/>
      <c r="BS5" s="677"/>
      <c r="BT5" s="677"/>
      <c r="BU5" s="677"/>
      <c r="BV5" s="677"/>
      <c r="BW5" s="677"/>
      <c r="BX5" s="677"/>
      <c r="BY5" s="678"/>
    </row>
    <row r="6" spans="1:77" ht="15" customHeight="1" thickBot="1" x14ac:dyDescent="0.45">
      <c r="C6" s="338" t="s">
        <v>36</v>
      </c>
      <c r="D6" s="87" t="s">
        <v>1614</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639"/>
      <c r="AP6" s="640"/>
      <c r="AQ6" s="640"/>
      <c r="AR6" s="641"/>
      <c r="AV6" s="676"/>
      <c r="AW6" s="677"/>
      <c r="AX6" s="677"/>
      <c r="AY6" s="677"/>
      <c r="AZ6" s="677"/>
      <c r="BA6" s="677"/>
      <c r="BB6" s="677"/>
      <c r="BC6" s="677"/>
      <c r="BD6" s="677"/>
      <c r="BE6" s="677"/>
      <c r="BF6" s="677"/>
      <c r="BG6" s="677"/>
      <c r="BH6" s="677"/>
      <c r="BI6" s="677"/>
      <c r="BJ6" s="677"/>
      <c r="BK6" s="677"/>
      <c r="BL6" s="677"/>
      <c r="BM6" s="677"/>
      <c r="BN6" s="677"/>
      <c r="BO6" s="677"/>
      <c r="BP6" s="677"/>
      <c r="BQ6" s="677"/>
      <c r="BR6" s="677"/>
      <c r="BS6" s="677"/>
      <c r="BT6" s="677"/>
      <c r="BU6" s="677"/>
      <c r="BV6" s="677"/>
      <c r="BW6" s="677"/>
      <c r="BX6" s="677"/>
      <c r="BY6" s="678"/>
    </row>
    <row r="7" spans="1:77" ht="15" customHeight="1" x14ac:dyDescent="0.4">
      <c r="AV7" s="676"/>
      <c r="AW7" s="677"/>
      <c r="AX7" s="677"/>
      <c r="AY7" s="677"/>
      <c r="AZ7" s="677"/>
      <c r="BA7" s="677"/>
      <c r="BB7" s="677"/>
      <c r="BC7" s="677"/>
      <c r="BD7" s="677"/>
      <c r="BE7" s="677"/>
      <c r="BF7" s="677"/>
      <c r="BG7" s="677"/>
      <c r="BH7" s="677"/>
      <c r="BI7" s="677"/>
      <c r="BJ7" s="677"/>
      <c r="BK7" s="677"/>
      <c r="BL7" s="677"/>
      <c r="BM7" s="677"/>
      <c r="BN7" s="677"/>
      <c r="BO7" s="677"/>
      <c r="BP7" s="677"/>
      <c r="BQ7" s="677"/>
      <c r="BR7" s="677"/>
      <c r="BS7" s="677"/>
      <c r="BT7" s="677"/>
      <c r="BU7" s="677"/>
      <c r="BV7" s="677"/>
      <c r="BW7" s="677"/>
      <c r="BX7" s="677"/>
      <c r="BY7" s="678"/>
    </row>
    <row r="8" spans="1:77" ht="15" customHeight="1" x14ac:dyDescent="0.4">
      <c r="C8" s="233" t="s">
        <v>1616</v>
      </c>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48"/>
      <c r="AL8" s="248"/>
      <c r="AM8" s="249"/>
      <c r="AO8" s="647" t="s">
        <v>290</v>
      </c>
      <c r="AP8" s="647"/>
      <c r="AV8" s="676"/>
      <c r="AW8" s="677"/>
      <c r="AX8" s="677"/>
      <c r="AY8" s="677"/>
      <c r="AZ8" s="677"/>
      <c r="BA8" s="677"/>
      <c r="BB8" s="677"/>
      <c r="BC8" s="677"/>
      <c r="BD8" s="677"/>
      <c r="BE8" s="677"/>
      <c r="BF8" s="677"/>
      <c r="BG8" s="677"/>
      <c r="BH8" s="677"/>
      <c r="BI8" s="677"/>
      <c r="BJ8" s="677"/>
      <c r="BK8" s="677"/>
      <c r="BL8" s="677"/>
      <c r="BM8" s="677"/>
      <c r="BN8" s="677"/>
      <c r="BO8" s="677"/>
      <c r="BP8" s="677"/>
      <c r="BQ8" s="677"/>
      <c r="BR8" s="677"/>
      <c r="BS8" s="677"/>
      <c r="BT8" s="677"/>
      <c r="BU8" s="677"/>
      <c r="BV8" s="677"/>
      <c r="BW8" s="677"/>
      <c r="BX8" s="677"/>
      <c r="BY8" s="678"/>
    </row>
    <row r="9" spans="1:77" ht="15" customHeight="1" x14ac:dyDescent="0.4">
      <c r="C9" s="337" t="s">
        <v>79</v>
      </c>
      <c r="D9" s="273" t="s">
        <v>1617</v>
      </c>
      <c r="E9" s="70"/>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150"/>
      <c r="AK9" s="701"/>
      <c r="AL9" s="631"/>
      <c r="AM9" s="702"/>
      <c r="AO9" s="629" t="str">
        <f t="shared" ref="AO9:AO12" si="0">IF(COUNTBLANK(AK9)=1,"未","")</f>
        <v>未</v>
      </c>
      <c r="AP9" s="629"/>
      <c r="AV9" s="676"/>
      <c r="AW9" s="677"/>
      <c r="AX9" s="677"/>
      <c r="AY9" s="677"/>
      <c r="AZ9" s="677"/>
      <c r="BA9" s="677"/>
      <c r="BB9" s="677"/>
      <c r="BC9" s="677"/>
      <c r="BD9" s="677"/>
      <c r="BE9" s="677"/>
      <c r="BF9" s="677"/>
      <c r="BG9" s="677"/>
      <c r="BH9" s="677"/>
      <c r="BI9" s="677"/>
      <c r="BJ9" s="677"/>
      <c r="BK9" s="677"/>
      <c r="BL9" s="677"/>
      <c r="BM9" s="677"/>
      <c r="BN9" s="677"/>
      <c r="BO9" s="677"/>
      <c r="BP9" s="677"/>
      <c r="BQ9" s="677"/>
      <c r="BR9" s="677"/>
      <c r="BS9" s="677"/>
      <c r="BT9" s="677"/>
      <c r="BU9" s="677"/>
      <c r="BV9" s="677"/>
      <c r="BW9" s="677"/>
      <c r="BX9" s="677"/>
      <c r="BY9" s="678"/>
    </row>
    <row r="10" spans="1:77" ht="15" customHeight="1" x14ac:dyDescent="0.4">
      <c r="C10" s="77" t="s">
        <v>80</v>
      </c>
      <c r="D10" s="64" t="s">
        <v>1619</v>
      </c>
      <c r="E10" s="65"/>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57"/>
      <c r="AK10" s="701"/>
      <c r="AL10" s="631"/>
      <c r="AM10" s="702"/>
      <c r="AO10" s="629" t="str">
        <f t="shared" si="0"/>
        <v>未</v>
      </c>
      <c r="AP10" s="629"/>
      <c r="AV10" s="676"/>
      <c r="AW10" s="677"/>
      <c r="AX10" s="677"/>
      <c r="AY10" s="677"/>
      <c r="AZ10" s="677"/>
      <c r="BA10" s="677"/>
      <c r="BB10" s="677"/>
      <c r="BC10" s="677"/>
      <c r="BD10" s="677"/>
      <c r="BE10" s="677"/>
      <c r="BF10" s="677"/>
      <c r="BG10" s="677"/>
      <c r="BH10" s="677"/>
      <c r="BI10" s="677"/>
      <c r="BJ10" s="677"/>
      <c r="BK10" s="677"/>
      <c r="BL10" s="677"/>
      <c r="BM10" s="677"/>
      <c r="BN10" s="677"/>
      <c r="BO10" s="677"/>
      <c r="BP10" s="677"/>
      <c r="BQ10" s="677"/>
      <c r="BR10" s="677"/>
      <c r="BS10" s="677"/>
      <c r="BT10" s="677"/>
      <c r="BU10" s="677"/>
      <c r="BV10" s="677"/>
      <c r="BW10" s="677"/>
      <c r="BX10" s="677"/>
      <c r="BY10" s="678"/>
    </row>
    <row r="11" spans="1:77" ht="15" customHeight="1" x14ac:dyDescent="0.4">
      <c r="C11" s="77" t="s">
        <v>81</v>
      </c>
      <c r="D11" s="64" t="s">
        <v>1620</v>
      </c>
      <c r="E11" s="65"/>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57"/>
      <c r="AK11" s="701"/>
      <c r="AL11" s="631"/>
      <c r="AM11" s="702"/>
      <c r="AO11" s="629" t="str">
        <f t="shared" si="0"/>
        <v>未</v>
      </c>
      <c r="AP11" s="629"/>
      <c r="AV11" s="676"/>
      <c r="AW11" s="677"/>
      <c r="AX11" s="677"/>
      <c r="AY11" s="677"/>
      <c r="AZ11" s="677"/>
      <c r="BA11" s="677"/>
      <c r="BB11" s="677"/>
      <c r="BC11" s="677"/>
      <c r="BD11" s="677"/>
      <c r="BE11" s="677"/>
      <c r="BF11" s="677"/>
      <c r="BG11" s="677"/>
      <c r="BH11" s="677"/>
      <c r="BI11" s="677"/>
      <c r="BJ11" s="677"/>
      <c r="BK11" s="677"/>
      <c r="BL11" s="677"/>
      <c r="BM11" s="677"/>
      <c r="BN11" s="677"/>
      <c r="BO11" s="677"/>
      <c r="BP11" s="677"/>
      <c r="BQ11" s="677"/>
      <c r="BR11" s="677"/>
      <c r="BS11" s="677"/>
      <c r="BT11" s="677"/>
      <c r="BU11" s="677"/>
      <c r="BV11" s="677"/>
      <c r="BW11" s="677"/>
      <c r="BX11" s="677"/>
      <c r="BY11" s="678"/>
    </row>
    <row r="12" spans="1:77" ht="15" customHeight="1" x14ac:dyDescent="0.4">
      <c r="C12" s="77" t="s">
        <v>83</v>
      </c>
      <c r="D12" s="64" t="s">
        <v>1618</v>
      </c>
      <c r="E12" s="65"/>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57"/>
      <c r="AK12" s="701"/>
      <c r="AL12" s="631"/>
      <c r="AM12" s="702"/>
      <c r="AO12" s="629" t="str">
        <f t="shared" si="0"/>
        <v>未</v>
      </c>
      <c r="AP12" s="629"/>
      <c r="AV12" s="676"/>
      <c r="AW12" s="677"/>
      <c r="AX12" s="677"/>
      <c r="AY12" s="677"/>
      <c r="AZ12" s="677"/>
      <c r="BA12" s="677"/>
      <c r="BB12" s="677"/>
      <c r="BC12" s="677"/>
      <c r="BD12" s="677"/>
      <c r="BE12" s="677"/>
      <c r="BF12" s="677"/>
      <c r="BG12" s="677"/>
      <c r="BH12" s="677"/>
      <c r="BI12" s="677"/>
      <c r="BJ12" s="677"/>
      <c r="BK12" s="677"/>
      <c r="BL12" s="677"/>
      <c r="BM12" s="677"/>
      <c r="BN12" s="677"/>
      <c r="BO12" s="677"/>
      <c r="BP12" s="677"/>
      <c r="BQ12" s="677"/>
      <c r="BR12" s="677"/>
      <c r="BS12" s="677"/>
      <c r="BT12" s="677"/>
      <c r="BU12" s="677"/>
      <c r="BV12" s="677"/>
      <c r="BW12" s="677"/>
      <c r="BX12" s="677"/>
      <c r="BY12" s="678"/>
    </row>
    <row r="13" spans="1:77" ht="15" customHeight="1" x14ac:dyDescent="0.4">
      <c r="AV13" s="676"/>
      <c r="AW13" s="677"/>
      <c r="AX13" s="677"/>
      <c r="AY13" s="677"/>
      <c r="AZ13" s="677"/>
      <c r="BA13" s="677"/>
      <c r="BB13" s="677"/>
      <c r="BC13" s="677"/>
      <c r="BD13" s="677"/>
      <c r="BE13" s="677"/>
      <c r="BF13" s="677"/>
      <c r="BG13" s="677"/>
      <c r="BH13" s="677"/>
      <c r="BI13" s="677"/>
      <c r="BJ13" s="677"/>
      <c r="BK13" s="677"/>
      <c r="BL13" s="677"/>
      <c r="BM13" s="677"/>
      <c r="BN13" s="677"/>
      <c r="BO13" s="677"/>
      <c r="BP13" s="677"/>
      <c r="BQ13" s="677"/>
      <c r="BR13" s="677"/>
      <c r="BS13" s="677"/>
      <c r="BT13" s="677"/>
      <c r="BU13" s="677"/>
      <c r="BV13" s="677"/>
      <c r="BW13" s="677"/>
      <c r="BX13" s="677"/>
      <c r="BY13" s="678"/>
    </row>
    <row r="14" spans="1:77" ht="15" customHeight="1" x14ac:dyDescent="0.4">
      <c r="A14" s="74" t="s">
        <v>87</v>
      </c>
      <c r="C14" s="2" t="s">
        <v>1621</v>
      </c>
      <c r="AV14" s="676"/>
      <c r="AW14" s="677"/>
      <c r="AX14" s="677"/>
      <c r="AY14" s="677"/>
      <c r="AZ14" s="677"/>
      <c r="BA14" s="677"/>
      <c r="BB14" s="677"/>
      <c r="BC14" s="677"/>
      <c r="BD14" s="677"/>
      <c r="BE14" s="677"/>
      <c r="BF14" s="677"/>
      <c r="BG14" s="677"/>
      <c r="BH14" s="677"/>
      <c r="BI14" s="677"/>
      <c r="BJ14" s="677"/>
      <c r="BK14" s="677"/>
      <c r="BL14" s="677"/>
      <c r="BM14" s="677"/>
      <c r="BN14" s="677"/>
      <c r="BO14" s="677"/>
      <c r="BP14" s="677"/>
      <c r="BQ14" s="677"/>
      <c r="BR14" s="677"/>
      <c r="BS14" s="677"/>
      <c r="BT14" s="677"/>
      <c r="BU14" s="677"/>
      <c r="BV14" s="677"/>
      <c r="BW14" s="677"/>
      <c r="BX14" s="677"/>
      <c r="BY14" s="678"/>
    </row>
    <row r="15" spans="1:77" ht="15" customHeight="1" thickBot="1" x14ac:dyDescent="0.45">
      <c r="B15" s="56" t="s">
        <v>79</v>
      </c>
      <c r="C15" s="2" t="s">
        <v>1622</v>
      </c>
      <c r="R15" s="176"/>
      <c r="S15" s="176"/>
      <c r="AV15" s="676"/>
      <c r="AW15" s="677"/>
      <c r="AX15" s="677"/>
      <c r="AY15" s="677"/>
      <c r="AZ15" s="677"/>
      <c r="BA15" s="677"/>
      <c r="BB15" s="677"/>
      <c r="BC15" s="677"/>
      <c r="BD15" s="677"/>
      <c r="BE15" s="677"/>
      <c r="BF15" s="677"/>
      <c r="BG15" s="677"/>
      <c r="BH15" s="677"/>
      <c r="BI15" s="677"/>
      <c r="BJ15" s="677"/>
      <c r="BK15" s="677"/>
      <c r="BL15" s="677"/>
      <c r="BM15" s="677"/>
      <c r="BN15" s="677"/>
      <c r="BO15" s="677"/>
      <c r="BP15" s="677"/>
      <c r="BQ15" s="677"/>
      <c r="BR15" s="677"/>
      <c r="BS15" s="677"/>
      <c r="BT15" s="677"/>
      <c r="BU15" s="677"/>
      <c r="BV15" s="677"/>
      <c r="BW15" s="677"/>
      <c r="BX15" s="677"/>
      <c r="BY15" s="678"/>
    </row>
    <row r="16" spans="1:77" ht="15" customHeight="1" thickBot="1" x14ac:dyDescent="0.45">
      <c r="C16" s="338" t="s">
        <v>36</v>
      </c>
      <c r="D16" s="87" t="s">
        <v>1623</v>
      </c>
      <c r="E16" s="8"/>
      <c r="F16" s="8"/>
      <c r="G16" s="8"/>
      <c r="H16" s="8"/>
      <c r="I16" s="8"/>
      <c r="J16" s="8"/>
      <c r="K16" s="8"/>
      <c r="L16" s="8"/>
      <c r="M16" s="8"/>
      <c r="N16" s="8"/>
      <c r="O16" s="8"/>
      <c r="P16" s="8"/>
      <c r="Q16" s="8"/>
      <c r="R16" s="8"/>
      <c r="S16" s="8"/>
      <c r="T16" s="8"/>
      <c r="U16" s="8"/>
      <c r="V16" s="8"/>
      <c r="W16" s="355" t="s">
        <v>1627</v>
      </c>
      <c r="X16" s="8"/>
      <c r="Y16" s="8"/>
      <c r="Z16" s="8"/>
      <c r="AA16" s="8"/>
      <c r="AB16" s="8"/>
      <c r="AC16" s="8"/>
      <c r="AD16" s="8"/>
      <c r="AE16" s="8"/>
      <c r="AF16" s="8"/>
      <c r="AG16" s="8"/>
      <c r="AH16" s="8"/>
      <c r="AI16" s="8"/>
      <c r="AJ16" s="8"/>
      <c r="AK16" s="8"/>
      <c r="AL16" s="8"/>
      <c r="AM16" s="8"/>
      <c r="AN16" s="8"/>
      <c r="AO16" s="639"/>
      <c r="AP16" s="640"/>
      <c r="AQ16" s="640"/>
      <c r="AR16" s="641"/>
      <c r="AV16" s="676"/>
      <c r="AW16" s="677"/>
      <c r="AX16" s="677"/>
      <c r="AY16" s="677"/>
      <c r="AZ16" s="677"/>
      <c r="BA16" s="677"/>
      <c r="BB16" s="677"/>
      <c r="BC16" s="677"/>
      <c r="BD16" s="677"/>
      <c r="BE16" s="677"/>
      <c r="BF16" s="677"/>
      <c r="BG16" s="677"/>
      <c r="BH16" s="677"/>
      <c r="BI16" s="677"/>
      <c r="BJ16" s="677"/>
      <c r="BK16" s="677"/>
      <c r="BL16" s="677"/>
      <c r="BM16" s="677"/>
      <c r="BN16" s="677"/>
      <c r="BO16" s="677"/>
      <c r="BP16" s="677"/>
      <c r="BQ16" s="677"/>
      <c r="BR16" s="677"/>
      <c r="BS16" s="677"/>
      <c r="BT16" s="677"/>
      <c r="BU16" s="677"/>
      <c r="BV16" s="677"/>
      <c r="BW16" s="677"/>
      <c r="BX16" s="677"/>
      <c r="BY16" s="678"/>
    </row>
    <row r="17" spans="1:77" ht="15" customHeight="1" thickBot="1" x14ac:dyDescent="0.45">
      <c r="C17" s="338" t="s">
        <v>37</v>
      </c>
      <c r="D17" s="87" t="s">
        <v>1628</v>
      </c>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639"/>
      <c r="AP17" s="640"/>
      <c r="AQ17" s="640"/>
      <c r="AR17" s="641"/>
      <c r="AV17" s="676"/>
      <c r="AW17" s="677"/>
      <c r="AX17" s="677"/>
      <c r="AY17" s="677"/>
      <c r="AZ17" s="677"/>
      <c r="BA17" s="677"/>
      <c r="BB17" s="677"/>
      <c r="BC17" s="677"/>
      <c r="BD17" s="677"/>
      <c r="BE17" s="677"/>
      <c r="BF17" s="677"/>
      <c r="BG17" s="677"/>
      <c r="BH17" s="677"/>
      <c r="BI17" s="677"/>
      <c r="BJ17" s="677"/>
      <c r="BK17" s="677"/>
      <c r="BL17" s="677"/>
      <c r="BM17" s="677"/>
      <c r="BN17" s="677"/>
      <c r="BO17" s="677"/>
      <c r="BP17" s="677"/>
      <c r="BQ17" s="677"/>
      <c r="BR17" s="677"/>
      <c r="BS17" s="677"/>
      <c r="BT17" s="677"/>
      <c r="BU17" s="677"/>
      <c r="BV17" s="677"/>
      <c r="BW17" s="677"/>
      <c r="BX17" s="677"/>
      <c r="BY17" s="678"/>
    </row>
    <row r="18" spans="1:77" ht="15" customHeight="1" x14ac:dyDescent="0.4">
      <c r="AV18" s="676"/>
      <c r="AW18" s="677"/>
      <c r="AX18" s="677"/>
      <c r="AY18" s="677"/>
      <c r="AZ18" s="677"/>
      <c r="BA18" s="677"/>
      <c r="BB18" s="677"/>
      <c r="BC18" s="677"/>
      <c r="BD18" s="677"/>
      <c r="BE18" s="677"/>
      <c r="BF18" s="677"/>
      <c r="BG18" s="677"/>
      <c r="BH18" s="677"/>
      <c r="BI18" s="677"/>
      <c r="BJ18" s="677"/>
      <c r="BK18" s="677"/>
      <c r="BL18" s="677"/>
      <c r="BM18" s="677"/>
      <c r="BN18" s="677"/>
      <c r="BO18" s="677"/>
      <c r="BP18" s="677"/>
      <c r="BQ18" s="677"/>
      <c r="BR18" s="677"/>
      <c r="BS18" s="677"/>
      <c r="BT18" s="677"/>
      <c r="BU18" s="677"/>
      <c r="BV18" s="677"/>
      <c r="BW18" s="677"/>
      <c r="BX18" s="677"/>
      <c r="BY18" s="678"/>
    </row>
    <row r="19" spans="1:77" ht="15" customHeight="1" x14ac:dyDescent="0.4">
      <c r="C19" s="233" t="s">
        <v>1946</v>
      </c>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49"/>
      <c r="AJ19" s="647" t="s">
        <v>290</v>
      </c>
      <c r="AK19" s="647"/>
      <c r="AV19" s="676"/>
      <c r="AW19" s="677"/>
      <c r="AX19" s="677"/>
      <c r="AY19" s="677"/>
      <c r="AZ19" s="677"/>
      <c r="BA19" s="677"/>
      <c r="BB19" s="677"/>
      <c r="BC19" s="677"/>
      <c r="BD19" s="677"/>
      <c r="BE19" s="677"/>
      <c r="BF19" s="677"/>
      <c r="BG19" s="677"/>
      <c r="BH19" s="677"/>
      <c r="BI19" s="677"/>
      <c r="BJ19" s="677"/>
      <c r="BK19" s="677"/>
      <c r="BL19" s="677"/>
      <c r="BM19" s="677"/>
      <c r="BN19" s="677"/>
      <c r="BO19" s="677"/>
      <c r="BP19" s="677"/>
      <c r="BQ19" s="677"/>
      <c r="BR19" s="677"/>
      <c r="BS19" s="677"/>
      <c r="BT19" s="677"/>
      <c r="BU19" s="677"/>
      <c r="BV19" s="677"/>
      <c r="BW19" s="677"/>
      <c r="BX19" s="677"/>
      <c r="BY19" s="678"/>
    </row>
    <row r="20" spans="1:77" ht="15" customHeight="1" x14ac:dyDescent="0.4">
      <c r="C20" s="851" t="s">
        <v>1947</v>
      </c>
      <c r="D20" s="852"/>
      <c r="E20" s="852"/>
      <c r="F20" s="852"/>
      <c r="G20" s="852"/>
      <c r="H20" s="852"/>
      <c r="I20" s="852"/>
      <c r="J20" s="852"/>
      <c r="K20" s="853"/>
      <c r="L20" s="803"/>
      <c r="M20" s="804"/>
      <c r="N20" s="804"/>
      <c r="O20" s="804"/>
      <c r="P20" s="804"/>
      <c r="Q20" s="804"/>
      <c r="R20" s="438" t="s">
        <v>1948</v>
      </c>
      <c r="S20" s="851" t="s">
        <v>1949</v>
      </c>
      <c r="T20" s="852"/>
      <c r="U20" s="852"/>
      <c r="V20" s="852"/>
      <c r="W20" s="852"/>
      <c r="X20" s="852"/>
      <c r="Y20" s="852"/>
      <c r="Z20" s="852"/>
      <c r="AA20" s="853"/>
      <c r="AB20" s="979"/>
      <c r="AC20" s="1131"/>
      <c r="AD20" s="1131"/>
      <c r="AE20" s="1131"/>
      <c r="AF20" s="1131"/>
      <c r="AG20" s="1131"/>
      <c r="AH20" s="438" t="s">
        <v>1948</v>
      </c>
      <c r="AJ20" s="629" t="str">
        <f>IF(AO16&lt;&gt;"非該当",IF(OR(COUNTBLANK(L20)=1,COUNTBLANK(AB20)=1),"未",""),IF(COUNTBLANK(L20)=1,"未",""))</f>
        <v>未</v>
      </c>
      <c r="AK20" s="629"/>
      <c r="AV20" s="676"/>
      <c r="AW20" s="677"/>
      <c r="AX20" s="677"/>
      <c r="AY20" s="677"/>
      <c r="AZ20" s="677"/>
      <c r="BA20" s="677"/>
      <c r="BB20" s="677"/>
      <c r="BC20" s="677"/>
      <c r="BD20" s="677"/>
      <c r="BE20" s="677"/>
      <c r="BF20" s="677"/>
      <c r="BG20" s="677"/>
      <c r="BH20" s="677"/>
      <c r="BI20" s="677"/>
      <c r="BJ20" s="677"/>
      <c r="BK20" s="677"/>
      <c r="BL20" s="677"/>
      <c r="BM20" s="677"/>
      <c r="BN20" s="677"/>
      <c r="BO20" s="677"/>
      <c r="BP20" s="677"/>
      <c r="BQ20" s="677"/>
      <c r="BR20" s="677"/>
      <c r="BS20" s="677"/>
      <c r="BT20" s="677"/>
      <c r="BU20" s="677"/>
      <c r="BV20" s="677"/>
      <c r="BW20" s="677"/>
      <c r="BX20" s="677"/>
      <c r="BY20" s="678"/>
    </row>
    <row r="21" spans="1:77" ht="15" customHeight="1" x14ac:dyDescent="0.4">
      <c r="AV21" s="676"/>
      <c r="AW21" s="677"/>
      <c r="AX21" s="677"/>
      <c r="AY21" s="677"/>
      <c r="AZ21" s="677"/>
      <c r="BA21" s="677"/>
      <c r="BB21" s="677"/>
      <c r="BC21" s="677"/>
      <c r="BD21" s="677"/>
      <c r="BE21" s="677"/>
      <c r="BF21" s="677"/>
      <c r="BG21" s="677"/>
      <c r="BH21" s="677"/>
      <c r="BI21" s="677"/>
      <c r="BJ21" s="677"/>
      <c r="BK21" s="677"/>
      <c r="BL21" s="677"/>
      <c r="BM21" s="677"/>
      <c r="BN21" s="677"/>
      <c r="BO21" s="677"/>
      <c r="BP21" s="677"/>
      <c r="BQ21" s="677"/>
      <c r="BR21" s="677"/>
      <c r="BS21" s="677"/>
      <c r="BT21" s="677"/>
      <c r="BU21" s="677"/>
      <c r="BV21" s="677"/>
      <c r="BW21" s="677"/>
      <c r="BX21" s="677"/>
      <c r="BY21" s="678"/>
    </row>
    <row r="22" spans="1:77" ht="15" customHeight="1" x14ac:dyDescent="0.4">
      <c r="A22" s="74" t="s">
        <v>106</v>
      </c>
      <c r="C22" s="2" t="s">
        <v>230</v>
      </c>
      <c r="AV22" s="676"/>
      <c r="AW22" s="677"/>
      <c r="AX22" s="677"/>
      <c r="AY22" s="677"/>
      <c r="AZ22" s="677"/>
      <c r="BA22" s="677"/>
      <c r="BB22" s="677"/>
      <c r="BC22" s="677"/>
      <c r="BD22" s="677"/>
      <c r="BE22" s="677"/>
      <c r="BF22" s="677"/>
      <c r="BG22" s="677"/>
      <c r="BH22" s="677"/>
      <c r="BI22" s="677"/>
      <c r="BJ22" s="677"/>
      <c r="BK22" s="677"/>
      <c r="BL22" s="677"/>
      <c r="BM22" s="677"/>
      <c r="BN22" s="677"/>
      <c r="BO22" s="677"/>
      <c r="BP22" s="677"/>
      <c r="BQ22" s="677"/>
      <c r="BR22" s="677"/>
      <c r="BS22" s="677"/>
      <c r="BT22" s="677"/>
      <c r="BU22" s="677"/>
      <c r="BV22" s="677"/>
      <c r="BW22" s="677"/>
      <c r="BX22" s="677"/>
      <c r="BY22" s="678"/>
    </row>
    <row r="23" spans="1:77" ht="15" customHeight="1" thickBot="1" x14ac:dyDescent="0.45">
      <c r="B23" s="56" t="s">
        <v>79</v>
      </c>
      <c r="C23" s="2" t="s">
        <v>1625</v>
      </c>
      <c r="AV23" s="676"/>
      <c r="AW23" s="677"/>
      <c r="AX23" s="677"/>
      <c r="AY23" s="677"/>
      <c r="AZ23" s="677"/>
      <c r="BA23" s="677"/>
      <c r="BB23" s="677"/>
      <c r="BC23" s="677"/>
      <c r="BD23" s="677"/>
      <c r="BE23" s="677"/>
      <c r="BF23" s="677"/>
      <c r="BG23" s="677"/>
      <c r="BH23" s="677"/>
      <c r="BI23" s="677"/>
      <c r="BJ23" s="677"/>
      <c r="BK23" s="677"/>
      <c r="BL23" s="677"/>
      <c r="BM23" s="677"/>
      <c r="BN23" s="677"/>
      <c r="BO23" s="677"/>
      <c r="BP23" s="677"/>
      <c r="BQ23" s="677"/>
      <c r="BR23" s="677"/>
      <c r="BS23" s="677"/>
      <c r="BT23" s="677"/>
      <c r="BU23" s="677"/>
      <c r="BV23" s="677"/>
      <c r="BW23" s="677"/>
      <c r="BX23" s="677"/>
      <c r="BY23" s="678"/>
    </row>
    <row r="24" spans="1:77" ht="15" customHeight="1" thickBot="1" x14ac:dyDescent="0.45">
      <c r="C24" s="338" t="s">
        <v>36</v>
      </c>
      <c r="D24" s="87" t="s">
        <v>1626</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639"/>
      <c r="AP24" s="640"/>
      <c r="AQ24" s="640"/>
      <c r="AR24" s="641"/>
      <c r="AV24" s="676"/>
      <c r="AW24" s="677"/>
      <c r="AX24" s="677"/>
      <c r="AY24" s="677"/>
      <c r="AZ24" s="677"/>
      <c r="BA24" s="677"/>
      <c r="BB24" s="677"/>
      <c r="BC24" s="677"/>
      <c r="BD24" s="677"/>
      <c r="BE24" s="677"/>
      <c r="BF24" s="677"/>
      <c r="BG24" s="677"/>
      <c r="BH24" s="677"/>
      <c r="BI24" s="677"/>
      <c r="BJ24" s="677"/>
      <c r="BK24" s="677"/>
      <c r="BL24" s="677"/>
      <c r="BM24" s="677"/>
      <c r="BN24" s="677"/>
      <c r="BO24" s="677"/>
      <c r="BP24" s="677"/>
      <c r="BQ24" s="677"/>
      <c r="BR24" s="677"/>
      <c r="BS24" s="677"/>
      <c r="BT24" s="677"/>
      <c r="BU24" s="677"/>
      <c r="BV24" s="677"/>
      <c r="BW24" s="677"/>
      <c r="BX24" s="677"/>
      <c r="BY24" s="678"/>
    </row>
    <row r="25" spans="1:77" ht="15" customHeight="1" x14ac:dyDescent="0.4">
      <c r="AV25" s="676"/>
      <c r="AW25" s="677"/>
      <c r="AX25" s="677"/>
      <c r="AY25" s="677"/>
      <c r="AZ25" s="677"/>
      <c r="BA25" s="677"/>
      <c r="BB25" s="677"/>
      <c r="BC25" s="677"/>
      <c r="BD25" s="677"/>
      <c r="BE25" s="677"/>
      <c r="BF25" s="677"/>
      <c r="BG25" s="677"/>
      <c r="BH25" s="677"/>
      <c r="BI25" s="677"/>
      <c r="BJ25" s="677"/>
      <c r="BK25" s="677"/>
      <c r="BL25" s="677"/>
      <c r="BM25" s="677"/>
      <c r="BN25" s="677"/>
      <c r="BO25" s="677"/>
      <c r="BP25" s="677"/>
      <c r="BQ25" s="677"/>
      <c r="BR25" s="677"/>
      <c r="BS25" s="677"/>
      <c r="BT25" s="677"/>
      <c r="BU25" s="677"/>
      <c r="BV25" s="677"/>
      <c r="BW25" s="677"/>
      <c r="BX25" s="677"/>
      <c r="BY25" s="678"/>
    </row>
    <row r="26" spans="1:77" ht="15" customHeight="1" x14ac:dyDescent="0.4">
      <c r="A26" s="74" t="s">
        <v>107</v>
      </c>
      <c r="C26" s="2" t="s">
        <v>232</v>
      </c>
      <c r="AV26" s="676"/>
      <c r="AW26" s="677"/>
      <c r="AX26" s="677"/>
      <c r="AY26" s="677"/>
      <c r="AZ26" s="677"/>
      <c r="BA26" s="677"/>
      <c r="BB26" s="677"/>
      <c r="BC26" s="677"/>
      <c r="BD26" s="677"/>
      <c r="BE26" s="677"/>
      <c r="BF26" s="677"/>
      <c r="BG26" s="677"/>
      <c r="BH26" s="677"/>
      <c r="BI26" s="677"/>
      <c r="BJ26" s="677"/>
      <c r="BK26" s="677"/>
      <c r="BL26" s="677"/>
      <c r="BM26" s="677"/>
      <c r="BN26" s="677"/>
      <c r="BO26" s="677"/>
      <c r="BP26" s="677"/>
      <c r="BQ26" s="677"/>
      <c r="BR26" s="677"/>
      <c r="BS26" s="677"/>
      <c r="BT26" s="677"/>
      <c r="BU26" s="677"/>
      <c r="BV26" s="677"/>
      <c r="BW26" s="677"/>
      <c r="BX26" s="677"/>
      <c r="BY26" s="678"/>
    </row>
    <row r="27" spans="1:77" ht="15" customHeight="1" thickBot="1" x14ac:dyDescent="0.45">
      <c r="B27" s="56" t="s">
        <v>79</v>
      </c>
      <c r="C27" s="2" t="s">
        <v>237</v>
      </c>
      <c r="AV27" s="676"/>
      <c r="AW27" s="677"/>
      <c r="AX27" s="677"/>
      <c r="AY27" s="677"/>
      <c r="AZ27" s="677"/>
      <c r="BA27" s="677"/>
      <c r="BB27" s="677"/>
      <c r="BC27" s="677"/>
      <c r="BD27" s="677"/>
      <c r="BE27" s="677"/>
      <c r="BF27" s="677"/>
      <c r="BG27" s="677"/>
      <c r="BH27" s="677"/>
      <c r="BI27" s="677"/>
      <c r="BJ27" s="677"/>
      <c r="BK27" s="677"/>
      <c r="BL27" s="677"/>
      <c r="BM27" s="677"/>
      <c r="BN27" s="677"/>
      <c r="BO27" s="677"/>
      <c r="BP27" s="677"/>
      <c r="BQ27" s="677"/>
      <c r="BR27" s="677"/>
      <c r="BS27" s="677"/>
      <c r="BT27" s="677"/>
      <c r="BU27" s="677"/>
      <c r="BV27" s="677"/>
      <c r="BW27" s="677"/>
      <c r="BX27" s="677"/>
      <c r="BY27" s="678"/>
    </row>
    <row r="28" spans="1:77" ht="15" customHeight="1" thickBot="1" x14ac:dyDescent="0.45">
      <c r="C28" s="338" t="s">
        <v>36</v>
      </c>
      <c r="D28" s="87" t="s">
        <v>1632</v>
      </c>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639"/>
      <c r="AP28" s="640"/>
      <c r="AQ28" s="640"/>
      <c r="AR28" s="641"/>
      <c r="AV28" s="676"/>
      <c r="AW28" s="677"/>
      <c r="AX28" s="677"/>
      <c r="AY28" s="677"/>
      <c r="AZ28" s="677"/>
      <c r="BA28" s="677"/>
      <c r="BB28" s="677"/>
      <c r="BC28" s="677"/>
      <c r="BD28" s="677"/>
      <c r="BE28" s="677"/>
      <c r="BF28" s="677"/>
      <c r="BG28" s="677"/>
      <c r="BH28" s="677"/>
      <c r="BI28" s="677"/>
      <c r="BJ28" s="677"/>
      <c r="BK28" s="677"/>
      <c r="BL28" s="677"/>
      <c r="BM28" s="677"/>
      <c r="BN28" s="677"/>
      <c r="BO28" s="677"/>
      <c r="BP28" s="677"/>
      <c r="BQ28" s="677"/>
      <c r="BR28" s="677"/>
      <c r="BS28" s="677"/>
      <c r="BT28" s="677"/>
      <c r="BU28" s="677"/>
      <c r="BV28" s="677"/>
      <c r="BW28" s="677"/>
      <c r="BX28" s="677"/>
      <c r="BY28" s="678"/>
    </row>
    <row r="29" spans="1:77" ht="15" customHeight="1" x14ac:dyDescent="0.4">
      <c r="C29" s="178" t="s">
        <v>1624</v>
      </c>
      <c r="D29" s="2" t="s">
        <v>1633</v>
      </c>
      <c r="AV29" s="676"/>
      <c r="AW29" s="677"/>
      <c r="AX29" s="677"/>
      <c r="AY29" s="677"/>
      <c r="AZ29" s="677"/>
      <c r="BA29" s="677"/>
      <c r="BB29" s="677"/>
      <c r="BC29" s="677"/>
      <c r="BD29" s="677"/>
      <c r="BE29" s="677"/>
      <c r="BF29" s="677"/>
      <c r="BG29" s="677"/>
      <c r="BH29" s="677"/>
      <c r="BI29" s="677"/>
      <c r="BJ29" s="677"/>
      <c r="BK29" s="677"/>
      <c r="BL29" s="677"/>
      <c r="BM29" s="677"/>
      <c r="BN29" s="677"/>
      <c r="BO29" s="677"/>
      <c r="BP29" s="677"/>
      <c r="BQ29" s="677"/>
      <c r="BR29" s="677"/>
      <c r="BS29" s="677"/>
      <c r="BT29" s="677"/>
      <c r="BU29" s="677"/>
      <c r="BV29" s="677"/>
      <c r="BW29" s="677"/>
      <c r="BX29" s="677"/>
      <c r="BY29" s="678"/>
    </row>
    <row r="30" spans="1:77" ht="15" customHeight="1" x14ac:dyDescent="0.4">
      <c r="D30" s="357" t="s">
        <v>1634</v>
      </c>
      <c r="AV30" s="676"/>
      <c r="AW30" s="677"/>
      <c r="AX30" s="677"/>
      <c r="AY30" s="677"/>
      <c r="AZ30" s="677"/>
      <c r="BA30" s="677"/>
      <c r="BB30" s="677"/>
      <c r="BC30" s="677"/>
      <c r="BD30" s="677"/>
      <c r="BE30" s="677"/>
      <c r="BF30" s="677"/>
      <c r="BG30" s="677"/>
      <c r="BH30" s="677"/>
      <c r="BI30" s="677"/>
      <c r="BJ30" s="677"/>
      <c r="BK30" s="677"/>
      <c r="BL30" s="677"/>
      <c r="BM30" s="677"/>
      <c r="BN30" s="677"/>
      <c r="BO30" s="677"/>
      <c r="BP30" s="677"/>
      <c r="BQ30" s="677"/>
      <c r="BR30" s="677"/>
      <c r="BS30" s="677"/>
      <c r="BT30" s="677"/>
      <c r="BU30" s="677"/>
      <c r="BV30" s="677"/>
      <c r="BW30" s="677"/>
      <c r="BX30" s="677"/>
      <c r="BY30" s="678"/>
    </row>
    <row r="31" spans="1:77" ht="15" customHeight="1" x14ac:dyDescent="0.4">
      <c r="AV31" s="676"/>
      <c r="AW31" s="677"/>
      <c r="AX31" s="677"/>
      <c r="AY31" s="677"/>
      <c r="AZ31" s="677"/>
      <c r="BA31" s="677"/>
      <c r="BB31" s="677"/>
      <c r="BC31" s="677"/>
      <c r="BD31" s="677"/>
      <c r="BE31" s="677"/>
      <c r="BF31" s="677"/>
      <c r="BG31" s="677"/>
      <c r="BH31" s="677"/>
      <c r="BI31" s="677"/>
      <c r="BJ31" s="677"/>
      <c r="BK31" s="677"/>
      <c r="BL31" s="677"/>
      <c r="BM31" s="677"/>
      <c r="BN31" s="677"/>
      <c r="BO31" s="677"/>
      <c r="BP31" s="677"/>
      <c r="BQ31" s="677"/>
      <c r="BR31" s="677"/>
      <c r="BS31" s="677"/>
      <c r="BT31" s="677"/>
      <c r="BU31" s="677"/>
      <c r="BV31" s="677"/>
      <c r="BW31" s="677"/>
      <c r="BX31" s="677"/>
      <c r="BY31" s="678"/>
    </row>
    <row r="32" spans="1:77" ht="15" customHeight="1" thickBot="1" x14ac:dyDescent="0.45">
      <c r="B32" s="56" t="s">
        <v>285</v>
      </c>
      <c r="C32" s="2" t="s">
        <v>238</v>
      </c>
      <c r="AV32" s="676"/>
      <c r="AW32" s="677"/>
      <c r="AX32" s="677"/>
      <c r="AY32" s="677"/>
      <c r="AZ32" s="677"/>
      <c r="BA32" s="677"/>
      <c r="BB32" s="677"/>
      <c r="BC32" s="677"/>
      <c r="BD32" s="677"/>
      <c r="BE32" s="677"/>
      <c r="BF32" s="677"/>
      <c r="BG32" s="677"/>
      <c r="BH32" s="677"/>
      <c r="BI32" s="677"/>
      <c r="BJ32" s="677"/>
      <c r="BK32" s="677"/>
      <c r="BL32" s="677"/>
      <c r="BM32" s="677"/>
      <c r="BN32" s="677"/>
      <c r="BO32" s="677"/>
      <c r="BP32" s="677"/>
      <c r="BQ32" s="677"/>
      <c r="BR32" s="677"/>
      <c r="BS32" s="677"/>
      <c r="BT32" s="677"/>
      <c r="BU32" s="677"/>
      <c r="BV32" s="677"/>
      <c r="BW32" s="677"/>
      <c r="BX32" s="677"/>
      <c r="BY32" s="678"/>
    </row>
    <row r="33" spans="1:77" ht="15" customHeight="1" thickBot="1" x14ac:dyDescent="0.45">
      <c r="C33" s="338" t="s">
        <v>36</v>
      </c>
      <c r="D33" s="87" t="s">
        <v>238</v>
      </c>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639"/>
      <c r="AP33" s="640"/>
      <c r="AQ33" s="640"/>
      <c r="AR33" s="641"/>
      <c r="AV33" s="676"/>
      <c r="AW33" s="677"/>
      <c r="AX33" s="677"/>
      <c r="AY33" s="677"/>
      <c r="AZ33" s="677"/>
      <c r="BA33" s="677"/>
      <c r="BB33" s="677"/>
      <c r="BC33" s="677"/>
      <c r="BD33" s="677"/>
      <c r="BE33" s="677"/>
      <c r="BF33" s="677"/>
      <c r="BG33" s="677"/>
      <c r="BH33" s="677"/>
      <c r="BI33" s="677"/>
      <c r="BJ33" s="677"/>
      <c r="BK33" s="677"/>
      <c r="BL33" s="677"/>
      <c r="BM33" s="677"/>
      <c r="BN33" s="677"/>
      <c r="BO33" s="677"/>
      <c r="BP33" s="677"/>
      <c r="BQ33" s="677"/>
      <c r="BR33" s="677"/>
      <c r="BS33" s="677"/>
      <c r="BT33" s="677"/>
      <c r="BU33" s="677"/>
      <c r="BV33" s="677"/>
      <c r="BW33" s="677"/>
      <c r="BX33" s="677"/>
      <c r="BY33" s="678"/>
    </row>
    <row r="34" spans="1:77" ht="15" customHeight="1" x14ac:dyDescent="0.4">
      <c r="AV34" s="676"/>
      <c r="AW34" s="677"/>
      <c r="AX34" s="677"/>
      <c r="AY34" s="677"/>
      <c r="AZ34" s="677"/>
      <c r="BA34" s="677"/>
      <c r="BB34" s="677"/>
      <c r="BC34" s="677"/>
      <c r="BD34" s="677"/>
      <c r="BE34" s="677"/>
      <c r="BF34" s="677"/>
      <c r="BG34" s="677"/>
      <c r="BH34" s="677"/>
      <c r="BI34" s="677"/>
      <c r="BJ34" s="677"/>
      <c r="BK34" s="677"/>
      <c r="BL34" s="677"/>
      <c r="BM34" s="677"/>
      <c r="BN34" s="677"/>
      <c r="BO34" s="677"/>
      <c r="BP34" s="677"/>
      <c r="BQ34" s="677"/>
      <c r="BR34" s="677"/>
      <c r="BS34" s="677"/>
      <c r="BT34" s="677"/>
      <c r="BU34" s="677"/>
      <c r="BV34" s="677"/>
      <c r="BW34" s="677"/>
      <c r="BX34" s="677"/>
      <c r="BY34" s="678"/>
    </row>
    <row r="35" spans="1:77" ht="15" customHeight="1" thickBot="1" x14ac:dyDescent="0.45">
      <c r="C35" s="233" t="s">
        <v>1823</v>
      </c>
      <c r="D35" s="234"/>
      <c r="E35" s="234"/>
      <c r="F35" s="234"/>
      <c r="G35" s="234"/>
      <c r="H35" s="234"/>
      <c r="I35" s="234"/>
      <c r="J35" s="234"/>
      <c r="K35" s="234"/>
      <c r="L35" s="234"/>
      <c r="M35" s="234"/>
      <c r="N35" s="234"/>
      <c r="O35" s="234"/>
      <c r="P35" s="234"/>
      <c r="Q35" s="234"/>
      <c r="R35" s="234"/>
      <c r="S35" s="234"/>
      <c r="T35" s="234"/>
      <c r="U35" s="234"/>
      <c r="V35" s="234"/>
      <c r="W35" s="234"/>
      <c r="X35" s="234"/>
      <c r="Y35" s="234"/>
      <c r="Z35" s="234"/>
      <c r="AA35" s="234"/>
      <c r="AB35" s="248"/>
      <c r="AC35" s="248"/>
      <c r="AD35" s="249"/>
      <c r="AF35" s="647" t="s">
        <v>290</v>
      </c>
      <c r="AG35" s="647"/>
      <c r="AV35" s="679"/>
      <c r="AW35" s="680"/>
      <c r="AX35" s="680"/>
      <c r="AY35" s="680"/>
      <c r="AZ35" s="680"/>
      <c r="BA35" s="680"/>
      <c r="BB35" s="680"/>
      <c r="BC35" s="680"/>
      <c r="BD35" s="680"/>
      <c r="BE35" s="680"/>
      <c r="BF35" s="680"/>
      <c r="BG35" s="680"/>
      <c r="BH35" s="680"/>
      <c r="BI35" s="680"/>
      <c r="BJ35" s="680"/>
      <c r="BK35" s="680"/>
      <c r="BL35" s="680"/>
      <c r="BM35" s="680"/>
      <c r="BN35" s="680"/>
      <c r="BO35" s="680"/>
      <c r="BP35" s="680"/>
      <c r="BQ35" s="680"/>
      <c r="BR35" s="680"/>
      <c r="BS35" s="680"/>
      <c r="BT35" s="680"/>
      <c r="BU35" s="680"/>
      <c r="BV35" s="680"/>
      <c r="BW35" s="680"/>
      <c r="BX35" s="680"/>
      <c r="BY35" s="681"/>
    </row>
    <row r="36" spans="1:77" s="356" customFormat="1" ht="15" customHeight="1" x14ac:dyDescent="0.4">
      <c r="A36" s="2"/>
      <c r="B36" s="2"/>
      <c r="C36" s="77" t="s">
        <v>79</v>
      </c>
      <c r="D36" s="8" t="s">
        <v>1629</v>
      </c>
      <c r="E36" s="8"/>
      <c r="F36" s="8"/>
      <c r="G36" s="8"/>
      <c r="H36" s="8"/>
      <c r="I36" s="8"/>
      <c r="J36" s="8"/>
      <c r="K36" s="8"/>
      <c r="L36" s="8"/>
      <c r="M36" s="8"/>
      <c r="N36" s="8"/>
      <c r="O36" s="8"/>
      <c r="P36" s="8"/>
      <c r="Q36" s="8"/>
      <c r="R36" s="8"/>
      <c r="S36" s="8"/>
      <c r="T36" s="8"/>
      <c r="U36" s="8"/>
      <c r="V36" s="8"/>
      <c r="W36" s="8"/>
      <c r="X36" s="8"/>
      <c r="Y36" s="8"/>
      <c r="Z36" s="8"/>
      <c r="AA36" s="57"/>
      <c r="AB36" s="701"/>
      <c r="AC36" s="631"/>
      <c r="AD36" s="702"/>
      <c r="AE36" s="2"/>
      <c r="AF36" s="629" t="str">
        <f>IF(COUNTBLANK(AB36)=1,"未","")</f>
        <v>未</v>
      </c>
      <c r="AG36" s="629"/>
      <c r="AH36" s="2"/>
      <c r="AI36" s="2"/>
      <c r="AJ36" s="2"/>
      <c r="AK36" s="2"/>
      <c r="AL36" s="2"/>
      <c r="AM36" s="2"/>
      <c r="AN36" s="2"/>
      <c r="AO36" s="2"/>
      <c r="AP36" s="2"/>
      <c r="AQ36" s="2"/>
      <c r="AR36" s="2"/>
      <c r="AS36" s="2"/>
      <c r="AT36" s="2"/>
      <c r="AV36" s="673" t="s">
        <v>1685</v>
      </c>
      <c r="AW36" s="673"/>
      <c r="AX36" s="673"/>
      <c r="AY36" s="673"/>
      <c r="AZ36" s="673"/>
      <c r="BA36" s="673"/>
      <c r="BB36" s="673"/>
      <c r="BC36" s="673"/>
      <c r="BD36" s="673"/>
      <c r="BE36" s="673"/>
      <c r="BF36" s="673"/>
      <c r="BG36" s="673"/>
      <c r="BH36" s="673"/>
      <c r="BI36" s="673"/>
      <c r="BJ36" s="673"/>
      <c r="BK36" s="673"/>
      <c r="BL36" s="673"/>
      <c r="BM36" s="673"/>
      <c r="BN36" s="673"/>
      <c r="BO36" s="673"/>
      <c r="BP36" s="673"/>
      <c r="BQ36" s="673"/>
      <c r="BR36" s="673"/>
      <c r="BS36" s="673"/>
      <c r="BT36" s="673"/>
      <c r="BU36" s="673"/>
      <c r="BV36" s="673"/>
      <c r="BW36" s="673"/>
      <c r="BX36" s="673"/>
      <c r="BY36" s="673"/>
    </row>
    <row r="37" spans="1:77" ht="15" customHeight="1" thickBot="1" x14ac:dyDescent="0.45">
      <c r="C37" s="77" t="s">
        <v>80</v>
      </c>
      <c r="D37" s="8" t="s">
        <v>1630</v>
      </c>
      <c r="E37" s="8"/>
      <c r="F37" s="8"/>
      <c r="G37" s="8"/>
      <c r="H37" s="8"/>
      <c r="I37" s="8"/>
      <c r="J37" s="8"/>
      <c r="K37" s="8"/>
      <c r="L37" s="8"/>
      <c r="M37" s="8"/>
      <c r="N37" s="8"/>
      <c r="O37" s="8"/>
      <c r="P37" s="8"/>
      <c r="Q37" s="8"/>
      <c r="R37" s="8"/>
      <c r="S37" s="8"/>
      <c r="T37" s="8"/>
      <c r="U37" s="8"/>
      <c r="V37" s="8"/>
      <c r="W37" s="8"/>
      <c r="X37" s="8"/>
      <c r="Y37" s="8"/>
      <c r="Z37" s="8"/>
      <c r="AA37" s="57"/>
      <c r="AB37" s="701"/>
      <c r="AC37" s="631"/>
      <c r="AD37" s="702"/>
      <c r="AF37" s="629" t="str">
        <f>IF(COUNTBLANK(AB37)=1,"未","")</f>
        <v>未</v>
      </c>
      <c r="AG37" s="629"/>
      <c r="AV37" s="73" t="s">
        <v>1688</v>
      </c>
    </row>
    <row r="38" spans="1:77" ht="15" customHeight="1" x14ac:dyDescent="0.4">
      <c r="C38" s="77" t="s">
        <v>81</v>
      </c>
      <c r="D38" s="8" t="s">
        <v>1631</v>
      </c>
      <c r="E38" s="8"/>
      <c r="F38" s="8"/>
      <c r="G38" s="8"/>
      <c r="H38" s="8"/>
      <c r="I38" s="8"/>
      <c r="J38" s="8"/>
      <c r="K38" s="8"/>
      <c r="L38" s="8"/>
      <c r="M38" s="8"/>
      <c r="N38" s="8"/>
      <c r="O38" s="8"/>
      <c r="P38" s="8"/>
      <c r="Q38" s="8"/>
      <c r="R38" s="8"/>
      <c r="S38" s="8"/>
      <c r="T38" s="8"/>
      <c r="U38" s="8"/>
      <c r="V38" s="8"/>
      <c r="W38" s="8"/>
      <c r="X38" s="8"/>
      <c r="Y38" s="8"/>
      <c r="Z38" s="8"/>
      <c r="AA38" s="57"/>
      <c r="AB38" s="701"/>
      <c r="AC38" s="631"/>
      <c r="AD38" s="702"/>
      <c r="AF38" s="629" t="str">
        <f>IF(COUNTBLANK(AB38)=1,"未","")</f>
        <v>未</v>
      </c>
      <c r="AG38" s="629"/>
      <c r="AV38" s="674" t="s">
        <v>1687</v>
      </c>
      <c r="AW38" s="673"/>
      <c r="AX38" s="673"/>
      <c r="AY38" s="673"/>
      <c r="AZ38" s="673"/>
      <c r="BA38" s="673"/>
      <c r="BB38" s="673"/>
      <c r="BC38" s="673"/>
      <c r="BD38" s="673"/>
      <c r="BE38" s="673"/>
      <c r="BF38" s="673"/>
      <c r="BG38" s="673"/>
      <c r="BH38" s="673"/>
      <c r="BI38" s="673"/>
      <c r="BJ38" s="673"/>
      <c r="BK38" s="673"/>
      <c r="BL38" s="673"/>
      <c r="BM38" s="673"/>
      <c r="BN38" s="673"/>
      <c r="BO38" s="673"/>
      <c r="BP38" s="673"/>
      <c r="BQ38" s="673"/>
      <c r="BR38" s="673"/>
      <c r="BS38" s="673"/>
      <c r="BT38" s="673"/>
      <c r="BU38" s="673"/>
      <c r="BV38" s="673"/>
      <c r="BW38" s="673"/>
      <c r="BX38" s="673"/>
      <c r="BY38" s="675"/>
    </row>
    <row r="39" spans="1:77" ht="15" customHeight="1" x14ac:dyDescent="0.4">
      <c r="AV39" s="676"/>
      <c r="AW39" s="677"/>
      <c r="AX39" s="677"/>
      <c r="AY39" s="677"/>
      <c r="AZ39" s="677"/>
      <c r="BA39" s="677"/>
      <c r="BB39" s="677"/>
      <c r="BC39" s="677"/>
      <c r="BD39" s="677"/>
      <c r="BE39" s="677"/>
      <c r="BF39" s="677"/>
      <c r="BG39" s="677"/>
      <c r="BH39" s="677"/>
      <c r="BI39" s="677"/>
      <c r="BJ39" s="677"/>
      <c r="BK39" s="677"/>
      <c r="BL39" s="677"/>
      <c r="BM39" s="677"/>
      <c r="BN39" s="677"/>
      <c r="BO39" s="677"/>
      <c r="BP39" s="677"/>
      <c r="BQ39" s="677"/>
      <c r="BR39" s="677"/>
      <c r="BS39" s="677"/>
      <c r="BT39" s="677"/>
      <c r="BU39" s="677"/>
      <c r="BV39" s="677"/>
      <c r="BW39" s="677"/>
      <c r="BX39" s="677"/>
      <c r="BY39" s="678"/>
    </row>
    <row r="40" spans="1:77" ht="15" customHeight="1" thickBot="1" x14ac:dyDescent="0.45">
      <c r="B40" s="56" t="s">
        <v>307</v>
      </c>
      <c r="C40" s="2" t="s">
        <v>239</v>
      </c>
      <c r="AV40" s="676"/>
      <c r="AW40" s="677"/>
      <c r="AX40" s="677"/>
      <c r="AY40" s="677"/>
      <c r="AZ40" s="677"/>
      <c r="BA40" s="677"/>
      <c r="BB40" s="677"/>
      <c r="BC40" s="677"/>
      <c r="BD40" s="677"/>
      <c r="BE40" s="677"/>
      <c r="BF40" s="677"/>
      <c r="BG40" s="677"/>
      <c r="BH40" s="677"/>
      <c r="BI40" s="677"/>
      <c r="BJ40" s="677"/>
      <c r="BK40" s="677"/>
      <c r="BL40" s="677"/>
      <c r="BM40" s="677"/>
      <c r="BN40" s="677"/>
      <c r="BO40" s="677"/>
      <c r="BP40" s="677"/>
      <c r="BQ40" s="677"/>
      <c r="BR40" s="677"/>
      <c r="BS40" s="677"/>
      <c r="BT40" s="677"/>
      <c r="BU40" s="677"/>
      <c r="BV40" s="677"/>
      <c r="BW40" s="677"/>
      <c r="BX40" s="677"/>
      <c r="BY40" s="678"/>
    </row>
    <row r="41" spans="1:77" ht="15" customHeight="1" thickBot="1" x14ac:dyDescent="0.45">
      <c r="C41" s="338" t="s">
        <v>36</v>
      </c>
      <c r="D41" s="87" t="s">
        <v>1951</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639"/>
      <c r="AP41" s="640"/>
      <c r="AQ41" s="640"/>
      <c r="AR41" s="641"/>
      <c r="AV41" s="676"/>
      <c r="AW41" s="677"/>
      <c r="AX41" s="677"/>
      <c r="AY41" s="677"/>
      <c r="AZ41" s="677"/>
      <c r="BA41" s="677"/>
      <c r="BB41" s="677"/>
      <c r="BC41" s="677"/>
      <c r="BD41" s="677"/>
      <c r="BE41" s="677"/>
      <c r="BF41" s="677"/>
      <c r="BG41" s="677"/>
      <c r="BH41" s="677"/>
      <c r="BI41" s="677"/>
      <c r="BJ41" s="677"/>
      <c r="BK41" s="677"/>
      <c r="BL41" s="677"/>
      <c r="BM41" s="677"/>
      <c r="BN41" s="677"/>
      <c r="BO41" s="677"/>
      <c r="BP41" s="677"/>
      <c r="BQ41" s="677"/>
      <c r="BR41" s="677"/>
      <c r="BS41" s="677"/>
      <c r="BT41" s="677"/>
      <c r="BU41" s="677"/>
      <c r="BV41" s="677"/>
      <c r="BW41" s="677"/>
      <c r="BX41" s="677"/>
      <c r="BY41" s="678"/>
    </row>
    <row r="42" spans="1:77" ht="15" customHeight="1" thickBot="1" x14ac:dyDescent="0.45">
      <c r="C42" s="338" t="s">
        <v>37</v>
      </c>
      <c r="D42" s="87" t="s">
        <v>1950</v>
      </c>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639"/>
      <c r="AP42" s="640"/>
      <c r="AQ42" s="640"/>
      <c r="AR42" s="641"/>
      <c r="AV42" s="676"/>
      <c r="AW42" s="677"/>
      <c r="AX42" s="677"/>
      <c r="AY42" s="677"/>
      <c r="AZ42" s="677"/>
      <c r="BA42" s="677"/>
      <c r="BB42" s="677"/>
      <c r="BC42" s="677"/>
      <c r="BD42" s="677"/>
      <c r="BE42" s="677"/>
      <c r="BF42" s="677"/>
      <c r="BG42" s="677"/>
      <c r="BH42" s="677"/>
      <c r="BI42" s="677"/>
      <c r="BJ42" s="677"/>
      <c r="BK42" s="677"/>
      <c r="BL42" s="677"/>
      <c r="BM42" s="677"/>
      <c r="BN42" s="677"/>
      <c r="BO42" s="677"/>
      <c r="BP42" s="677"/>
      <c r="BQ42" s="677"/>
      <c r="BR42" s="677"/>
      <c r="BS42" s="677"/>
      <c r="BT42" s="677"/>
      <c r="BU42" s="677"/>
      <c r="BV42" s="677"/>
      <c r="BW42" s="677"/>
      <c r="BX42" s="677"/>
      <c r="BY42" s="678"/>
    </row>
    <row r="43" spans="1:77" ht="15" customHeight="1" x14ac:dyDescent="0.4">
      <c r="AV43" s="676"/>
      <c r="AW43" s="677"/>
      <c r="AX43" s="677"/>
      <c r="AY43" s="677"/>
      <c r="AZ43" s="677"/>
      <c r="BA43" s="677"/>
      <c r="BB43" s="677"/>
      <c r="BC43" s="677"/>
      <c r="BD43" s="677"/>
      <c r="BE43" s="677"/>
      <c r="BF43" s="677"/>
      <c r="BG43" s="677"/>
      <c r="BH43" s="677"/>
      <c r="BI43" s="677"/>
      <c r="BJ43" s="677"/>
      <c r="BK43" s="677"/>
      <c r="BL43" s="677"/>
      <c r="BM43" s="677"/>
      <c r="BN43" s="677"/>
      <c r="BO43" s="677"/>
      <c r="BP43" s="677"/>
      <c r="BQ43" s="677"/>
      <c r="BR43" s="677"/>
      <c r="BS43" s="677"/>
      <c r="BT43" s="677"/>
      <c r="BU43" s="677"/>
      <c r="BV43" s="677"/>
      <c r="BW43" s="677"/>
      <c r="BX43" s="677"/>
      <c r="BY43" s="678"/>
    </row>
    <row r="44" spans="1:77" ht="15" customHeight="1" thickBot="1" x14ac:dyDescent="0.45">
      <c r="B44" s="56" t="s">
        <v>323</v>
      </c>
      <c r="C44" s="2" t="s">
        <v>240</v>
      </c>
      <c r="AV44" s="676"/>
      <c r="AW44" s="677"/>
      <c r="AX44" s="677"/>
      <c r="AY44" s="677"/>
      <c r="AZ44" s="677"/>
      <c r="BA44" s="677"/>
      <c r="BB44" s="677"/>
      <c r="BC44" s="677"/>
      <c r="BD44" s="677"/>
      <c r="BE44" s="677"/>
      <c r="BF44" s="677"/>
      <c r="BG44" s="677"/>
      <c r="BH44" s="677"/>
      <c r="BI44" s="677"/>
      <c r="BJ44" s="677"/>
      <c r="BK44" s="677"/>
      <c r="BL44" s="677"/>
      <c r="BM44" s="677"/>
      <c r="BN44" s="677"/>
      <c r="BO44" s="677"/>
      <c r="BP44" s="677"/>
      <c r="BQ44" s="677"/>
      <c r="BR44" s="677"/>
      <c r="BS44" s="677"/>
      <c r="BT44" s="677"/>
      <c r="BU44" s="677"/>
      <c r="BV44" s="677"/>
      <c r="BW44" s="677"/>
      <c r="BX44" s="677"/>
      <c r="BY44" s="678"/>
    </row>
    <row r="45" spans="1:77" ht="15" customHeight="1" thickBot="1" x14ac:dyDescent="0.45">
      <c r="C45" s="338" t="s">
        <v>36</v>
      </c>
      <c r="D45" s="87" t="s">
        <v>1635</v>
      </c>
      <c r="E45" s="8"/>
      <c r="F45" s="8"/>
      <c r="G45" s="8"/>
      <c r="H45" s="8"/>
      <c r="I45" s="8"/>
      <c r="J45" s="8"/>
      <c r="K45" s="8"/>
      <c r="L45" s="8"/>
      <c r="M45" s="8"/>
      <c r="N45" s="8"/>
      <c r="O45" s="8"/>
      <c r="P45" s="8"/>
      <c r="Q45" s="8"/>
      <c r="R45" s="8"/>
      <c r="S45" s="8"/>
      <c r="T45" s="8"/>
      <c r="U45" s="8"/>
      <c r="V45" s="8"/>
      <c r="W45" s="355"/>
      <c r="X45" s="8"/>
      <c r="Y45" s="8"/>
      <c r="Z45" s="8"/>
      <c r="AA45" s="8"/>
      <c r="AB45" s="8"/>
      <c r="AC45" s="8"/>
      <c r="AD45" s="8"/>
      <c r="AE45" s="8"/>
      <c r="AF45" s="8"/>
      <c r="AG45" s="8"/>
      <c r="AH45" s="8"/>
      <c r="AI45" s="8"/>
      <c r="AJ45" s="8"/>
      <c r="AK45" s="8"/>
      <c r="AL45" s="8"/>
      <c r="AM45" s="8"/>
      <c r="AN45" s="8"/>
      <c r="AO45" s="639"/>
      <c r="AP45" s="640"/>
      <c r="AQ45" s="640"/>
      <c r="AR45" s="641"/>
      <c r="AV45" s="676"/>
      <c r="AW45" s="677"/>
      <c r="AX45" s="677"/>
      <c r="AY45" s="677"/>
      <c r="AZ45" s="677"/>
      <c r="BA45" s="677"/>
      <c r="BB45" s="677"/>
      <c r="BC45" s="677"/>
      <c r="BD45" s="677"/>
      <c r="BE45" s="677"/>
      <c r="BF45" s="677"/>
      <c r="BG45" s="677"/>
      <c r="BH45" s="677"/>
      <c r="BI45" s="677"/>
      <c r="BJ45" s="677"/>
      <c r="BK45" s="677"/>
      <c r="BL45" s="677"/>
      <c r="BM45" s="677"/>
      <c r="BN45" s="677"/>
      <c r="BO45" s="677"/>
      <c r="BP45" s="677"/>
      <c r="BQ45" s="677"/>
      <c r="BR45" s="677"/>
      <c r="BS45" s="677"/>
      <c r="BT45" s="677"/>
      <c r="BU45" s="677"/>
      <c r="BV45" s="677"/>
      <c r="BW45" s="677"/>
      <c r="BX45" s="677"/>
      <c r="BY45" s="678"/>
    </row>
    <row r="46" spans="1:77" ht="15" customHeight="1" thickBot="1" x14ac:dyDescent="0.45">
      <c r="C46" s="338" t="s">
        <v>37</v>
      </c>
      <c r="D46" s="87" t="s">
        <v>1636</v>
      </c>
      <c r="E46" s="8"/>
      <c r="F46" s="8"/>
      <c r="G46" s="8"/>
      <c r="H46" s="8"/>
      <c r="I46" s="8"/>
      <c r="J46" s="8"/>
      <c r="K46" s="8"/>
      <c r="L46" s="8"/>
      <c r="M46" s="8"/>
      <c r="N46" s="8"/>
      <c r="O46" s="8"/>
      <c r="P46" s="8"/>
      <c r="Q46" s="8"/>
      <c r="R46" s="8"/>
      <c r="S46" s="8"/>
      <c r="T46" s="8"/>
      <c r="U46" s="8"/>
      <c r="V46" s="8"/>
      <c r="W46" s="8"/>
      <c r="X46" s="8"/>
      <c r="Y46" s="8"/>
      <c r="Z46" s="8"/>
      <c r="AA46" s="8"/>
      <c r="AB46" s="355" t="s">
        <v>1669</v>
      </c>
      <c r="AC46" s="8"/>
      <c r="AD46" s="8"/>
      <c r="AE46" s="8"/>
      <c r="AF46" s="8"/>
      <c r="AG46" s="8"/>
      <c r="AH46" s="8"/>
      <c r="AI46" s="8"/>
      <c r="AJ46" s="8"/>
      <c r="AK46" s="8"/>
      <c r="AL46" s="8"/>
      <c r="AM46" s="8"/>
      <c r="AN46" s="8"/>
      <c r="AO46" s="639"/>
      <c r="AP46" s="640"/>
      <c r="AQ46" s="640"/>
      <c r="AR46" s="641"/>
      <c r="AV46" s="676"/>
      <c r="AW46" s="677"/>
      <c r="AX46" s="677"/>
      <c r="AY46" s="677"/>
      <c r="AZ46" s="677"/>
      <c r="BA46" s="677"/>
      <c r="BB46" s="677"/>
      <c r="BC46" s="677"/>
      <c r="BD46" s="677"/>
      <c r="BE46" s="677"/>
      <c r="BF46" s="677"/>
      <c r="BG46" s="677"/>
      <c r="BH46" s="677"/>
      <c r="BI46" s="677"/>
      <c r="BJ46" s="677"/>
      <c r="BK46" s="677"/>
      <c r="BL46" s="677"/>
      <c r="BM46" s="677"/>
      <c r="BN46" s="677"/>
      <c r="BO46" s="677"/>
      <c r="BP46" s="677"/>
      <c r="BQ46" s="677"/>
      <c r="BR46" s="677"/>
      <c r="BS46" s="677"/>
      <c r="BT46" s="677"/>
      <c r="BU46" s="677"/>
      <c r="BV46" s="677"/>
      <c r="BW46" s="677"/>
      <c r="BX46" s="677"/>
      <c r="BY46" s="678"/>
    </row>
    <row r="47" spans="1:77" ht="15" customHeight="1" thickBot="1" x14ac:dyDescent="0.45">
      <c r="C47" s="338" t="s">
        <v>38</v>
      </c>
      <c r="D47" s="87" t="s">
        <v>1637</v>
      </c>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639"/>
      <c r="AP47" s="640"/>
      <c r="AQ47" s="640"/>
      <c r="AR47" s="641"/>
      <c r="AV47" s="676"/>
      <c r="AW47" s="677"/>
      <c r="AX47" s="677"/>
      <c r="AY47" s="677"/>
      <c r="AZ47" s="677"/>
      <c r="BA47" s="677"/>
      <c r="BB47" s="677"/>
      <c r="BC47" s="677"/>
      <c r="BD47" s="677"/>
      <c r="BE47" s="677"/>
      <c r="BF47" s="677"/>
      <c r="BG47" s="677"/>
      <c r="BH47" s="677"/>
      <c r="BI47" s="677"/>
      <c r="BJ47" s="677"/>
      <c r="BK47" s="677"/>
      <c r="BL47" s="677"/>
      <c r="BM47" s="677"/>
      <c r="BN47" s="677"/>
      <c r="BO47" s="677"/>
      <c r="BP47" s="677"/>
      <c r="BQ47" s="677"/>
      <c r="BR47" s="677"/>
      <c r="BS47" s="677"/>
      <c r="BT47" s="677"/>
      <c r="BU47" s="677"/>
      <c r="BV47" s="677"/>
      <c r="BW47" s="677"/>
      <c r="BX47" s="677"/>
      <c r="BY47" s="678"/>
    </row>
    <row r="48" spans="1:77" ht="15" customHeight="1" x14ac:dyDescent="0.4">
      <c r="AV48" s="676"/>
      <c r="AW48" s="677"/>
      <c r="AX48" s="677"/>
      <c r="AY48" s="677"/>
      <c r="AZ48" s="677"/>
      <c r="BA48" s="677"/>
      <c r="BB48" s="677"/>
      <c r="BC48" s="677"/>
      <c r="BD48" s="677"/>
      <c r="BE48" s="677"/>
      <c r="BF48" s="677"/>
      <c r="BG48" s="677"/>
      <c r="BH48" s="677"/>
      <c r="BI48" s="677"/>
      <c r="BJ48" s="677"/>
      <c r="BK48" s="677"/>
      <c r="BL48" s="677"/>
      <c r="BM48" s="677"/>
      <c r="BN48" s="677"/>
      <c r="BO48" s="677"/>
      <c r="BP48" s="677"/>
      <c r="BQ48" s="677"/>
      <c r="BR48" s="677"/>
      <c r="BS48" s="677"/>
      <c r="BT48" s="677"/>
      <c r="BU48" s="677"/>
      <c r="BV48" s="677"/>
      <c r="BW48" s="677"/>
      <c r="BX48" s="677"/>
      <c r="BY48" s="678"/>
    </row>
    <row r="49" spans="3:77" ht="15" customHeight="1" x14ac:dyDescent="0.4">
      <c r="C49" s="233" t="s">
        <v>1638</v>
      </c>
      <c r="D49" s="234"/>
      <c r="E49" s="234"/>
      <c r="F49" s="234"/>
      <c r="G49" s="234"/>
      <c r="H49" s="234"/>
      <c r="I49" s="234"/>
      <c r="J49" s="234"/>
      <c r="K49" s="234"/>
      <c r="L49" s="234"/>
      <c r="M49" s="234"/>
      <c r="N49" s="234"/>
      <c r="O49" s="234"/>
      <c r="P49" s="301"/>
      <c r="Q49" s="234"/>
      <c r="R49" s="301"/>
      <c r="S49" s="234"/>
      <c r="T49" s="234"/>
      <c r="U49" s="301"/>
      <c r="V49" s="234"/>
      <c r="W49" s="234"/>
      <c r="X49" s="234"/>
      <c r="Y49" s="234"/>
      <c r="Z49" s="234"/>
      <c r="AA49" s="234"/>
      <c r="AB49" s="234"/>
      <c r="AC49" s="234"/>
      <c r="AD49" s="234"/>
      <c r="AE49" s="234"/>
      <c r="AF49" s="234"/>
      <c r="AG49" s="234"/>
      <c r="AH49" s="248"/>
      <c r="AI49" s="248"/>
      <c r="AJ49" s="249"/>
      <c r="AL49" s="647" t="s">
        <v>290</v>
      </c>
      <c r="AM49" s="647"/>
      <c r="AV49" s="676"/>
      <c r="AW49" s="677"/>
      <c r="AX49" s="677"/>
      <c r="AY49" s="677"/>
      <c r="AZ49" s="677"/>
      <c r="BA49" s="677"/>
      <c r="BB49" s="677"/>
      <c r="BC49" s="677"/>
      <c r="BD49" s="677"/>
      <c r="BE49" s="677"/>
      <c r="BF49" s="677"/>
      <c r="BG49" s="677"/>
      <c r="BH49" s="677"/>
      <c r="BI49" s="677"/>
      <c r="BJ49" s="677"/>
      <c r="BK49" s="677"/>
      <c r="BL49" s="677"/>
      <c r="BM49" s="677"/>
      <c r="BN49" s="677"/>
      <c r="BO49" s="677"/>
      <c r="BP49" s="677"/>
      <c r="BQ49" s="677"/>
      <c r="BR49" s="677"/>
      <c r="BS49" s="677"/>
      <c r="BT49" s="677"/>
      <c r="BU49" s="677"/>
      <c r="BV49" s="677"/>
      <c r="BW49" s="677"/>
      <c r="BX49" s="677"/>
      <c r="BY49" s="678"/>
    </row>
    <row r="50" spans="3:77" ht="15" customHeight="1" x14ac:dyDescent="0.4">
      <c r="C50" s="77" t="s">
        <v>79</v>
      </c>
      <c r="D50" s="64" t="s">
        <v>1639</v>
      </c>
      <c r="E50" s="65"/>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57"/>
      <c r="AH50" s="701"/>
      <c r="AI50" s="631"/>
      <c r="AJ50" s="702"/>
      <c r="AL50" s="629" t="str">
        <f t="shared" ref="AL50" si="1">IF(COUNTBLANK(AH50)=1,"未","")</f>
        <v>未</v>
      </c>
      <c r="AM50" s="629"/>
      <c r="AV50" s="676"/>
      <c r="AW50" s="677"/>
      <c r="AX50" s="677"/>
      <c r="AY50" s="677"/>
      <c r="AZ50" s="677"/>
      <c r="BA50" s="677"/>
      <c r="BB50" s="677"/>
      <c r="BC50" s="677"/>
      <c r="BD50" s="677"/>
      <c r="BE50" s="677"/>
      <c r="BF50" s="677"/>
      <c r="BG50" s="677"/>
      <c r="BH50" s="677"/>
      <c r="BI50" s="677"/>
      <c r="BJ50" s="677"/>
      <c r="BK50" s="677"/>
      <c r="BL50" s="677"/>
      <c r="BM50" s="677"/>
      <c r="BN50" s="677"/>
      <c r="BO50" s="677"/>
      <c r="BP50" s="677"/>
      <c r="BQ50" s="677"/>
      <c r="BR50" s="677"/>
      <c r="BS50" s="677"/>
      <c r="BT50" s="677"/>
      <c r="BU50" s="677"/>
      <c r="BV50" s="677"/>
      <c r="BW50" s="677"/>
      <c r="BX50" s="677"/>
      <c r="BY50" s="678"/>
    </row>
    <row r="51" spans="3:77" ht="15" customHeight="1" x14ac:dyDescent="0.4">
      <c r="C51" s="233" t="s">
        <v>1645</v>
      </c>
      <c r="D51" s="234"/>
      <c r="E51" s="234"/>
      <c r="F51" s="234"/>
      <c r="G51" s="234"/>
      <c r="H51" s="234"/>
      <c r="I51" s="234"/>
      <c r="J51" s="234"/>
      <c r="K51" s="234"/>
      <c r="L51" s="234"/>
      <c r="M51" s="234"/>
      <c r="N51" s="234"/>
      <c r="O51" s="234"/>
      <c r="P51" s="301"/>
      <c r="Q51" s="234"/>
      <c r="R51" s="301"/>
      <c r="S51" s="234"/>
      <c r="T51" s="234"/>
      <c r="U51" s="301"/>
      <c r="V51" s="234"/>
      <c r="W51" s="234"/>
      <c r="X51" s="234"/>
      <c r="Y51" s="234"/>
      <c r="Z51" s="234"/>
      <c r="AA51" s="234"/>
      <c r="AB51" s="234"/>
      <c r="AC51" s="234"/>
      <c r="AD51" s="234"/>
      <c r="AE51" s="234"/>
      <c r="AF51" s="234"/>
      <c r="AG51" s="234"/>
      <c r="AH51" s="248"/>
      <c r="AI51" s="248"/>
      <c r="AJ51" s="249"/>
      <c r="AV51" s="676"/>
      <c r="AW51" s="677"/>
      <c r="AX51" s="677"/>
      <c r="AY51" s="677"/>
      <c r="AZ51" s="677"/>
      <c r="BA51" s="677"/>
      <c r="BB51" s="677"/>
      <c r="BC51" s="677"/>
      <c r="BD51" s="677"/>
      <c r="BE51" s="677"/>
      <c r="BF51" s="677"/>
      <c r="BG51" s="677"/>
      <c r="BH51" s="677"/>
      <c r="BI51" s="677"/>
      <c r="BJ51" s="677"/>
      <c r="BK51" s="677"/>
      <c r="BL51" s="677"/>
      <c r="BM51" s="677"/>
      <c r="BN51" s="677"/>
      <c r="BO51" s="677"/>
      <c r="BP51" s="677"/>
      <c r="BQ51" s="677"/>
      <c r="BR51" s="677"/>
      <c r="BS51" s="677"/>
      <c r="BT51" s="677"/>
      <c r="BU51" s="677"/>
      <c r="BV51" s="677"/>
      <c r="BW51" s="677"/>
      <c r="BX51" s="677"/>
      <c r="BY51" s="678"/>
    </row>
    <row r="52" spans="3:77" ht="15" customHeight="1" x14ac:dyDescent="0.4">
      <c r="C52" s="1126" t="s">
        <v>1640</v>
      </c>
      <c r="D52" s="1127"/>
      <c r="E52" s="1127"/>
      <c r="F52" s="1128"/>
      <c r="G52" s="642" t="s">
        <v>1642</v>
      </c>
      <c r="H52" s="632"/>
      <c r="I52" s="632"/>
      <c r="J52" s="632"/>
      <c r="K52" s="643"/>
      <c r="L52" s="642" t="s">
        <v>1643</v>
      </c>
      <c r="M52" s="632"/>
      <c r="N52" s="632"/>
      <c r="O52" s="632"/>
      <c r="P52" s="643"/>
      <c r="Q52" s="642" t="s">
        <v>1644</v>
      </c>
      <c r="R52" s="632"/>
      <c r="S52" s="632"/>
      <c r="T52" s="1129" t="s">
        <v>1641</v>
      </c>
      <c r="U52" s="1127"/>
      <c r="V52" s="1127"/>
      <c r="W52" s="1128"/>
      <c r="X52" s="642" t="s">
        <v>1642</v>
      </c>
      <c r="Y52" s="632"/>
      <c r="Z52" s="632"/>
      <c r="AA52" s="632"/>
      <c r="AB52" s="643"/>
      <c r="AC52" s="642" t="s">
        <v>1643</v>
      </c>
      <c r="AD52" s="632"/>
      <c r="AE52" s="632"/>
      <c r="AF52" s="632"/>
      <c r="AG52" s="643"/>
      <c r="AH52" s="642" t="s">
        <v>1644</v>
      </c>
      <c r="AI52" s="632"/>
      <c r="AJ52" s="643"/>
      <c r="AV52" s="676"/>
      <c r="AW52" s="677"/>
      <c r="AX52" s="677"/>
      <c r="AY52" s="677"/>
      <c r="AZ52" s="677"/>
      <c r="BA52" s="677"/>
      <c r="BB52" s="677"/>
      <c r="BC52" s="677"/>
      <c r="BD52" s="677"/>
      <c r="BE52" s="677"/>
      <c r="BF52" s="677"/>
      <c r="BG52" s="677"/>
      <c r="BH52" s="677"/>
      <c r="BI52" s="677"/>
      <c r="BJ52" s="677"/>
      <c r="BK52" s="677"/>
      <c r="BL52" s="677"/>
      <c r="BM52" s="677"/>
      <c r="BN52" s="677"/>
      <c r="BO52" s="677"/>
      <c r="BP52" s="677"/>
      <c r="BQ52" s="677"/>
      <c r="BR52" s="677"/>
      <c r="BS52" s="677"/>
      <c r="BT52" s="677"/>
      <c r="BU52" s="677"/>
      <c r="BV52" s="677"/>
      <c r="BW52" s="677"/>
      <c r="BX52" s="677"/>
      <c r="BY52" s="678"/>
    </row>
    <row r="53" spans="3:77" ht="15" customHeight="1" thickBot="1" x14ac:dyDescent="0.45">
      <c r="C53" s="1009"/>
      <c r="D53" s="1010"/>
      <c r="E53" s="1010"/>
      <c r="F53" s="1011"/>
      <c r="G53" s="701"/>
      <c r="H53" s="631"/>
      <c r="I53" s="631"/>
      <c r="J53" s="631"/>
      <c r="K53" s="702"/>
      <c r="L53" s="701"/>
      <c r="M53" s="631"/>
      <c r="N53" s="631"/>
      <c r="O53" s="631"/>
      <c r="P53" s="702"/>
      <c r="Q53" s="701"/>
      <c r="R53" s="631"/>
      <c r="S53" s="631"/>
      <c r="T53" s="1130"/>
      <c r="U53" s="1010"/>
      <c r="V53" s="1010"/>
      <c r="W53" s="1011"/>
      <c r="X53" s="701"/>
      <c r="Y53" s="631"/>
      <c r="Z53" s="631"/>
      <c r="AA53" s="631"/>
      <c r="AB53" s="702"/>
      <c r="AC53" s="701"/>
      <c r="AD53" s="631"/>
      <c r="AE53" s="631"/>
      <c r="AF53" s="631"/>
      <c r="AG53" s="702"/>
      <c r="AH53" s="701"/>
      <c r="AI53" s="631"/>
      <c r="AJ53" s="702"/>
      <c r="AL53" s="629" t="str">
        <f>IF(OR(COUNTBLANK(Q53)=1,COUNTBLANK(G53)=1,COUNTBLANK(X53)=1,COUNTBLANK(AC53)=1,COUNTBLANK(AH53)=1,COUNTBLANK(L53)=1),"未","")</f>
        <v>未</v>
      </c>
      <c r="AM53" s="629"/>
      <c r="AV53" s="679"/>
      <c r="AW53" s="680"/>
      <c r="AX53" s="680"/>
      <c r="AY53" s="680"/>
      <c r="AZ53" s="680"/>
      <c r="BA53" s="680"/>
      <c r="BB53" s="680"/>
      <c r="BC53" s="680"/>
      <c r="BD53" s="680"/>
      <c r="BE53" s="680"/>
      <c r="BF53" s="680"/>
      <c r="BG53" s="680"/>
      <c r="BH53" s="680"/>
      <c r="BI53" s="680"/>
      <c r="BJ53" s="680"/>
      <c r="BK53" s="680"/>
      <c r="BL53" s="680"/>
      <c r="BM53" s="680"/>
      <c r="BN53" s="680"/>
      <c r="BO53" s="680"/>
      <c r="BP53" s="680"/>
      <c r="BQ53" s="680"/>
      <c r="BR53" s="680"/>
      <c r="BS53" s="680"/>
      <c r="BT53" s="680"/>
      <c r="BU53" s="680"/>
      <c r="BV53" s="680"/>
      <c r="BW53" s="680"/>
      <c r="BX53" s="680"/>
      <c r="BY53" s="681"/>
    </row>
    <row r="54" spans="3:77" ht="15" customHeight="1" x14ac:dyDescent="0.4">
      <c r="AV54" s="673" t="s">
        <v>1689</v>
      </c>
      <c r="AW54" s="673"/>
      <c r="AX54" s="673"/>
      <c r="AY54" s="673"/>
      <c r="AZ54" s="673"/>
      <c r="BA54" s="673"/>
      <c r="BB54" s="673"/>
      <c r="BC54" s="673"/>
      <c r="BD54" s="673"/>
      <c r="BE54" s="673"/>
      <c r="BF54" s="673"/>
      <c r="BG54" s="673"/>
      <c r="BH54" s="673"/>
      <c r="BI54" s="673"/>
      <c r="BJ54" s="673"/>
      <c r="BK54" s="673"/>
      <c r="BL54" s="673"/>
      <c r="BM54" s="673"/>
      <c r="BN54" s="673"/>
      <c r="BO54" s="673"/>
      <c r="BP54" s="673"/>
      <c r="BQ54" s="673"/>
      <c r="BR54" s="673"/>
      <c r="BS54" s="673"/>
      <c r="BT54" s="673"/>
      <c r="BU54" s="673"/>
      <c r="BV54" s="673"/>
      <c r="BW54" s="673"/>
      <c r="BX54" s="673"/>
      <c r="BY54" s="673"/>
    </row>
    <row r="55" spans="3:77" ht="15" customHeight="1" thickBot="1" x14ac:dyDescent="0.45">
      <c r="C55" s="233" t="s">
        <v>1646</v>
      </c>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234"/>
      <c r="AK55" s="234"/>
      <c r="AL55" s="234"/>
      <c r="AM55" s="234"/>
      <c r="AN55" s="248"/>
      <c r="AO55" s="248"/>
      <c r="AP55" s="249"/>
      <c r="AR55" s="647" t="s">
        <v>290</v>
      </c>
      <c r="AS55" s="647"/>
      <c r="AV55" s="73" t="s">
        <v>1690</v>
      </c>
    </row>
    <row r="56" spans="3:77" ht="15" customHeight="1" x14ac:dyDescent="0.4">
      <c r="C56" s="346" t="s">
        <v>79</v>
      </c>
      <c r="D56" s="273" t="s">
        <v>1647</v>
      </c>
      <c r="E56" s="70"/>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150"/>
      <c r="AN56" s="701"/>
      <c r="AO56" s="631"/>
      <c r="AP56" s="702"/>
      <c r="AR56" s="629" t="str">
        <f t="shared" ref="AR56:AR61" si="2">IF(COUNTBLANK(AN56)=1,"未","")</f>
        <v>未</v>
      </c>
      <c r="AS56" s="629"/>
      <c r="AV56" s="674" t="s">
        <v>1691</v>
      </c>
      <c r="AW56" s="673"/>
      <c r="AX56" s="673"/>
      <c r="AY56" s="673"/>
      <c r="AZ56" s="673"/>
      <c r="BA56" s="673"/>
      <c r="BB56" s="673"/>
      <c r="BC56" s="673"/>
      <c r="BD56" s="673"/>
      <c r="BE56" s="673"/>
      <c r="BF56" s="673"/>
      <c r="BG56" s="673"/>
      <c r="BH56" s="673"/>
      <c r="BI56" s="673"/>
      <c r="BJ56" s="673"/>
      <c r="BK56" s="673"/>
      <c r="BL56" s="673"/>
      <c r="BM56" s="673"/>
      <c r="BN56" s="673"/>
      <c r="BO56" s="673"/>
      <c r="BP56" s="673"/>
      <c r="BQ56" s="673"/>
      <c r="BR56" s="673"/>
      <c r="BS56" s="673"/>
      <c r="BT56" s="673"/>
      <c r="BU56" s="673"/>
      <c r="BV56" s="673"/>
      <c r="BW56" s="673"/>
      <c r="BX56" s="673"/>
      <c r="BY56" s="675"/>
    </row>
    <row r="57" spans="3:77" ht="15" customHeight="1" x14ac:dyDescent="0.4">
      <c r="C57" s="77" t="s">
        <v>80</v>
      </c>
      <c r="D57" s="64" t="s">
        <v>1648</v>
      </c>
      <c r="E57" s="65"/>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57"/>
      <c r="AN57" s="701"/>
      <c r="AO57" s="631"/>
      <c r="AP57" s="702"/>
      <c r="AR57" s="629" t="str">
        <f t="shared" si="2"/>
        <v>未</v>
      </c>
      <c r="AS57" s="629"/>
      <c r="AV57" s="676"/>
      <c r="AW57" s="677"/>
      <c r="AX57" s="677"/>
      <c r="AY57" s="677"/>
      <c r="AZ57" s="677"/>
      <c r="BA57" s="677"/>
      <c r="BB57" s="677"/>
      <c r="BC57" s="677"/>
      <c r="BD57" s="677"/>
      <c r="BE57" s="677"/>
      <c r="BF57" s="677"/>
      <c r="BG57" s="677"/>
      <c r="BH57" s="677"/>
      <c r="BI57" s="677"/>
      <c r="BJ57" s="677"/>
      <c r="BK57" s="677"/>
      <c r="BL57" s="677"/>
      <c r="BM57" s="677"/>
      <c r="BN57" s="677"/>
      <c r="BO57" s="677"/>
      <c r="BP57" s="677"/>
      <c r="BQ57" s="677"/>
      <c r="BR57" s="677"/>
      <c r="BS57" s="677"/>
      <c r="BT57" s="677"/>
      <c r="BU57" s="677"/>
      <c r="BV57" s="677"/>
      <c r="BW57" s="677"/>
      <c r="BX57" s="677"/>
      <c r="BY57" s="678"/>
    </row>
    <row r="58" spans="3:77" ht="15" customHeight="1" x14ac:dyDescent="0.4">
      <c r="C58" s="77" t="s">
        <v>81</v>
      </c>
      <c r="D58" s="64" t="s">
        <v>1650</v>
      </c>
      <c r="E58" s="65"/>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57"/>
      <c r="AN58" s="701"/>
      <c r="AO58" s="631"/>
      <c r="AP58" s="702"/>
      <c r="AR58" s="629" t="str">
        <f t="shared" si="2"/>
        <v>未</v>
      </c>
      <c r="AS58" s="629"/>
      <c r="AV58" s="676"/>
      <c r="AW58" s="677"/>
      <c r="AX58" s="677"/>
      <c r="AY58" s="677"/>
      <c r="AZ58" s="677"/>
      <c r="BA58" s="677"/>
      <c r="BB58" s="677"/>
      <c r="BC58" s="677"/>
      <c r="BD58" s="677"/>
      <c r="BE58" s="677"/>
      <c r="BF58" s="677"/>
      <c r="BG58" s="677"/>
      <c r="BH58" s="677"/>
      <c r="BI58" s="677"/>
      <c r="BJ58" s="677"/>
      <c r="BK58" s="677"/>
      <c r="BL58" s="677"/>
      <c r="BM58" s="677"/>
      <c r="BN58" s="677"/>
      <c r="BO58" s="677"/>
      <c r="BP58" s="677"/>
      <c r="BQ58" s="677"/>
      <c r="BR58" s="677"/>
      <c r="BS58" s="677"/>
      <c r="BT58" s="677"/>
      <c r="BU58" s="677"/>
      <c r="BV58" s="677"/>
      <c r="BW58" s="677"/>
      <c r="BX58" s="677"/>
      <c r="BY58" s="678"/>
    </row>
    <row r="59" spans="3:77" ht="15" customHeight="1" x14ac:dyDescent="0.4">
      <c r="C59" s="345" t="s">
        <v>83</v>
      </c>
      <c r="D59" s="64" t="s">
        <v>1649</v>
      </c>
      <c r="E59" s="65"/>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57"/>
      <c r="AN59" s="701"/>
      <c r="AO59" s="631"/>
      <c r="AP59" s="702"/>
      <c r="AR59" s="629" t="str">
        <f>IF(AN58="ＮＯ","",IF(COUNTBLANK(AN59)=1,"未",""))</f>
        <v>未</v>
      </c>
      <c r="AS59" s="629"/>
      <c r="AV59" s="676"/>
      <c r="AW59" s="677"/>
      <c r="AX59" s="677"/>
      <c r="AY59" s="677"/>
      <c r="AZ59" s="677"/>
      <c r="BA59" s="677"/>
      <c r="BB59" s="677"/>
      <c r="BC59" s="677"/>
      <c r="BD59" s="677"/>
      <c r="BE59" s="677"/>
      <c r="BF59" s="677"/>
      <c r="BG59" s="677"/>
      <c r="BH59" s="677"/>
      <c r="BI59" s="677"/>
      <c r="BJ59" s="677"/>
      <c r="BK59" s="677"/>
      <c r="BL59" s="677"/>
      <c r="BM59" s="677"/>
      <c r="BN59" s="677"/>
      <c r="BO59" s="677"/>
      <c r="BP59" s="677"/>
      <c r="BQ59" s="677"/>
      <c r="BR59" s="677"/>
      <c r="BS59" s="677"/>
      <c r="BT59" s="677"/>
      <c r="BU59" s="677"/>
      <c r="BV59" s="677"/>
      <c r="BW59" s="677"/>
      <c r="BX59" s="677"/>
      <c r="BY59" s="678"/>
    </row>
    <row r="60" spans="3:77" ht="15" customHeight="1" x14ac:dyDescent="0.4">
      <c r="C60" s="345" t="s">
        <v>181</v>
      </c>
      <c r="D60" s="64" t="s">
        <v>1651</v>
      </c>
      <c r="E60" s="65"/>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57"/>
      <c r="AN60" s="701"/>
      <c r="AO60" s="631"/>
      <c r="AP60" s="702"/>
      <c r="AR60" s="629" t="str">
        <f t="shared" si="2"/>
        <v>未</v>
      </c>
      <c r="AS60" s="629"/>
      <c r="AV60" s="676"/>
      <c r="AW60" s="677"/>
      <c r="AX60" s="677"/>
      <c r="AY60" s="677"/>
      <c r="AZ60" s="677"/>
      <c r="BA60" s="677"/>
      <c r="BB60" s="677"/>
      <c r="BC60" s="677"/>
      <c r="BD60" s="677"/>
      <c r="BE60" s="677"/>
      <c r="BF60" s="677"/>
      <c r="BG60" s="677"/>
      <c r="BH60" s="677"/>
      <c r="BI60" s="677"/>
      <c r="BJ60" s="677"/>
      <c r="BK60" s="677"/>
      <c r="BL60" s="677"/>
      <c r="BM60" s="677"/>
      <c r="BN60" s="677"/>
      <c r="BO60" s="677"/>
      <c r="BP60" s="677"/>
      <c r="BQ60" s="677"/>
      <c r="BR60" s="677"/>
      <c r="BS60" s="677"/>
      <c r="BT60" s="677"/>
      <c r="BU60" s="677"/>
      <c r="BV60" s="677"/>
      <c r="BW60" s="677"/>
      <c r="BX60" s="677"/>
      <c r="BY60" s="678"/>
    </row>
    <row r="61" spans="3:77" ht="15" customHeight="1" x14ac:dyDescent="0.4">
      <c r="C61" s="77" t="s">
        <v>182</v>
      </c>
      <c r="D61" s="64" t="s">
        <v>1652</v>
      </c>
      <c r="E61" s="65"/>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57"/>
      <c r="AN61" s="701"/>
      <c r="AO61" s="631"/>
      <c r="AP61" s="702"/>
      <c r="AR61" s="629" t="str">
        <f t="shared" si="2"/>
        <v>未</v>
      </c>
      <c r="AS61" s="629"/>
      <c r="AV61" s="676"/>
      <c r="AW61" s="677"/>
      <c r="AX61" s="677"/>
      <c r="AY61" s="677"/>
      <c r="AZ61" s="677"/>
      <c r="BA61" s="677"/>
      <c r="BB61" s="677"/>
      <c r="BC61" s="677"/>
      <c r="BD61" s="677"/>
      <c r="BE61" s="677"/>
      <c r="BF61" s="677"/>
      <c r="BG61" s="677"/>
      <c r="BH61" s="677"/>
      <c r="BI61" s="677"/>
      <c r="BJ61" s="677"/>
      <c r="BK61" s="677"/>
      <c r="BL61" s="677"/>
      <c r="BM61" s="677"/>
      <c r="BN61" s="677"/>
      <c r="BO61" s="677"/>
      <c r="BP61" s="677"/>
      <c r="BQ61" s="677"/>
      <c r="BR61" s="677"/>
      <c r="BS61" s="677"/>
      <c r="BT61" s="677"/>
      <c r="BU61" s="677"/>
      <c r="BV61" s="677"/>
      <c r="BW61" s="677"/>
      <c r="BX61" s="677"/>
      <c r="BY61" s="678"/>
    </row>
    <row r="62" spans="3:77" ht="15" customHeight="1" x14ac:dyDescent="0.4">
      <c r="C62" s="77" t="s">
        <v>206</v>
      </c>
      <c r="D62" s="64" t="s">
        <v>1653</v>
      </c>
      <c r="E62" s="65"/>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57"/>
      <c r="AN62" s="701"/>
      <c r="AO62" s="631"/>
      <c r="AP62" s="702"/>
      <c r="AR62" s="629" t="str">
        <f t="shared" ref="AR62" si="3">IF(COUNTBLANK(AN62)=1,"未","")</f>
        <v>未</v>
      </c>
      <c r="AS62" s="629"/>
      <c r="AV62" s="676"/>
      <c r="AW62" s="677"/>
      <c r="AX62" s="677"/>
      <c r="AY62" s="677"/>
      <c r="AZ62" s="677"/>
      <c r="BA62" s="677"/>
      <c r="BB62" s="677"/>
      <c r="BC62" s="677"/>
      <c r="BD62" s="677"/>
      <c r="BE62" s="677"/>
      <c r="BF62" s="677"/>
      <c r="BG62" s="677"/>
      <c r="BH62" s="677"/>
      <c r="BI62" s="677"/>
      <c r="BJ62" s="677"/>
      <c r="BK62" s="677"/>
      <c r="BL62" s="677"/>
      <c r="BM62" s="677"/>
      <c r="BN62" s="677"/>
      <c r="BO62" s="677"/>
      <c r="BP62" s="677"/>
      <c r="BQ62" s="677"/>
      <c r="BR62" s="677"/>
      <c r="BS62" s="677"/>
      <c r="BT62" s="677"/>
      <c r="BU62" s="677"/>
      <c r="BV62" s="677"/>
      <c r="BW62" s="677"/>
      <c r="BX62" s="677"/>
      <c r="BY62" s="678"/>
    </row>
    <row r="63" spans="3:77" ht="15" customHeight="1" x14ac:dyDescent="0.4">
      <c r="C63" s="77" t="s">
        <v>207</v>
      </c>
      <c r="D63" s="64" t="s">
        <v>1654</v>
      </c>
      <c r="E63" s="65"/>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57"/>
      <c r="AN63" s="701"/>
      <c r="AO63" s="631"/>
      <c r="AP63" s="702"/>
      <c r="AR63" s="629" t="str">
        <f t="shared" ref="AR63" si="4">IF(COUNTBLANK(AN63)=1,"未","")</f>
        <v>未</v>
      </c>
      <c r="AS63" s="629"/>
      <c r="AV63" s="676"/>
      <c r="AW63" s="677"/>
      <c r="AX63" s="677"/>
      <c r="AY63" s="677"/>
      <c r="AZ63" s="677"/>
      <c r="BA63" s="677"/>
      <c r="BB63" s="677"/>
      <c r="BC63" s="677"/>
      <c r="BD63" s="677"/>
      <c r="BE63" s="677"/>
      <c r="BF63" s="677"/>
      <c r="BG63" s="677"/>
      <c r="BH63" s="677"/>
      <c r="BI63" s="677"/>
      <c r="BJ63" s="677"/>
      <c r="BK63" s="677"/>
      <c r="BL63" s="677"/>
      <c r="BM63" s="677"/>
      <c r="BN63" s="677"/>
      <c r="BO63" s="677"/>
      <c r="BP63" s="677"/>
      <c r="BQ63" s="677"/>
      <c r="BR63" s="677"/>
      <c r="BS63" s="677"/>
      <c r="BT63" s="677"/>
      <c r="BU63" s="677"/>
      <c r="BV63" s="677"/>
      <c r="BW63" s="677"/>
      <c r="BX63" s="677"/>
      <c r="BY63" s="678"/>
    </row>
    <row r="64" spans="3:77" ht="15" customHeight="1" x14ac:dyDescent="0.4">
      <c r="AV64" s="676"/>
      <c r="AW64" s="677"/>
      <c r="AX64" s="677"/>
      <c r="AY64" s="677"/>
      <c r="AZ64" s="677"/>
      <c r="BA64" s="677"/>
      <c r="BB64" s="677"/>
      <c r="BC64" s="677"/>
      <c r="BD64" s="677"/>
      <c r="BE64" s="677"/>
      <c r="BF64" s="677"/>
      <c r="BG64" s="677"/>
      <c r="BH64" s="677"/>
      <c r="BI64" s="677"/>
      <c r="BJ64" s="677"/>
      <c r="BK64" s="677"/>
      <c r="BL64" s="677"/>
      <c r="BM64" s="677"/>
      <c r="BN64" s="677"/>
      <c r="BO64" s="677"/>
      <c r="BP64" s="677"/>
      <c r="BQ64" s="677"/>
      <c r="BR64" s="677"/>
      <c r="BS64" s="677"/>
      <c r="BT64" s="677"/>
      <c r="BU64" s="677"/>
      <c r="BV64" s="677"/>
      <c r="BW64" s="677"/>
      <c r="BX64" s="677"/>
      <c r="BY64" s="678"/>
    </row>
    <row r="65" spans="3:77" ht="15" customHeight="1" x14ac:dyDescent="0.4">
      <c r="AV65" s="676"/>
      <c r="AW65" s="677"/>
      <c r="AX65" s="677"/>
      <c r="AY65" s="677"/>
      <c r="AZ65" s="677"/>
      <c r="BA65" s="677"/>
      <c r="BB65" s="677"/>
      <c r="BC65" s="677"/>
      <c r="BD65" s="677"/>
      <c r="BE65" s="677"/>
      <c r="BF65" s="677"/>
      <c r="BG65" s="677"/>
      <c r="BH65" s="677"/>
      <c r="BI65" s="677"/>
      <c r="BJ65" s="677"/>
      <c r="BK65" s="677"/>
      <c r="BL65" s="677"/>
      <c r="BM65" s="677"/>
      <c r="BN65" s="677"/>
      <c r="BO65" s="677"/>
      <c r="BP65" s="677"/>
      <c r="BQ65" s="677"/>
      <c r="BR65" s="677"/>
      <c r="BS65" s="677"/>
      <c r="BT65" s="677"/>
      <c r="BU65" s="677"/>
      <c r="BV65" s="677"/>
      <c r="BW65" s="677"/>
      <c r="BX65" s="677"/>
      <c r="BY65" s="678"/>
    </row>
    <row r="66" spans="3:77" ht="15" customHeight="1" x14ac:dyDescent="0.4">
      <c r="C66" s="233" t="s">
        <v>1662</v>
      </c>
      <c r="D66" s="234"/>
      <c r="E66" s="234"/>
      <c r="F66" s="234"/>
      <c r="G66" s="234"/>
      <c r="H66" s="234"/>
      <c r="I66" s="234"/>
      <c r="J66" s="234"/>
      <c r="K66" s="234"/>
      <c r="L66" s="234"/>
      <c r="M66" s="234"/>
      <c r="N66" s="234"/>
      <c r="O66" s="234"/>
      <c r="P66" s="234"/>
      <c r="Q66" s="234"/>
      <c r="R66" s="234"/>
      <c r="S66" s="234"/>
      <c r="T66" s="234"/>
      <c r="U66" s="234"/>
      <c r="V66" s="234"/>
      <c r="W66" s="234"/>
      <c r="X66" s="234"/>
      <c r="Y66" s="234"/>
      <c r="Z66" s="234"/>
      <c r="AA66" s="248"/>
      <c r="AB66" s="248"/>
      <c r="AC66" s="334"/>
      <c r="AE66" s="647" t="s">
        <v>290</v>
      </c>
      <c r="AF66" s="647"/>
      <c r="AV66" s="676"/>
      <c r="AW66" s="677"/>
      <c r="AX66" s="677"/>
      <c r="AY66" s="677"/>
      <c r="AZ66" s="677"/>
      <c r="BA66" s="677"/>
      <c r="BB66" s="677"/>
      <c r="BC66" s="677"/>
      <c r="BD66" s="677"/>
      <c r="BE66" s="677"/>
      <c r="BF66" s="677"/>
      <c r="BG66" s="677"/>
      <c r="BH66" s="677"/>
      <c r="BI66" s="677"/>
      <c r="BJ66" s="677"/>
      <c r="BK66" s="677"/>
      <c r="BL66" s="677"/>
      <c r="BM66" s="677"/>
      <c r="BN66" s="677"/>
      <c r="BO66" s="677"/>
      <c r="BP66" s="677"/>
      <c r="BQ66" s="677"/>
      <c r="BR66" s="677"/>
      <c r="BS66" s="677"/>
      <c r="BT66" s="677"/>
      <c r="BU66" s="677"/>
      <c r="BV66" s="677"/>
      <c r="BW66" s="677"/>
      <c r="BX66" s="677"/>
      <c r="BY66" s="678"/>
    </row>
    <row r="67" spans="3:77" ht="15" customHeight="1" x14ac:dyDescent="0.4">
      <c r="C67" s="346" t="s">
        <v>79</v>
      </c>
      <c r="D67" s="64" t="s">
        <v>1655</v>
      </c>
      <c r="E67" s="65"/>
      <c r="F67" s="8"/>
      <c r="G67" s="8"/>
      <c r="H67" s="8"/>
      <c r="I67" s="8"/>
      <c r="J67" s="8"/>
      <c r="K67" s="8"/>
      <c r="L67" s="8"/>
      <c r="M67" s="8"/>
      <c r="N67" s="8"/>
      <c r="O67" s="8"/>
      <c r="P67" s="8"/>
      <c r="Q67" s="8"/>
      <c r="R67" s="8"/>
      <c r="S67" s="8"/>
      <c r="T67" s="8"/>
      <c r="U67" s="8"/>
      <c r="V67" s="8"/>
      <c r="W67" s="8"/>
      <c r="X67" s="8"/>
      <c r="Y67" s="8"/>
      <c r="Z67" s="57"/>
      <c r="AA67" s="979"/>
      <c r="AB67" s="1131"/>
      <c r="AC67" s="57" t="s">
        <v>1661</v>
      </c>
      <c r="AE67" s="629" t="str">
        <f>IF(COUNTBLANK(AA67)=1,"未","")</f>
        <v>未</v>
      </c>
      <c r="AF67" s="629"/>
      <c r="AV67" s="676"/>
      <c r="AW67" s="677"/>
      <c r="AX67" s="677"/>
      <c r="AY67" s="677"/>
      <c r="AZ67" s="677"/>
      <c r="BA67" s="677"/>
      <c r="BB67" s="677"/>
      <c r="BC67" s="677"/>
      <c r="BD67" s="677"/>
      <c r="BE67" s="677"/>
      <c r="BF67" s="677"/>
      <c r="BG67" s="677"/>
      <c r="BH67" s="677"/>
      <c r="BI67" s="677"/>
      <c r="BJ67" s="677"/>
      <c r="BK67" s="677"/>
      <c r="BL67" s="677"/>
      <c r="BM67" s="677"/>
      <c r="BN67" s="677"/>
      <c r="BO67" s="677"/>
      <c r="BP67" s="677"/>
      <c r="BQ67" s="677"/>
      <c r="BR67" s="677"/>
      <c r="BS67" s="677"/>
      <c r="BT67" s="677"/>
      <c r="BU67" s="677"/>
      <c r="BV67" s="677"/>
      <c r="BW67" s="677"/>
      <c r="BX67" s="677"/>
      <c r="BY67" s="678"/>
    </row>
    <row r="68" spans="3:77" ht="15" customHeight="1" x14ac:dyDescent="0.4">
      <c r="C68" s="77" t="s">
        <v>80</v>
      </c>
      <c r="D68" s="64" t="s">
        <v>1656</v>
      </c>
      <c r="E68" s="65"/>
      <c r="F68" s="8"/>
      <c r="G68" s="8"/>
      <c r="H68" s="8"/>
      <c r="I68" s="8"/>
      <c r="J68" s="8"/>
      <c r="K68" s="8"/>
      <c r="L68" s="8"/>
      <c r="M68" s="8"/>
      <c r="N68" s="8"/>
      <c r="O68" s="8"/>
      <c r="P68" s="8"/>
      <c r="Q68" s="8"/>
      <c r="R68" s="8"/>
      <c r="S68" s="8"/>
      <c r="T68" s="8"/>
      <c r="U68" s="8"/>
      <c r="V68" s="8"/>
      <c r="W68" s="8"/>
      <c r="X68" s="8"/>
      <c r="Y68" s="8"/>
      <c r="Z68" s="57"/>
      <c r="AA68" s="979"/>
      <c r="AB68" s="1131"/>
      <c r="AC68" s="57" t="s">
        <v>1661</v>
      </c>
      <c r="AE68" s="629" t="str">
        <f t="shared" ref="AE68:AE72" si="5">IF(COUNTBLANK(AA68)=1,"未","")</f>
        <v>未</v>
      </c>
      <c r="AF68" s="629"/>
      <c r="AV68" s="676"/>
      <c r="AW68" s="677"/>
      <c r="AX68" s="677"/>
      <c r="AY68" s="677"/>
      <c r="AZ68" s="677"/>
      <c r="BA68" s="677"/>
      <c r="BB68" s="677"/>
      <c r="BC68" s="677"/>
      <c r="BD68" s="677"/>
      <c r="BE68" s="677"/>
      <c r="BF68" s="677"/>
      <c r="BG68" s="677"/>
      <c r="BH68" s="677"/>
      <c r="BI68" s="677"/>
      <c r="BJ68" s="677"/>
      <c r="BK68" s="677"/>
      <c r="BL68" s="677"/>
      <c r="BM68" s="677"/>
      <c r="BN68" s="677"/>
      <c r="BO68" s="677"/>
      <c r="BP68" s="677"/>
      <c r="BQ68" s="677"/>
      <c r="BR68" s="677"/>
      <c r="BS68" s="677"/>
      <c r="BT68" s="677"/>
      <c r="BU68" s="677"/>
      <c r="BV68" s="677"/>
      <c r="BW68" s="677"/>
      <c r="BX68" s="677"/>
      <c r="BY68" s="678"/>
    </row>
    <row r="69" spans="3:77" ht="15" customHeight="1" x14ac:dyDescent="0.4">
      <c r="C69" s="77" t="s">
        <v>81</v>
      </c>
      <c r="D69" s="64" t="s">
        <v>1657</v>
      </c>
      <c r="E69" s="65"/>
      <c r="F69" s="8"/>
      <c r="G69" s="8"/>
      <c r="H69" s="8"/>
      <c r="I69" s="8"/>
      <c r="J69" s="8"/>
      <c r="K69" s="8"/>
      <c r="L69" s="8"/>
      <c r="M69" s="8"/>
      <c r="N69" s="8"/>
      <c r="O69" s="8"/>
      <c r="P69" s="8"/>
      <c r="Q69" s="8"/>
      <c r="R69" s="8"/>
      <c r="S69" s="8"/>
      <c r="T69" s="8"/>
      <c r="U69" s="8"/>
      <c r="V69" s="8"/>
      <c r="W69" s="8"/>
      <c r="X69" s="8"/>
      <c r="Y69" s="8"/>
      <c r="Z69" s="57"/>
      <c r="AA69" s="979"/>
      <c r="AB69" s="1131"/>
      <c r="AC69" s="57" t="s">
        <v>1661</v>
      </c>
      <c r="AE69" s="629" t="str">
        <f t="shared" si="5"/>
        <v>未</v>
      </c>
      <c r="AF69" s="629"/>
      <c r="AV69" s="676"/>
      <c r="AW69" s="677"/>
      <c r="AX69" s="677"/>
      <c r="AY69" s="677"/>
      <c r="AZ69" s="677"/>
      <c r="BA69" s="677"/>
      <c r="BB69" s="677"/>
      <c r="BC69" s="677"/>
      <c r="BD69" s="677"/>
      <c r="BE69" s="677"/>
      <c r="BF69" s="677"/>
      <c r="BG69" s="677"/>
      <c r="BH69" s="677"/>
      <c r="BI69" s="677"/>
      <c r="BJ69" s="677"/>
      <c r="BK69" s="677"/>
      <c r="BL69" s="677"/>
      <c r="BM69" s="677"/>
      <c r="BN69" s="677"/>
      <c r="BO69" s="677"/>
      <c r="BP69" s="677"/>
      <c r="BQ69" s="677"/>
      <c r="BR69" s="677"/>
      <c r="BS69" s="677"/>
      <c r="BT69" s="677"/>
      <c r="BU69" s="677"/>
      <c r="BV69" s="677"/>
      <c r="BW69" s="677"/>
      <c r="BX69" s="677"/>
      <c r="BY69" s="678"/>
    </row>
    <row r="70" spans="3:77" ht="15" customHeight="1" x14ac:dyDescent="0.4">
      <c r="C70" s="345" t="s">
        <v>83</v>
      </c>
      <c r="D70" s="64" t="s">
        <v>1658</v>
      </c>
      <c r="E70" s="65"/>
      <c r="F70" s="8"/>
      <c r="G70" s="8"/>
      <c r="H70" s="8"/>
      <c r="I70" s="8"/>
      <c r="J70" s="8"/>
      <c r="K70" s="8"/>
      <c r="L70" s="8"/>
      <c r="M70" s="8"/>
      <c r="N70" s="8"/>
      <c r="O70" s="8"/>
      <c r="P70" s="8"/>
      <c r="Q70" s="8"/>
      <c r="R70" s="8"/>
      <c r="S70" s="8"/>
      <c r="T70" s="8"/>
      <c r="U70" s="8"/>
      <c r="V70" s="8"/>
      <c r="W70" s="8"/>
      <c r="X70" s="8"/>
      <c r="Y70" s="8"/>
      <c r="Z70" s="57"/>
      <c r="AA70" s="979"/>
      <c r="AB70" s="1131"/>
      <c r="AC70" s="57" t="s">
        <v>1661</v>
      </c>
      <c r="AE70" s="629" t="str">
        <f t="shared" si="5"/>
        <v>未</v>
      </c>
      <c r="AF70" s="629"/>
      <c r="AV70" s="676"/>
      <c r="AW70" s="677"/>
      <c r="AX70" s="677"/>
      <c r="AY70" s="677"/>
      <c r="AZ70" s="677"/>
      <c r="BA70" s="677"/>
      <c r="BB70" s="677"/>
      <c r="BC70" s="677"/>
      <c r="BD70" s="677"/>
      <c r="BE70" s="677"/>
      <c r="BF70" s="677"/>
      <c r="BG70" s="677"/>
      <c r="BH70" s="677"/>
      <c r="BI70" s="677"/>
      <c r="BJ70" s="677"/>
      <c r="BK70" s="677"/>
      <c r="BL70" s="677"/>
      <c r="BM70" s="677"/>
      <c r="BN70" s="677"/>
      <c r="BO70" s="677"/>
      <c r="BP70" s="677"/>
      <c r="BQ70" s="677"/>
      <c r="BR70" s="677"/>
      <c r="BS70" s="677"/>
      <c r="BT70" s="677"/>
      <c r="BU70" s="677"/>
      <c r="BV70" s="677"/>
      <c r="BW70" s="677"/>
      <c r="BX70" s="677"/>
      <c r="BY70" s="678"/>
    </row>
    <row r="71" spans="3:77" ht="15" customHeight="1" x14ac:dyDescent="0.4">
      <c r="C71" s="345" t="s">
        <v>181</v>
      </c>
      <c r="D71" s="64" t="s">
        <v>1659</v>
      </c>
      <c r="E71" s="65"/>
      <c r="F71" s="8"/>
      <c r="G71" s="8"/>
      <c r="H71" s="8"/>
      <c r="I71" s="8"/>
      <c r="J71" s="8"/>
      <c r="K71" s="8"/>
      <c r="L71" s="8"/>
      <c r="M71" s="8"/>
      <c r="N71" s="8"/>
      <c r="O71" s="8"/>
      <c r="P71" s="8"/>
      <c r="Q71" s="8"/>
      <c r="R71" s="8"/>
      <c r="S71" s="8"/>
      <c r="T71" s="8"/>
      <c r="U71" s="8"/>
      <c r="V71" s="8"/>
      <c r="W71" s="8"/>
      <c r="X71" s="8"/>
      <c r="Y71" s="8"/>
      <c r="Z71" s="57"/>
      <c r="AA71" s="979"/>
      <c r="AB71" s="1131"/>
      <c r="AC71" s="57" t="s">
        <v>1661</v>
      </c>
      <c r="AE71" s="629" t="str">
        <f t="shared" si="5"/>
        <v>未</v>
      </c>
      <c r="AF71" s="629"/>
      <c r="AV71" s="676"/>
      <c r="AW71" s="677"/>
      <c r="AX71" s="677"/>
      <c r="AY71" s="677"/>
      <c r="AZ71" s="677"/>
      <c r="BA71" s="677"/>
      <c r="BB71" s="677"/>
      <c r="BC71" s="677"/>
      <c r="BD71" s="677"/>
      <c r="BE71" s="677"/>
      <c r="BF71" s="677"/>
      <c r="BG71" s="677"/>
      <c r="BH71" s="677"/>
      <c r="BI71" s="677"/>
      <c r="BJ71" s="677"/>
      <c r="BK71" s="677"/>
      <c r="BL71" s="677"/>
      <c r="BM71" s="677"/>
      <c r="BN71" s="677"/>
      <c r="BO71" s="677"/>
      <c r="BP71" s="677"/>
      <c r="BQ71" s="677"/>
      <c r="BR71" s="677"/>
      <c r="BS71" s="677"/>
      <c r="BT71" s="677"/>
      <c r="BU71" s="677"/>
      <c r="BV71" s="677"/>
      <c r="BW71" s="677"/>
      <c r="BX71" s="677"/>
      <c r="BY71" s="678"/>
    </row>
    <row r="72" spans="3:77" ht="15" customHeight="1" x14ac:dyDescent="0.4">
      <c r="C72" s="77" t="s">
        <v>182</v>
      </c>
      <c r="D72" s="64" t="s">
        <v>1660</v>
      </c>
      <c r="E72" s="65"/>
      <c r="F72" s="8"/>
      <c r="G72" s="8"/>
      <c r="H72" s="8"/>
      <c r="I72" s="8"/>
      <c r="J72" s="8"/>
      <c r="K72" s="8"/>
      <c r="L72" s="8"/>
      <c r="M72" s="8"/>
      <c r="N72" s="8"/>
      <c r="O72" s="8"/>
      <c r="P72" s="8"/>
      <c r="Q72" s="8"/>
      <c r="R72" s="8"/>
      <c r="S72" s="8"/>
      <c r="T72" s="8"/>
      <c r="U72" s="8"/>
      <c r="V72" s="8"/>
      <c r="W72" s="8"/>
      <c r="X72" s="8"/>
      <c r="Y72" s="8"/>
      <c r="Z72" s="57"/>
      <c r="AA72" s="979"/>
      <c r="AB72" s="1131"/>
      <c r="AC72" s="57" t="s">
        <v>1661</v>
      </c>
      <c r="AE72" s="629" t="str">
        <f t="shared" si="5"/>
        <v>未</v>
      </c>
      <c r="AF72" s="629"/>
      <c r="AV72" s="676"/>
      <c r="AW72" s="677"/>
      <c r="AX72" s="677"/>
      <c r="AY72" s="677"/>
      <c r="AZ72" s="677"/>
      <c r="BA72" s="677"/>
      <c r="BB72" s="677"/>
      <c r="BC72" s="677"/>
      <c r="BD72" s="677"/>
      <c r="BE72" s="677"/>
      <c r="BF72" s="677"/>
      <c r="BG72" s="677"/>
      <c r="BH72" s="677"/>
      <c r="BI72" s="677"/>
      <c r="BJ72" s="677"/>
      <c r="BK72" s="677"/>
      <c r="BL72" s="677"/>
      <c r="BM72" s="677"/>
      <c r="BN72" s="677"/>
      <c r="BO72" s="677"/>
      <c r="BP72" s="677"/>
      <c r="BQ72" s="677"/>
      <c r="BR72" s="677"/>
      <c r="BS72" s="677"/>
      <c r="BT72" s="677"/>
      <c r="BU72" s="677"/>
      <c r="BV72" s="677"/>
      <c r="BW72" s="677"/>
      <c r="BX72" s="677"/>
      <c r="BY72" s="678"/>
    </row>
    <row r="73" spans="3:77" ht="15" customHeight="1" x14ac:dyDescent="0.4">
      <c r="AV73" s="676"/>
      <c r="AW73" s="677"/>
      <c r="AX73" s="677"/>
      <c r="AY73" s="677"/>
      <c r="AZ73" s="677"/>
      <c r="BA73" s="677"/>
      <c r="BB73" s="677"/>
      <c r="BC73" s="677"/>
      <c r="BD73" s="677"/>
      <c r="BE73" s="677"/>
      <c r="BF73" s="677"/>
      <c r="BG73" s="677"/>
      <c r="BH73" s="677"/>
      <c r="BI73" s="677"/>
      <c r="BJ73" s="677"/>
      <c r="BK73" s="677"/>
      <c r="BL73" s="677"/>
      <c r="BM73" s="677"/>
      <c r="BN73" s="677"/>
      <c r="BO73" s="677"/>
      <c r="BP73" s="677"/>
      <c r="BQ73" s="677"/>
      <c r="BR73" s="677"/>
      <c r="BS73" s="677"/>
      <c r="BT73" s="677"/>
      <c r="BU73" s="677"/>
      <c r="BV73" s="677"/>
      <c r="BW73" s="677"/>
      <c r="BX73" s="677"/>
      <c r="BY73" s="678"/>
    </row>
    <row r="74" spans="3:77" ht="15" customHeight="1" x14ac:dyDescent="0.4">
      <c r="C74" s="233" t="s">
        <v>1675</v>
      </c>
      <c r="D74" s="234"/>
      <c r="E74" s="234"/>
      <c r="F74" s="234"/>
      <c r="G74" s="234"/>
      <c r="H74" s="234"/>
      <c r="I74" s="234"/>
      <c r="J74" s="234"/>
      <c r="K74" s="234"/>
      <c r="L74" s="234"/>
      <c r="M74" s="234"/>
      <c r="N74" s="234"/>
      <c r="O74" s="234"/>
      <c r="P74" s="348"/>
      <c r="Q74" s="234"/>
      <c r="R74" s="234"/>
      <c r="S74" s="234"/>
      <c r="T74" s="234"/>
      <c r="U74" s="234"/>
      <c r="V74" s="234"/>
      <c r="W74" s="234"/>
      <c r="X74" s="234"/>
      <c r="Y74" s="234"/>
      <c r="Z74" s="234"/>
      <c r="AA74" s="234"/>
      <c r="AB74" s="234"/>
      <c r="AC74" s="234"/>
      <c r="AD74" s="234"/>
      <c r="AE74" s="234"/>
      <c r="AF74" s="234"/>
      <c r="AG74" s="234"/>
      <c r="AH74" s="234"/>
      <c r="AI74" s="234"/>
      <c r="AJ74" s="234"/>
      <c r="AK74" s="234"/>
      <c r="AL74" s="234"/>
      <c r="AM74" s="234"/>
      <c r="AN74" s="234"/>
      <c r="AO74" s="234"/>
      <c r="AP74" s="234"/>
      <c r="AQ74" s="248"/>
      <c r="AR74" s="249"/>
      <c r="AV74" s="676"/>
      <c r="AW74" s="677"/>
      <c r="AX74" s="677"/>
      <c r="AY74" s="677"/>
      <c r="AZ74" s="677"/>
      <c r="BA74" s="677"/>
      <c r="BB74" s="677"/>
      <c r="BC74" s="677"/>
      <c r="BD74" s="677"/>
      <c r="BE74" s="677"/>
      <c r="BF74" s="677"/>
      <c r="BG74" s="677"/>
      <c r="BH74" s="677"/>
      <c r="BI74" s="677"/>
      <c r="BJ74" s="677"/>
      <c r="BK74" s="677"/>
      <c r="BL74" s="677"/>
      <c r="BM74" s="677"/>
      <c r="BN74" s="677"/>
      <c r="BO74" s="677"/>
      <c r="BP74" s="677"/>
      <c r="BQ74" s="677"/>
      <c r="BR74" s="677"/>
      <c r="BS74" s="677"/>
      <c r="BT74" s="677"/>
      <c r="BU74" s="677"/>
      <c r="BV74" s="677"/>
      <c r="BW74" s="677"/>
      <c r="BX74" s="677"/>
      <c r="BY74" s="678"/>
    </row>
    <row r="75" spans="3:77" ht="15" customHeight="1" x14ac:dyDescent="0.4">
      <c r="C75" s="642" t="s">
        <v>1671</v>
      </c>
      <c r="D75" s="632"/>
      <c r="E75" s="632"/>
      <c r="F75" s="632"/>
      <c r="G75" s="632"/>
      <c r="H75" s="632"/>
      <c r="I75" s="643"/>
      <c r="J75" s="642" t="s">
        <v>1679</v>
      </c>
      <c r="K75" s="632"/>
      <c r="L75" s="632"/>
      <c r="M75" s="632"/>
      <c r="N75" s="632"/>
      <c r="O75" s="632"/>
      <c r="P75" s="632"/>
      <c r="Q75" s="632"/>
      <c r="R75" s="643"/>
      <c r="S75" s="642" t="s">
        <v>1672</v>
      </c>
      <c r="T75" s="632"/>
      <c r="U75" s="632"/>
      <c r="V75" s="632"/>
      <c r="W75" s="632"/>
      <c r="X75" s="632"/>
      <c r="Y75" s="643"/>
      <c r="Z75" s="642" t="s">
        <v>1673</v>
      </c>
      <c r="AA75" s="632"/>
      <c r="AB75" s="632"/>
      <c r="AC75" s="632"/>
      <c r="AD75" s="632"/>
      <c r="AE75" s="643"/>
      <c r="AF75" s="642" t="s">
        <v>1676</v>
      </c>
      <c r="AG75" s="632"/>
      <c r="AH75" s="643"/>
      <c r="AI75" s="642" t="s">
        <v>1677</v>
      </c>
      <c r="AJ75" s="632"/>
      <c r="AK75" s="632"/>
      <c r="AL75" s="643"/>
      <c r="AM75" s="642" t="s">
        <v>1678</v>
      </c>
      <c r="AN75" s="632"/>
      <c r="AO75" s="632"/>
      <c r="AP75" s="632"/>
      <c r="AQ75" s="632"/>
      <c r="AR75" s="643"/>
      <c r="AV75" s="676"/>
      <c r="AW75" s="677"/>
      <c r="AX75" s="677"/>
      <c r="AY75" s="677"/>
      <c r="AZ75" s="677"/>
      <c r="BA75" s="677"/>
      <c r="BB75" s="677"/>
      <c r="BC75" s="677"/>
      <c r="BD75" s="677"/>
      <c r="BE75" s="677"/>
      <c r="BF75" s="677"/>
      <c r="BG75" s="677"/>
      <c r="BH75" s="677"/>
      <c r="BI75" s="677"/>
      <c r="BJ75" s="677"/>
      <c r="BK75" s="677"/>
      <c r="BL75" s="677"/>
      <c r="BM75" s="677"/>
      <c r="BN75" s="677"/>
      <c r="BO75" s="677"/>
      <c r="BP75" s="677"/>
      <c r="BQ75" s="677"/>
      <c r="BR75" s="677"/>
      <c r="BS75" s="677"/>
      <c r="BT75" s="677"/>
      <c r="BU75" s="677"/>
      <c r="BV75" s="677"/>
      <c r="BW75" s="677"/>
      <c r="BX75" s="677"/>
      <c r="BY75" s="678"/>
    </row>
    <row r="76" spans="3:77" ht="15" customHeight="1" x14ac:dyDescent="0.4">
      <c r="C76" s="346" t="s">
        <v>79</v>
      </c>
      <c r="D76" s="1142"/>
      <c r="E76" s="1143"/>
      <c r="F76" s="1143"/>
      <c r="G76" s="1143"/>
      <c r="H76" s="1143"/>
      <c r="I76" s="1144"/>
      <c r="J76" s="1145"/>
      <c r="K76" s="1146"/>
      <c r="L76" s="1146"/>
      <c r="M76" s="1146"/>
      <c r="N76" s="1146"/>
      <c r="O76" s="1146"/>
      <c r="P76" s="1146"/>
      <c r="Q76" s="1146"/>
      <c r="R76" s="1147"/>
      <c r="S76" s="854"/>
      <c r="T76" s="855"/>
      <c r="U76" s="855"/>
      <c r="V76" s="855"/>
      <c r="W76" s="855"/>
      <c r="X76" s="855"/>
      <c r="Y76" s="984"/>
      <c r="Z76" s="1138"/>
      <c r="AA76" s="1139"/>
      <c r="AB76" s="1139"/>
      <c r="AC76" s="1139"/>
      <c r="AD76" s="1139"/>
      <c r="AE76" s="150" t="s">
        <v>1674</v>
      </c>
      <c r="AF76" s="1140"/>
      <c r="AG76" s="1141"/>
      <c r="AH76" s="150" t="s">
        <v>1661</v>
      </c>
      <c r="AI76" s="701"/>
      <c r="AJ76" s="631"/>
      <c r="AK76" s="631"/>
      <c r="AL76" s="702"/>
      <c r="AM76" s="703"/>
      <c r="AN76" s="704"/>
      <c r="AO76" s="704"/>
      <c r="AP76" s="704"/>
      <c r="AQ76" s="704"/>
      <c r="AR76" s="705"/>
      <c r="AV76" s="676"/>
      <c r="AW76" s="677"/>
      <c r="AX76" s="677"/>
      <c r="AY76" s="677"/>
      <c r="AZ76" s="677"/>
      <c r="BA76" s="677"/>
      <c r="BB76" s="677"/>
      <c r="BC76" s="677"/>
      <c r="BD76" s="677"/>
      <c r="BE76" s="677"/>
      <c r="BF76" s="677"/>
      <c r="BG76" s="677"/>
      <c r="BH76" s="677"/>
      <c r="BI76" s="677"/>
      <c r="BJ76" s="677"/>
      <c r="BK76" s="677"/>
      <c r="BL76" s="677"/>
      <c r="BM76" s="677"/>
      <c r="BN76" s="677"/>
      <c r="BO76" s="677"/>
      <c r="BP76" s="677"/>
      <c r="BQ76" s="677"/>
      <c r="BR76" s="677"/>
      <c r="BS76" s="677"/>
      <c r="BT76" s="677"/>
      <c r="BU76" s="677"/>
      <c r="BV76" s="677"/>
      <c r="BW76" s="677"/>
      <c r="BX76" s="677"/>
      <c r="BY76" s="678"/>
    </row>
    <row r="77" spans="3:77" ht="15" customHeight="1" x14ac:dyDescent="0.4">
      <c r="C77" s="77" t="s">
        <v>80</v>
      </c>
      <c r="D77" s="703"/>
      <c r="E77" s="704"/>
      <c r="F77" s="704"/>
      <c r="G77" s="704"/>
      <c r="H77" s="704"/>
      <c r="I77" s="705"/>
      <c r="J77" s="1145"/>
      <c r="K77" s="1146"/>
      <c r="L77" s="1146"/>
      <c r="M77" s="1146"/>
      <c r="N77" s="1146"/>
      <c r="O77" s="1146"/>
      <c r="P77" s="1146"/>
      <c r="Q77" s="1146"/>
      <c r="R77" s="1147"/>
      <c r="S77" s="854"/>
      <c r="T77" s="855"/>
      <c r="U77" s="855"/>
      <c r="V77" s="855"/>
      <c r="W77" s="855"/>
      <c r="X77" s="855"/>
      <c r="Y77" s="984"/>
      <c r="Z77" s="1138"/>
      <c r="AA77" s="1139"/>
      <c r="AB77" s="1139"/>
      <c r="AC77" s="1139"/>
      <c r="AD77" s="1139"/>
      <c r="AE77" s="150" t="s">
        <v>1674</v>
      </c>
      <c r="AF77" s="1140"/>
      <c r="AG77" s="1141"/>
      <c r="AH77" s="150" t="s">
        <v>1661</v>
      </c>
      <c r="AI77" s="701"/>
      <c r="AJ77" s="631"/>
      <c r="AK77" s="631"/>
      <c r="AL77" s="702"/>
      <c r="AM77" s="703"/>
      <c r="AN77" s="704"/>
      <c r="AO77" s="704"/>
      <c r="AP77" s="704"/>
      <c r="AQ77" s="704"/>
      <c r="AR77" s="705"/>
      <c r="AV77" s="676"/>
      <c r="AW77" s="677"/>
      <c r="AX77" s="677"/>
      <c r="AY77" s="677"/>
      <c r="AZ77" s="677"/>
      <c r="BA77" s="677"/>
      <c r="BB77" s="677"/>
      <c r="BC77" s="677"/>
      <c r="BD77" s="677"/>
      <c r="BE77" s="677"/>
      <c r="BF77" s="677"/>
      <c r="BG77" s="677"/>
      <c r="BH77" s="677"/>
      <c r="BI77" s="677"/>
      <c r="BJ77" s="677"/>
      <c r="BK77" s="677"/>
      <c r="BL77" s="677"/>
      <c r="BM77" s="677"/>
      <c r="BN77" s="677"/>
      <c r="BO77" s="677"/>
      <c r="BP77" s="677"/>
      <c r="BQ77" s="677"/>
      <c r="BR77" s="677"/>
      <c r="BS77" s="677"/>
      <c r="BT77" s="677"/>
      <c r="BU77" s="677"/>
      <c r="BV77" s="677"/>
      <c r="BW77" s="677"/>
      <c r="BX77" s="677"/>
      <c r="BY77" s="678"/>
    </row>
    <row r="78" spans="3:77" ht="15" customHeight="1" x14ac:dyDescent="0.4">
      <c r="C78" s="77" t="s">
        <v>81</v>
      </c>
      <c r="D78" s="703"/>
      <c r="E78" s="704"/>
      <c r="F78" s="704"/>
      <c r="G78" s="704"/>
      <c r="H78" s="704"/>
      <c r="I78" s="705"/>
      <c r="J78" s="1145"/>
      <c r="K78" s="1146"/>
      <c r="L78" s="1146"/>
      <c r="M78" s="1146"/>
      <c r="N78" s="1146"/>
      <c r="O78" s="1146"/>
      <c r="P78" s="1146"/>
      <c r="Q78" s="1146"/>
      <c r="R78" s="1147"/>
      <c r="S78" s="854"/>
      <c r="T78" s="855"/>
      <c r="U78" s="855"/>
      <c r="V78" s="855"/>
      <c r="W78" s="855"/>
      <c r="X78" s="855"/>
      <c r="Y78" s="984"/>
      <c r="Z78" s="1138"/>
      <c r="AA78" s="1139"/>
      <c r="AB78" s="1139"/>
      <c r="AC78" s="1139"/>
      <c r="AD78" s="1139"/>
      <c r="AE78" s="150" t="s">
        <v>1674</v>
      </c>
      <c r="AF78" s="1140"/>
      <c r="AG78" s="1141"/>
      <c r="AH78" s="150" t="s">
        <v>1661</v>
      </c>
      <c r="AI78" s="701"/>
      <c r="AJ78" s="631"/>
      <c r="AK78" s="631"/>
      <c r="AL78" s="702"/>
      <c r="AM78" s="703"/>
      <c r="AN78" s="704"/>
      <c r="AO78" s="704"/>
      <c r="AP78" s="704"/>
      <c r="AQ78" s="704"/>
      <c r="AR78" s="705"/>
      <c r="AV78" s="676"/>
      <c r="AW78" s="677"/>
      <c r="AX78" s="677"/>
      <c r="AY78" s="677"/>
      <c r="AZ78" s="677"/>
      <c r="BA78" s="677"/>
      <c r="BB78" s="677"/>
      <c r="BC78" s="677"/>
      <c r="BD78" s="677"/>
      <c r="BE78" s="677"/>
      <c r="BF78" s="677"/>
      <c r="BG78" s="677"/>
      <c r="BH78" s="677"/>
      <c r="BI78" s="677"/>
      <c r="BJ78" s="677"/>
      <c r="BK78" s="677"/>
      <c r="BL78" s="677"/>
      <c r="BM78" s="677"/>
      <c r="BN78" s="677"/>
      <c r="BO78" s="677"/>
      <c r="BP78" s="677"/>
      <c r="BQ78" s="677"/>
      <c r="BR78" s="677"/>
      <c r="BS78" s="677"/>
      <c r="BT78" s="677"/>
      <c r="BU78" s="677"/>
      <c r="BV78" s="677"/>
      <c r="BW78" s="677"/>
      <c r="BX78" s="677"/>
      <c r="BY78" s="678"/>
    </row>
    <row r="79" spans="3:77" ht="15" customHeight="1" thickBot="1" x14ac:dyDescent="0.45">
      <c r="C79" s="77" t="s">
        <v>83</v>
      </c>
      <c r="D79" s="703"/>
      <c r="E79" s="704"/>
      <c r="F79" s="704"/>
      <c r="G79" s="704"/>
      <c r="H79" s="704"/>
      <c r="I79" s="705"/>
      <c r="J79" s="1145"/>
      <c r="K79" s="1146"/>
      <c r="L79" s="1146"/>
      <c r="M79" s="1146"/>
      <c r="N79" s="1146"/>
      <c r="O79" s="1146"/>
      <c r="P79" s="1146"/>
      <c r="Q79" s="1146"/>
      <c r="R79" s="1147"/>
      <c r="S79" s="854"/>
      <c r="T79" s="855"/>
      <c r="U79" s="855"/>
      <c r="V79" s="855"/>
      <c r="W79" s="855"/>
      <c r="X79" s="855"/>
      <c r="Y79" s="984"/>
      <c r="Z79" s="1138"/>
      <c r="AA79" s="1139"/>
      <c r="AB79" s="1139"/>
      <c r="AC79" s="1139"/>
      <c r="AD79" s="1139"/>
      <c r="AE79" s="150" t="s">
        <v>1674</v>
      </c>
      <c r="AF79" s="1140"/>
      <c r="AG79" s="1141"/>
      <c r="AH79" s="150" t="s">
        <v>1661</v>
      </c>
      <c r="AI79" s="701"/>
      <c r="AJ79" s="631"/>
      <c r="AK79" s="631"/>
      <c r="AL79" s="702"/>
      <c r="AM79" s="703"/>
      <c r="AN79" s="704"/>
      <c r="AO79" s="704"/>
      <c r="AP79" s="704"/>
      <c r="AQ79" s="704"/>
      <c r="AR79" s="705"/>
      <c r="AV79" s="679"/>
      <c r="AW79" s="680"/>
      <c r="AX79" s="680"/>
      <c r="AY79" s="680"/>
      <c r="AZ79" s="680"/>
      <c r="BA79" s="680"/>
      <c r="BB79" s="680"/>
      <c r="BC79" s="680"/>
      <c r="BD79" s="680"/>
      <c r="BE79" s="680"/>
      <c r="BF79" s="680"/>
      <c r="BG79" s="680"/>
      <c r="BH79" s="680"/>
      <c r="BI79" s="680"/>
      <c r="BJ79" s="680"/>
      <c r="BK79" s="680"/>
      <c r="BL79" s="680"/>
      <c r="BM79" s="680"/>
      <c r="BN79" s="680"/>
      <c r="BO79" s="680"/>
      <c r="BP79" s="680"/>
      <c r="BQ79" s="680"/>
      <c r="BR79" s="680"/>
      <c r="BS79" s="680"/>
      <c r="BT79" s="680"/>
      <c r="BU79" s="680"/>
      <c r="BV79" s="680"/>
      <c r="BW79" s="680"/>
      <c r="BX79" s="680"/>
      <c r="BY79" s="681"/>
    </row>
    <row r="80" spans="3:77" ht="15" customHeight="1" x14ac:dyDescent="0.4">
      <c r="C80" s="77" t="s">
        <v>181</v>
      </c>
      <c r="D80" s="703"/>
      <c r="E80" s="704"/>
      <c r="F80" s="704"/>
      <c r="G80" s="704"/>
      <c r="H80" s="704"/>
      <c r="I80" s="705"/>
      <c r="J80" s="1145"/>
      <c r="K80" s="1146"/>
      <c r="L80" s="1146"/>
      <c r="M80" s="1146"/>
      <c r="N80" s="1146"/>
      <c r="O80" s="1146"/>
      <c r="P80" s="1146"/>
      <c r="Q80" s="1146"/>
      <c r="R80" s="1147"/>
      <c r="S80" s="854"/>
      <c r="T80" s="855"/>
      <c r="U80" s="855"/>
      <c r="V80" s="855"/>
      <c r="W80" s="855"/>
      <c r="X80" s="855"/>
      <c r="Y80" s="984"/>
      <c r="Z80" s="1138"/>
      <c r="AA80" s="1139"/>
      <c r="AB80" s="1139"/>
      <c r="AC80" s="1139"/>
      <c r="AD80" s="1139"/>
      <c r="AE80" s="150" t="s">
        <v>1674</v>
      </c>
      <c r="AF80" s="1140"/>
      <c r="AG80" s="1141"/>
      <c r="AH80" s="150" t="s">
        <v>1661</v>
      </c>
      <c r="AI80" s="701"/>
      <c r="AJ80" s="631"/>
      <c r="AK80" s="631"/>
      <c r="AL80" s="702"/>
      <c r="AM80" s="703"/>
      <c r="AN80" s="704"/>
      <c r="AO80" s="704"/>
      <c r="AP80" s="704"/>
      <c r="AQ80" s="704"/>
      <c r="AR80" s="705"/>
      <c r="AV80" s="673" t="s">
        <v>1692</v>
      </c>
      <c r="AW80" s="673"/>
      <c r="AX80" s="673"/>
      <c r="AY80" s="673"/>
      <c r="AZ80" s="673"/>
      <c r="BA80" s="673"/>
      <c r="BB80" s="673"/>
      <c r="BC80" s="673"/>
      <c r="BD80" s="673"/>
      <c r="BE80" s="673"/>
      <c r="BF80" s="673"/>
      <c r="BG80" s="673"/>
      <c r="BH80" s="673"/>
      <c r="BI80" s="673"/>
      <c r="BJ80" s="673"/>
      <c r="BK80" s="673"/>
      <c r="BL80" s="673"/>
      <c r="BM80" s="673"/>
      <c r="BN80" s="673"/>
      <c r="BO80" s="673"/>
      <c r="BP80" s="673"/>
      <c r="BQ80" s="673"/>
      <c r="BR80" s="673"/>
      <c r="BS80" s="673"/>
      <c r="BT80" s="673"/>
      <c r="BU80" s="673"/>
      <c r="BV80" s="673"/>
      <c r="BW80" s="673"/>
      <c r="BX80" s="673"/>
      <c r="BY80" s="673"/>
    </row>
    <row r="81" spans="3:77" ht="15" customHeight="1" thickBot="1" x14ac:dyDescent="0.45">
      <c r="C81" s="77" t="s">
        <v>1952</v>
      </c>
      <c r="D81" s="703"/>
      <c r="E81" s="704"/>
      <c r="F81" s="704"/>
      <c r="G81" s="704"/>
      <c r="H81" s="704"/>
      <c r="I81" s="705"/>
      <c r="J81" s="1145"/>
      <c r="K81" s="1146"/>
      <c r="L81" s="1146"/>
      <c r="M81" s="1146"/>
      <c r="N81" s="1146"/>
      <c r="O81" s="1146"/>
      <c r="P81" s="1146"/>
      <c r="Q81" s="1146"/>
      <c r="R81" s="1147"/>
      <c r="S81" s="854"/>
      <c r="T81" s="855"/>
      <c r="U81" s="855"/>
      <c r="V81" s="855"/>
      <c r="W81" s="855"/>
      <c r="X81" s="855"/>
      <c r="Y81" s="984"/>
      <c r="Z81" s="1138"/>
      <c r="AA81" s="1139"/>
      <c r="AB81" s="1139"/>
      <c r="AC81" s="1139"/>
      <c r="AD81" s="1139"/>
      <c r="AE81" s="150" t="s">
        <v>21</v>
      </c>
      <c r="AF81" s="1140"/>
      <c r="AG81" s="1141"/>
      <c r="AH81" s="150" t="s">
        <v>1661</v>
      </c>
      <c r="AI81" s="701"/>
      <c r="AJ81" s="631"/>
      <c r="AK81" s="631"/>
      <c r="AL81" s="702"/>
      <c r="AM81" s="703"/>
      <c r="AN81" s="704"/>
      <c r="AO81" s="704"/>
      <c r="AP81" s="704"/>
      <c r="AQ81" s="704"/>
      <c r="AR81" s="705"/>
      <c r="AV81" s="73" t="s">
        <v>1693</v>
      </c>
    </row>
    <row r="82" spans="3:77" ht="15" customHeight="1" x14ac:dyDescent="0.4">
      <c r="C82" s="77" t="s">
        <v>1953</v>
      </c>
      <c r="D82" s="703"/>
      <c r="E82" s="704"/>
      <c r="F82" s="704"/>
      <c r="G82" s="704"/>
      <c r="H82" s="704"/>
      <c r="I82" s="705"/>
      <c r="J82" s="1145"/>
      <c r="K82" s="1146"/>
      <c r="L82" s="1146"/>
      <c r="M82" s="1146"/>
      <c r="N82" s="1146"/>
      <c r="O82" s="1146"/>
      <c r="P82" s="1146"/>
      <c r="Q82" s="1146"/>
      <c r="R82" s="1147"/>
      <c r="S82" s="854"/>
      <c r="T82" s="855"/>
      <c r="U82" s="855"/>
      <c r="V82" s="855"/>
      <c r="W82" s="855"/>
      <c r="X82" s="855"/>
      <c r="Y82" s="984"/>
      <c r="Z82" s="1138"/>
      <c r="AA82" s="1139"/>
      <c r="AB82" s="1139"/>
      <c r="AC82" s="1139"/>
      <c r="AD82" s="1139"/>
      <c r="AE82" s="150" t="s">
        <v>21</v>
      </c>
      <c r="AF82" s="1140"/>
      <c r="AG82" s="1141"/>
      <c r="AH82" s="150" t="s">
        <v>1661</v>
      </c>
      <c r="AI82" s="701"/>
      <c r="AJ82" s="631"/>
      <c r="AK82" s="631"/>
      <c r="AL82" s="702"/>
      <c r="AM82" s="703"/>
      <c r="AN82" s="704"/>
      <c r="AO82" s="704"/>
      <c r="AP82" s="704"/>
      <c r="AQ82" s="704"/>
      <c r="AR82" s="705"/>
      <c r="AV82" s="674" t="s">
        <v>1694</v>
      </c>
      <c r="AW82" s="673"/>
      <c r="AX82" s="673"/>
      <c r="AY82" s="673"/>
      <c r="AZ82" s="673"/>
      <c r="BA82" s="673"/>
      <c r="BB82" s="673"/>
      <c r="BC82" s="673"/>
      <c r="BD82" s="673"/>
      <c r="BE82" s="673"/>
      <c r="BF82" s="673"/>
      <c r="BG82" s="673"/>
      <c r="BH82" s="673"/>
      <c r="BI82" s="673"/>
      <c r="BJ82" s="673"/>
      <c r="BK82" s="673"/>
      <c r="BL82" s="673"/>
      <c r="BM82" s="673"/>
      <c r="BN82" s="673"/>
      <c r="BO82" s="673"/>
      <c r="BP82" s="673"/>
      <c r="BQ82" s="673"/>
      <c r="BR82" s="673"/>
      <c r="BS82" s="673"/>
      <c r="BT82" s="673"/>
      <c r="BU82" s="673"/>
      <c r="BV82" s="673"/>
      <c r="BW82" s="673"/>
      <c r="BX82" s="673"/>
      <c r="BY82" s="675"/>
    </row>
    <row r="83" spans="3:77" ht="15" customHeight="1" x14ac:dyDescent="0.4">
      <c r="C83" s="77" t="s">
        <v>1954</v>
      </c>
      <c r="D83" s="703"/>
      <c r="E83" s="704"/>
      <c r="F83" s="704"/>
      <c r="G83" s="704"/>
      <c r="H83" s="704"/>
      <c r="I83" s="705"/>
      <c r="J83" s="1145"/>
      <c r="K83" s="1146"/>
      <c r="L83" s="1146"/>
      <c r="M83" s="1146"/>
      <c r="N83" s="1146"/>
      <c r="O83" s="1146"/>
      <c r="P83" s="1146"/>
      <c r="Q83" s="1146"/>
      <c r="R83" s="1147"/>
      <c r="S83" s="854"/>
      <c r="T83" s="855"/>
      <c r="U83" s="855"/>
      <c r="V83" s="855"/>
      <c r="W83" s="855"/>
      <c r="X83" s="855"/>
      <c r="Y83" s="984"/>
      <c r="Z83" s="1138"/>
      <c r="AA83" s="1139"/>
      <c r="AB83" s="1139"/>
      <c r="AC83" s="1139"/>
      <c r="AD83" s="1139"/>
      <c r="AE83" s="150" t="s">
        <v>21</v>
      </c>
      <c r="AF83" s="1140"/>
      <c r="AG83" s="1141"/>
      <c r="AH83" s="150" t="s">
        <v>1661</v>
      </c>
      <c r="AI83" s="701"/>
      <c r="AJ83" s="631"/>
      <c r="AK83" s="631"/>
      <c r="AL83" s="702"/>
      <c r="AM83" s="703"/>
      <c r="AN83" s="704"/>
      <c r="AO83" s="704"/>
      <c r="AP83" s="704"/>
      <c r="AQ83" s="704"/>
      <c r="AR83" s="705"/>
      <c r="AV83" s="676"/>
      <c r="AW83" s="677"/>
      <c r="AX83" s="677"/>
      <c r="AY83" s="677"/>
      <c r="AZ83" s="677"/>
      <c r="BA83" s="677"/>
      <c r="BB83" s="677"/>
      <c r="BC83" s="677"/>
      <c r="BD83" s="677"/>
      <c r="BE83" s="677"/>
      <c r="BF83" s="677"/>
      <c r="BG83" s="677"/>
      <c r="BH83" s="677"/>
      <c r="BI83" s="677"/>
      <c r="BJ83" s="677"/>
      <c r="BK83" s="677"/>
      <c r="BL83" s="677"/>
      <c r="BM83" s="677"/>
      <c r="BN83" s="677"/>
      <c r="BO83" s="677"/>
      <c r="BP83" s="677"/>
      <c r="BQ83" s="677"/>
      <c r="BR83" s="677"/>
      <c r="BS83" s="677"/>
      <c r="BT83" s="677"/>
      <c r="BU83" s="677"/>
      <c r="BV83" s="677"/>
      <c r="BW83" s="677"/>
      <c r="BX83" s="677"/>
      <c r="BY83" s="678"/>
    </row>
    <row r="84" spans="3:77" ht="15" customHeight="1" x14ac:dyDescent="0.4">
      <c r="AV84" s="676"/>
      <c r="AW84" s="677"/>
      <c r="AX84" s="677"/>
      <c r="AY84" s="677"/>
      <c r="AZ84" s="677"/>
      <c r="BA84" s="677"/>
      <c r="BB84" s="677"/>
      <c r="BC84" s="677"/>
      <c r="BD84" s="677"/>
      <c r="BE84" s="677"/>
      <c r="BF84" s="677"/>
      <c r="BG84" s="677"/>
      <c r="BH84" s="677"/>
      <c r="BI84" s="677"/>
      <c r="BJ84" s="677"/>
      <c r="BK84" s="677"/>
      <c r="BL84" s="677"/>
      <c r="BM84" s="677"/>
      <c r="BN84" s="677"/>
      <c r="BO84" s="677"/>
      <c r="BP84" s="677"/>
      <c r="BQ84" s="677"/>
      <c r="BR84" s="677"/>
      <c r="BS84" s="677"/>
      <c r="BT84" s="677"/>
      <c r="BU84" s="677"/>
      <c r="BV84" s="677"/>
      <c r="BW84" s="677"/>
      <c r="BX84" s="677"/>
      <c r="BY84" s="678"/>
    </row>
    <row r="85" spans="3:77" ht="15" customHeight="1" x14ac:dyDescent="0.4">
      <c r="C85" s="233" t="s">
        <v>1670</v>
      </c>
      <c r="D85" s="234"/>
      <c r="E85" s="234"/>
      <c r="F85" s="234"/>
      <c r="G85" s="234"/>
      <c r="H85" s="234"/>
      <c r="I85" s="234"/>
      <c r="J85" s="234"/>
      <c r="K85" s="234"/>
      <c r="L85" s="234"/>
      <c r="M85" s="234"/>
      <c r="N85" s="234"/>
      <c r="O85" s="234"/>
      <c r="P85" s="301"/>
      <c r="Q85" s="234"/>
      <c r="R85" s="301"/>
      <c r="S85" s="234"/>
      <c r="T85" s="234"/>
      <c r="U85" s="301"/>
      <c r="V85" s="234"/>
      <c r="W85" s="234"/>
      <c r="X85" s="234"/>
      <c r="Y85" s="234"/>
      <c r="Z85" s="234"/>
      <c r="AA85" s="234"/>
      <c r="AB85" s="234"/>
      <c r="AC85" s="234"/>
      <c r="AD85" s="234"/>
      <c r="AE85" s="234"/>
      <c r="AF85" s="234"/>
      <c r="AG85" s="234"/>
      <c r="AH85" s="248"/>
      <c r="AI85" s="248"/>
      <c r="AJ85" s="249"/>
      <c r="AV85" s="676"/>
      <c r="AW85" s="677"/>
      <c r="AX85" s="677"/>
      <c r="AY85" s="677"/>
      <c r="AZ85" s="677"/>
      <c r="BA85" s="677"/>
      <c r="BB85" s="677"/>
      <c r="BC85" s="677"/>
      <c r="BD85" s="677"/>
      <c r="BE85" s="677"/>
      <c r="BF85" s="677"/>
      <c r="BG85" s="677"/>
      <c r="BH85" s="677"/>
      <c r="BI85" s="677"/>
      <c r="BJ85" s="677"/>
      <c r="BK85" s="677"/>
      <c r="BL85" s="677"/>
      <c r="BM85" s="677"/>
      <c r="BN85" s="677"/>
      <c r="BO85" s="677"/>
      <c r="BP85" s="677"/>
      <c r="BQ85" s="677"/>
      <c r="BR85" s="677"/>
      <c r="BS85" s="677"/>
      <c r="BT85" s="677"/>
      <c r="BU85" s="677"/>
      <c r="BV85" s="677"/>
      <c r="BW85" s="677"/>
      <c r="BX85" s="677"/>
      <c r="BY85" s="678"/>
    </row>
    <row r="86" spans="3:77" ht="15" customHeight="1" x14ac:dyDescent="0.15">
      <c r="C86" s="800" t="s">
        <v>1665</v>
      </c>
      <c r="D86" s="801"/>
      <c r="E86" s="801"/>
      <c r="F86" s="801"/>
      <c r="G86" s="801"/>
      <c r="H86" s="801"/>
      <c r="I86" s="801"/>
      <c r="J86" s="801"/>
      <c r="K86" s="801"/>
      <c r="L86" s="802"/>
      <c r="M86" s="1132" t="s">
        <v>1668</v>
      </c>
      <c r="N86" s="1133"/>
      <c r="O86" s="1133"/>
      <c r="P86" s="1133"/>
      <c r="Q86" s="1133"/>
      <c r="R86" s="1134"/>
      <c r="S86" s="1083" t="s">
        <v>1667</v>
      </c>
      <c r="T86" s="1084"/>
      <c r="U86" s="1084"/>
      <c r="V86" s="1084"/>
      <c r="W86" s="1084"/>
      <c r="X86" s="1084"/>
      <c r="Y86" s="1084"/>
      <c r="Z86" s="1084"/>
      <c r="AA86" s="1084"/>
      <c r="AB86" s="1084"/>
      <c r="AC86" s="1084"/>
      <c r="AD86" s="1084"/>
      <c r="AE86" s="1084"/>
      <c r="AF86" s="1084"/>
      <c r="AG86" s="1084"/>
      <c r="AH86" s="1084"/>
      <c r="AI86" s="1084"/>
      <c r="AJ86" s="1085"/>
      <c r="AV86" s="676"/>
      <c r="AW86" s="677"/>
      <c r="AX86" s="677"/>
      <c r="AY86" s="677"/>
      <c r="AZ86" s="677"/>
      <c r="BA86" s="677"/>
      <c r="BB86" s="677"/>
      <c r="BC86" s="677"/>
      <c r="BD86" s="677"/>
      <c r="BE86" s="677"/>
      <c r="BF86" s="677"/>
      <c r="BG86" s="677"/>
      <c r="BH86" s="677"/>
      <c r="BI86" s="677"/>
      <c r="BJ86" s="677"/>
      <c r="BK86" s="677"/>
      <c r="BL86" s="677"/>
      <c r="BM86" s="677"/>
      <c r="BN86" s="677"/>
      <c r="BO86" s="677"/>
      <c r="BP86" s="677"/>
      <c r="BQ86" s="677"/>
      <c r="BR86" s="677"/>
      <c r="BS86" s="677"/>
      <c r="BT86" s="677"/>
      <c r="BU86" s="677"/>
      <c r="BV86" s="677"/>
      <c r="BW86" s="677"/>
      <c r="BX86" s="677"/>
      <c r="BY86" s="678"/>
    </row>
    <row r="87" spans="3:77" ht="15" customHeight="1" x14ac:dyDescent="0.4">
      <c r="C87" s="1086" t="s">
        <v>1663</v>
      </c>
      <c r="D87" s="1087"/>
      <c r="E87" s="1087"/>
      <c r="F87" s="1087"/>
      <c r="G87" s="1087"/>
      <c r="H87" s="800" t="s">
        <v>1664</v>
      </c>
      <c r="I87" s="801"/>
      <c r="J87" s="801"/>
      <c r="K87" s="801"/>
      <c r="L87" s="802"/>
      <c r="M87" s="1135" t="s">
        <v>1666</v>
      </c>
      <c r="N87" s="1136"/>
      <c r="O87" s="1136"/>
      <c r="P87" s="1136"/>
      <c r="Q87" s="1136"/>
      <c r="R87" s="1137"/>
      <c r="S87" s="1086"/>
      <c r="T87" s="1087"/>
      <c r="U87" s="1087"/>
      <c r="V87" s="1087"/>
      <c r="W87" s="1087"/>
      <c r="X87" s="1087"/>
      <c r="Y87" s="1087"/>
      <c r="Z87" s="1087"/>
      <c r="AA87" s="1087"/>
      <c r="AB87" s="1087"/>
      <c r="AC87" s="1087"/>
      <c r="AD87" s="1087"/>
      <c r="AE87" s="1087"/>
      <c r="AF87" s="1087"/>
      <c r="AG87" s="1087"/>
      <c r="AH87" s="1087"/>
      <c r="AI87" s="1087"/>
      <c r="AJ87" s="1088"/>
      <c r="AV87" s="676"/>
      <c r="AW87" s="677"/>
      <c r="AX87" s="677"/>
      <c r="AY87" s="677"/>
      <c r="AZ87" s="677"/>
      <c r="BA87" s="677"/>
      <c r="BB87" s="677"/>
      <c r="BC87" s="677"/>
      <c r="BD87" s="677"/>
      <c r="BE87" s="677"/>
      <c r="BF87" s="677"/>
      <c r="BG87" s="677"/>
      <c r="BH87" s="677"/>
      <c r="BI87" s="677"/>
      <c r="BJ87" s="677"/>
      <c r="BK87" s="677"/>
      <c r="BL87" s="677"/>
      <c r="BM87" s="677"/>
      <c r="BN87" s="677"/>
      <c r="BO87" s="677"/>
      <c r="BP87" s="677"/>
      <c r="BQ87" s="677"/>
      <c r="BR87" s="677"/>
      <c r="BS87" s="677"/>
      <c r="BT87" s="677"/>
      <c r="BU87" s="677"/>
      <c r="BV87" s="677"/>
      <c r="BW87" s="677"/>
      <c r="BX87" s="677"/>
      <c r="BY87" s="678"/>
    </row>
    <row r="88" spans="3:77" ht="15" customHeight="1" x14ac:dyDescent="0.4">
      <c r="C88" s="501"/>
      <c r="D88" s="502"/>
      <c r="E88" s="502"/>
      <c r="F88" s="502"/>
      <c r="G88" s="502"/>
      <c r="H88" s="701"/>
      <c r="I88" s="631"/>
      <c r="J88" s="631"/>
      <c r="K88" s="631"/>
      <c r="L88" s="702"/>
      <c r="M88" s="703"/>
      <c r="N88" s="704"/>
      <c r="O88" s="704"/>
      <c r="P88" s="704"/>
      <c r="Q88" s="704"/>
      <c r="R88" s="705"/>
      <c r="S88" s="651"/>
      <c r="T88" s="652"/>
      <c r="U88" s="652"/>
      <c r="V88" s="652"/>
      <c r="W88" s="652"/>
      <c r="X88" s="652"/>
      <c r="Y88" s="652"/>
      <c r="Z88" s="652"/>
      <c r="AA88" s="652"/>
      <c r="AB88" s="652"/>
      <c r="AC88" s="652"/>
      <c r="AD88" s="652"/>
      <c r="AE88" s="652"/>
      <c r="AF88" s="652"/>
      <c r="AG88" s="652"/>
      <c r="AH88" s="652"/>
      <c r="AI88" s="652"/>
      <c r="AJ88" s="653"/>
      <c r="AV88" s="676"/>
      <c r="AW88" s="677"/>
      <c r="AX88" s="677"/>
      <c r="AY88" s="677"/>
      <c r="AZ88" s="677"/>
      <c r="BA88" s="677"/>
      <c r="BB88" s="677"/>
      <c r="BC88" s="677"/>
      <c r="BD88" s="677"/>
      <c r="BE88" s="677"/>
      <c r="BF88" s="677"/>
      <c r="BG88" s="677"/>
      <c r="BH88" s="677"/>
      <c r="BI88" s="677"/>
      <c r="BJ88" s="677"/>
      <c r="BK88" s="677"/>
      <c r="BL88" s="677"/>
      <c r="BM88" s="677"/>
      <c r="BN88" s="677"/>
      <c r="BO88" s="677"/>
      <c r="BP88" s="677"/>
      <c r="BQ88" s="677"/>
      <c r="BR88" s="677"/>
      <c r="BS88" s="677"/>
      <c r="BT88" s="677"/>
      <c r="BU88" s="677"/>
      <c r="BV88" s="677"/>
      <c r="BW88" s="677"/>
      <c r="BX88" s="677"/>
      <c r="BY88" s="678"/>
    </row>
    <row r="89" spans="3:77" ht="15" customHeight="1" x14ac:dyDescent="0.4">
      <c r="C89" s="501"/>
      <c r="D89" s="502"/>
      <c r="E89" s="502"/>
      <c r="F89" s="502"/>
      <c r="G89" s="502"/>
      <c r="H89" s="701"/>
      <c r="I89" s="631"/>
      <c r="J89" s="631"/>
      <c r="K89" s="631"/>
      <c r="L89" s="702"/>
      <c r="M89" s="703"/>
      <c r="N89" s="704"/>
      <c r="O89" s="704"/>
      <c r="P89" s="704"/>
      <c r="Q89" s="704"/>
      <c r="R89" s="705"/>
      <c r="S89" s="651"/>
      <c r="T89" s="652"/>
      <c r="U89" s="652"/>
      <c r="V89" s="652"/>
      <c r="W89" s="652"/>
      <c r="X89" s="652"/>
      <c r="Y89" s="652"/>
      <c r="Z89" s="652"/>
      <c r="AA89" s="652"/>
      <c r="AB89" s="652"/>
      <c r="AC89" s="652"/>
      <c r="AD89" s="652"/>
      <c r="AE89" s="652"/>
      <c r="AF89" s="652"/>
      <c r="AG89" s="652"/>
      <c r="AH89" s="652"/>
      <c r="AI89" s="652"/>
      <c r="AJ89" s="653"/>
      <c r="AV89" s="676"/>
      <c r="AW89" s="677"/>
      <c r="AX89" s="677"/>
      <c r="AY89" s="677"/>
      <c r="AZ89" s="677"/>
      <c r="BA89" s="677"/>
      <c r="BB89" s="677"/>
      <c r="BC89" s="677"/>
      <c r="BD89" s="677"/>
      <c r="BE89" s="677"/>
      <c r="BF89" s="677"/>
      <c r="BG89" s="677"/>
      <c r="BH89" s="677"/>
      <c r="BI89" s="677"/>
      <c r="BJ89" s="677"/>
      <c r="BK89" s="677"/>
      <c r="BL89" s="677"/>
      <c r="BM89" s="677"/>
      <c r="BN89" s="677"/>
      <c r="BO89" s="677"/>
      <c r="BP89" s="677"/>
      <c r="BQ89" s="677"/>
      <c r="BR89" s="677"/>
      <c r="BS89" s="677"/>
      <c r="BT89" s="677"/>
      <c r="BU89" s="677"/>
      <c r="BV89" s="677"/>
      <c r="BW89" s="677"/>
      <c r="BX89" s="677"/>
      <c r="BY89" s="678"/>
    </row>
    <row r="90" spans="3:77" ht="15" customHeight="1" x14ac:dyDescent="0.4">
      <c r="AV90" s="676"/>
      <c r="AW90" s="677"/>
      <c r="AX90" s="677"/>
      <c r="AY90" s="677"/>
      <c r="AZ90" s="677"/>
      <c r="BA90" s="677"/>
      <c r="BB90" s="677"/>
      <c r="BC90" s="677"/>
      <c r="BD90" s="677"/>
      <c r="BE90" s="677"/>
      <c r="BF90" s="677"/>
      <c r="BG90" s="677"/>
      <c r="BH90" s="677"/>
      <c r="BI90" s="677"/>
      <c r="BJ90" s="677"/>
      <c r="BK90" s="677"/>
      <c r="BL90" s="677"/>
      <c r="BM90" s="677"/>
      <c r="BN90" s="677"/>
      <c r="BO90" s="677"/>
      <c r="BP90" s="677"/>
      <c r="BQ90" s="677"/>
      <c r="BR90" s="677"/>
      <c r="BS90" s="677"/>
      <c r="BT90" s="677"/>
      <c r="BU90" s="677"/>
      <c r="BV90" s="677"/>
      <c r="BW90" s="677"/>
      <c r="BX90" s="677"/>
      <c r="BY90" s="678"/>
    </row>
    <row r="91" spans="3:77" ht="15" customHeight="1" x14ac:dyDescent="0.4">
      <c r="C91" s="233" t="s">
        <v>1680</v>
      </c>
      <c r="D91" s="234"/>
      <c r="E91" s="234"/>
      <c r="F91" s="234"/>
      <c r="G91" s="234"/>
      <c r="H91" s="234"/>
      <c r="I91" s="234"/>
      <c r="J91" s="234"/>
      <c r="K91" s="234"/>
      <c r="L91" s="234"/>
      <c r="M91" s="234"/>
      <c r="N91" s="234"/>
      <c r="O91" s="234"/>
      <c r="P91" s="234"/>
      <c r="Q91" s="234"/>
      <c r="R91" s="234"/>
      <c r="S91" s="234"/>
      <c r="T91" s="234"/>
      <c r="U91" s="234"/>
      <c r="V91" s="234"/>
      <c r="W91" s="234"/>
      <c r="X91" s="234"/>
      <c r="Y91" s="234"/>
      <c r="Z91" s="234"/>
      <c r="AA91" s="234"/>
      <c r="AB91" s="234"/>
      <c r="AC91" s="234"/>
      <c r="AD91" s="234"/>
      <c r="AE91" s="234"/>
      <c r="AF91" s="234"/>
      <c r="AG91" s="234"/>
      <c r="AH91" s="234"/>
      <c r="AI91" s="234"/>
      <c r="AJ91" s="234"/>
      <c r="AK91" s="234"/>
      <c r="AL91" s="234"/>
      <c r="AM91" s="234"/>
      <c r="AN91" s="248"/>
      <c r="AO91" s="248"/>
      <c r="AP91" s="249"/>
      <c r="AR91" s="647" t="s">
        <v>290</v>
      </c>
      <c r="AS91" s="647"/>
      <c r="AV91" s="676"/>
      <c r="AW91" s="677"/>
      <c r="AX91" s="677"/>
      <c r="AY91" s="677"/>
      <c r="AZ91" s="677"/>
      <c r="BA91" s="677"/>
      <c r="BB91" s="677"/>
      <c r="BC91" s="677"/>
      <c r="BD91" s="677"/>
      <c r="BE91" s="677"/>
      <c r="BF91" s="677"/>
      <c r="BG91" s="677"/>
      <c r="BH91" s="677"/>
      <c r="BI91" s="677"/>
      <c r="BJ91" s="677"/>
      <c r="BK91" s="677"/>
      <c r="BL91" s="677"/>
      <c r="BM91" s="677"/>
      <c r="BN91" s="677"/>
      <c r="BO91" s="677"/>
      <c r="BP91" s="677"/>
      <c r="BQ91" s="677"/>
      <c r="BR91" s="677"/>
      <c r="BS91" s="677"/>
      <c r="BT91" s="677"/>
      <c r="BU91" s="677"/>
      <c r="BV91" s="677"/>
      <c r="BW91" s="677"/>
      <c r="BX91" s="677"/>
      <c r="BY91" s="678"/>
    </row>
    <row r="92" spans="3:77" ht="15" customHeight="1" x14ac:dyDescent="0.4">
      <c r="C92" s="361" t="s">
        <v>79</v>
      </c>
      <c r="D92" s="273" t="s">
        <v>1681</v>
      </c>
      <c r="E92" s="70"/>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150"/>
      <c r="AN92" s="701"/>
      <c r="AO92" s="631"/>
      <c r="AP92" s="702"/>
      <c r="AR92" s="629" t="str">
        <f>IF(COUNTBLANK(AN92)=1,"未","")</f>
        <v>未</v>
      </c>
      <c r="AS92" s="629"/>
      <c r="AV92" s="676"/>
      <c r="AW92" s="677"/>
      <c r="AX92" s="677"/>
      <c r="AY92" s="677"/>
      <c r="AZ92" s="677"/>
      <c r="BA92" s="677"/>
      <c r="BB92" s="677"/>
      <c r="BC92" s="677"/>
      <c r="BD92" s="677"/>
      <c r="BE92" s="677"/>
      <c r="BF92" s="677"/>
      <c r="BG92" s="677"/>
      <c r="BH92" s="677"/>
      <c r="BI92" s="677"/>
      <c r="BJ92" s="677"/>
      <c r="BK92" s="677"/>
      <c r="BL92" s="677"/>
      <c r="BM92" s="677"/>
      <c r="BN92" s="677"/>
      <c r="BO92" s="677"/>
      <c r="BP92" s="677"/>
      <c r="BQ92" s="677"/>
      <c r="BR92" s="677"/>
      <c r="BS92" s="677"/>
      <c r="BT92" s="677"/>
      <c r="BU92" s="677"/>
      <c r="BV92" s="677"/>
      <c r="BW92" s="677"/>
      <c r="BX92" s="677"/>
      <c r="BY92" s="678"/>
    </row>
    <row r="93" spans="3:77" ht="15" customHeight="1" x14ac:dyDescent="0.4">
      <c r="C93" s="361" t="s">
        <v>80</v>
      </c>
      <c r="D93" s="273" t="s">
        <v>1682</v>
      </c>
      <c r="E93" s="70"/>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150"/>
      <c r="AN93" s="701"/>
      <c r="AO93" s="631"/>
      <c r="AP93" s="702"/>
      <c r="AR93" s="629" t="str">
        <f>IF(COUNTBLANK(AN93)=1,"未","")</f>
        <v>未</v>
      </c>
      <c r="AS93" s="629"/>
      <c r="AV93" s="676"/>
      <c r="AW93" s="677"/>
      <c r="AX93" s="677"/>
      <c r="AY93" s="677"/>
      <c r="AZ93" s="677"/>
      <c r="BA93" s="677"/>
      <c r="BB93" s="677"/>
      <c r="BC93" s="677"/>
      <c r="BD93" s="677"/>
      <c r="BE93" s="677"/>
      <c r="BF93" s="677"/>
      <c r="BG93" s="677"/>
      <c r="BH93" s="677"/>
      <c r="BI93" s="677"/>
      <c r="BJ93" s="677"/>
      <c r="BK93" s="677"/>
      <c r="BL93" s="677"/>
      <c r="BM93" s="677"/>
      <c r="BN93" s="677"/>
      <c r="BO93" s="677"/>
      <c r="BP93" s="677"/>
      <c r="BQ93" s="677"/>
      <c r="BR93" s="677"/>
      <c r="BS93" s="677"/>
      <c r="BT93" s="677"/>
      <c r="BU93" s="677"/>
      <c r="BV93" s="677"/>
      <c r="BW93" s="677"/>
      <c r="BX93" s="677"/>
      <c r="BY93" s="678"/>
    </row>
    <row r="94" spans="3:77" ht="15" customHeight="1" x14ac:dyDescent="0.4">
      <c r="C94" s="361" t="s">
        <v>81</v>
      </c>
      <c r="D94" s="273" t="s">
        <v>1683</v>
      </c>
      <c r="E94" s="70"/>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150"/>
      <c r="AN94" s="701"/>
      <c r="AO94" s="631"/>
      <c r="AP94" s="702"/>
      <c r="AR94" s="629" t="str">
        <f>IF(COUNTBLANK(AN94)=1,"未","")</f>
        <v>未</v>
      </c>
      <c r="AS94" s="629"/>
      <c r="AV94" s="676"/>
      <c r="AW94" s="677"/>
      <c r="AX94" s="677"/>
      <c r="AY94" s="677"/>
      <c r="AZ94" s="677"/>
      <c r="BA94" s="677"/>
      <c r="BB94" s="677"/>
      <c r="BC94" s="677"/>
      <c r="BD94" s="677"/>
      <c r="BE94" s="677"/>
      <c r="BF94" s="677"/>
      <c r="BG94" s="677"/>
      <c r="BH94" s="677"/>
      <c r="BI94" s="677"/>
      <c r="BJ94" s="677"/>
      <c r="BK94" s="677"/>
      <c r="BL94" s="677"/>
      <c r="BM94" s="677"/>
      <c r="BN94" s="677"/>
      <c r="BO94" s="677"/>
      <c r="BP94" s="677"/>
      <c r="BQ94" s="677"/>
      <c r="BR94" s="677"/>
      <c r="BS94" s="677"/>
      <c r="BT94" s="677"/>
      <c r="BU94" s="677"/>
      <c r="BV94" s="677"/>
      <c r="BW94" s="677"/>
      <c r="BX94" s="677"/>
      <c r="BY94" s="678"/>
    </row>
    <row r="95" spans="3:77" ht="15" customHeight="1" thickBot="1" x14ac:dyDescent="0.45">
      <c r="AV95" s="676"/>
      <c r="AW95" s="677"/>
      <c r="AX95" s="677"/>
      <c r="AY95" s="677"/>
      <c r="AZ95" s="677"/>
      <c r="BA95" s="677"/>
      <c r="BB95" s="677"/>
      <c r="BC95" s="677"/>
      <c r="BD95" s="677"/>
      <c r="BE95" s="677"/>
      <c r="BF95" s="677"/>
      <c r="BG95" s="677"/>
      <c r="BH95" s="677"/>
      <c r="BI95" s="677"/>
      <c r="BJ95" s="677"/>
      <c r="BK95" s="677"/>
      <c r="BL95" s="677"/>
      <c r="BM95" s="677"/>
      <c r="BN95" s="677"/>
      <c r="BO95" s="677"/>
      <c r="BP95" s="677"/>
      <c r="BQ95" s="677"/>
      <c r="BR95" s="677"/>
      <c r="BS95" s="677"/>
      <c r="BT95" s="677"/>
      <c r="BU95" s="677"/>
      <c r="BV95" s="677"/>
      <c r="BW95" s="677"/>
      <c r="BX95" s="677"/>
      <c r="BY95" s="678"/>
    </row>
    <row r="96" spans="3:77" ht="15" customHeight="1" x14ac:dyDescent="0.4">
      <c r="AV96" s="673" t="s">
        <v>1695</v>
      </c>
      <c r="AW96" s="673"/>
      <c r="AX96" s="673"/>
      <c r="AY96" s="673"/>
      <c r="AZ96" s="673"/>
      <c r="BA96" s="673"/>
      <c r="BB96" s="673"/>
      <c r="BC96" s="673"/>
      <c r="BD96" s="673"/>
      <c r="BE96" s="673"/>
      <c r="BF96" s="673"/>
      <c r="BG96" s="673"/>
      <c r="BH96" s="673"/>
      <c r="BI96" s="673"/>
      <c r="BJ96" s="673"/>
      <c r="BK96" s="673"/>
      <c r="BL96" s="673"/>
      <c r="BM96" s="673"/>
      <c r="BN96" s="673"/>
      <c r="BO96" s="673"/>
      <c r="BP96" s="673"/>
      <c r="BQ96" s="673"/>
      <c r="BR96" s="673"/>
      <c r="BS96" s="673"/>
      <c r="BT96" s="673"/>
      <c r="BU96" s="673"/>
      <c r="BV96" s="673"/>
      <c r="BW96" s="673"/>
      <c r="BX96" s="673"/>
      <c r="BY96" s="673"/>
    </row>
    <row r="97" spans="2:77" ht="15" customHeight="1" thickBot="1" x14ac:dyDescent="0.45">
      <c r="B97" s="359"/>
      <c r="C97" s="15"/>
      <c r="AV97" s="73" t="s">
        <v>1696</v>
      </c>
    </row>
    <row r="98" spans="2:77" ht="15" customHeight="1" x14ac:dyDescent="0.4">
      <c r="C98" s="203"/>
      <c r="E98" s="99"/>
      <c r="F98" s="99"/>
      <c r="G98" s="99"/>
      <c r="H98" s="99"/>
      <c r="I98" s="99"/>
      <c r="J98" s="99"/>
      <c r="K98" s="99"/>
      <c r="L98" s="99"/>
      <c r="M98" s="99"/>
      <c r="N98" s="99"/>
      <c r="O98" s="99"/>
      <c r="P98" s="99"/>
      <c r="Q98" s="99"/>
      <c r="R98" s="99"/>
      <c r="S98" s="99"/>
      <c r="T98" s="99"/>
      <c r="U98" s="99"/>
      <c r="V98" s="99"/>
      <c r="W98" s="224"/>
      <c r="X98" s="203"/>
      <c r="AV98" s="674" t="s">
        <v>1697</v>
      </c>
      <c r="AW98" s="673"/>
      <c r="AX98" s="673"/>
      <c r="AY98" s="673"/>
      <c r="AZ98" s="673"/>
      <c r="BA98" s="673"/>
      <c r="BB98" s="673"/>
      <c r="BC98" s="673"/>
      <c r="BD98" s="673"/>
      <c r="BE98" s="673"/>
      <c r="BF98" s="673"/>
      <c r="BG98" s="673"/>
      <c r="BH98" s="673"/>
      <c r="BI98" s="673"/>
      <c r="BJ98" s="673"/>
      <c r="BK98" s="673"/>
      <c r="BL98" s="673"/>
      <c r="BM98" s="673"/>
      <c r="BN98" s="673"/>
      <c r="BO98" s="673"/>
      <c r="BP98" s="673"/>
      <c r="BQ98" s="673"/>
      <c r="BR98" s="673"/>
      <c r="BS98" s="673"/>
      <c r="BT98" s="673"/>
      <c r="BU98" s="673"/>
      <c r="BV98" s="673"/>
      <c r="BW98" s="673"/>
      <c r="BX98" s="673"/>
      <c r="BY98" s="675"/>
    </row>
    <row r="99" spans="2:77" ht="15" customHeight="1" x14ac:dyDescent="0.4">
      <c r="C99" s="203"/>
      <c r="E99" s="99"/>
      <c r="F99" s="99"/>
      <c r="G99" s="99"/>
      <c r="H99" s="99"/>
      <c r="I99" s="99"/>
      <c r="J99" s="99"/>
      <c r="K99" s="99"/>
      <c r="L99" s="99"/>
      <c r="M99" s="99"/>
      <c r="N99" s="99"/>
      <c r="O99" s="99"/>
      <c r="P99" s="99"/>
      <c r="Q99" s="99"/>
      <c r="R99" s="99"/>
      <c r="S99" s="99"/>
      <c r="T99" s="99"/>
      <c r="U99" s="99"/>
      <c r="V99" s="99"/>
      <c r="W99" s="224"/>
      <c r="X99" s="203"/>
      <c r="AV99" s="676"/>
      <c r="AW99" s="677"/>
      <c r="AX99" s="677"/>
      <c r="AY99" s="677"/>
      <c r="AZ99" s="677"/>
      <c r="BA99" s="677"/>
      <c r="BB99" s="677"/>
      <c r="BC99" s="677"/>
      <c r="BD99" s="677"/>
      <c r="BE99" s="677"/>
      <c r="BF99" s="677"/>
      <c r="BG99" s="677"/>
      <c r="BH99" s="677"/>
      <c r="BI99" s="677"/>
      <c r="BJ99" s="677"/>
      <c r="BK99" s="677"/>
      <c r="BL99" s="677"/>
      <c r="BM99" s="677"/>
      <c r="BN99" s="677"/>
      <c r="BO99" s="677"/>
      <c r="BP99" s="677"/>
      <c r="BQ99" s="677"/>
      <c r="BR99" s="677"/>
      <c r="BS99" s="677"/>
      <c r="BT99" s="677"/>
      <c r="BU99" s="677"/>
      <c r="BV99" s="677"/>
      <c r="BW99" s="677"/>
      <c r="BX99" s="677"/>
      <c r="BY99" s="678"/>
    </row>
    <row r="100" spans="2:77" ht="15" customHeight="1" x14ac:dyDescent="0.4">
      <c r="C100" s="203"/>
      <c r="X100" s="203"/>
      <c r="AV100" s="676"/>
      <c r="AW100" s="677"/>
      <c r="AX100" s="677"/>
      <c r="AY100" s="677"/>
      <c r="AZ100" s="677"/>
      <c r="BA100" s="677"/>
      <c r="BB100" s="677"/>
      <c r="BC100" s="677"/>
      <c r="BD100" s="677"/>
      <c r="BE100" s="677"/>
      <c r="BF100" s="677"/>
      <c r="BG100" s="677"/>
      <c r="BH100" s="677"/>
      <c r="BI100" s="677"/>
      <c r="BJ100" s="677"/>
      <c r="BK100" s="677"/>
      <c r="BL100" s="677"/>
      <c r="BM100" s="677"/>
      <c r="BN100" s="677"/>
      <c r="BO100" s="677"/>
      <c r="BP100" s="677"/>
      <c r="BQ100" s="677"/>
      <c r="BR100" s="677"/>
      <c r="BS100" s="677"/>
      <c r="BT100" s="677"/>
      <c r="BU100" s="677"/>
      <c r="BV100" s="677"/>
      <c r="BW100" s="677"/>
      <c r="BX100" s="677"/>
      <c r="BY100" s="678"/>
    </row>
    <row r="101" spans="2:77" ht="15" customHeight="1" x14ac:dyDescent="0.4">
      <c r="C101" s="203"/>
      <c r="X101" s="203"/>
      <c r="AV101" s="676"/>
      <c r="AW101" s="677"/>
      <c r="AX101" s="677"/>
      <c r="AY101" s="677"/>
      <c r="AZ101" s="677"/>
      <c r="BA101" s="677"/>
      <c r="BB101" s="677"/>
      <c r="BC101" s="677"/>
      <c r="BD101" s="677"/>
      <c r="BE101" s="677"/>
      <c r="BF101" s="677"/>
      <c r="BG101" s="677"/>
      <c r="BH101" s="677"/>
      <c r="BI101" s="677"/>
      <c r="BJ101" s="677"/>
      <c r="BK101" s="677"/>
      <c r="BL101" s="677"/>
      <c r="BM101" s="677"/>
      <c r="BN101" s="677"/>
      <c r="BO101" s="677"/>
      <c r="BP101" s="677"/>
      <c r="BQ101" s="677"/>
      <c r="BR101" s="677"/>
      <c r="BS101" s="677"/>
      <c r="BT101" s="677"/>
      <c r="BU101" s="677"/>
      <c r="BV101" s="677"/>
      <c r="BW101" s="677"/>
      <c r="BX101" s="677"/>
      <c r="BY101" s="678"/>
    </row>
    <row r="102" spans="2:77" ht="15" customHeight="1" x14ac:dyDescent="0.4">
      <c r="AV102" s="676"/>
      <c r="AW102" s="677"/>
      <c r="AX102" s="677"/>
      <c r="AY102" s="677"/>
      <c r="AZ102" s="677"/>
      <c r="BA102" s="677"/>
      <c r="BB102" s="677"/>
      <c r="BC102" s="677"/>
      <c r="BD102" s="677"/>
      <c r="BE102" s="677"/>
      <c r="BF102" s="677"/>
      <c r="BG102" s="677"/>
      <c r="BH102" s="677"/>
      <c r="BI102" s="677"/>
      <c r="BJ102" s="677"/>
      <c r="BK102" s="677"/>
      <c r="BL102" s="677"/>
      <c r="BM102" s="677"/>
      <c r="BN102" s="677"/>
      <c r="BO102" s="677"/>
      <c r="BP102" s="677"/>
      <c r="BQ102" s="677"/>
      <c r="BR102" s="677"/>
      <c r="BS102" s="677"/>
      <c r="BT102" s="677"/>
      <c r="BU102" s="677"/>
      <c r="BV102" s="677"/>
      <c r="BW102" s="677"/>
      <c r="BX102" s="677"/>
      <c r="BY102" s="678"/>
    </row>
    <row r="103" spans="2:77" ht="15" customHeight="1" x14ac:dyDescent="0.4">
      <c r="AV103" s="676"/>
      <c r="AW103" s="677"/>
      <c r="AX103" s="677"/>
      <c r="AY103" s="677"/>
      <c r="AZ103" s="677"/>
      <c r="BA103" s="677"/>
      <c r="BB103" s="677"/>
      <c r="BC103" s="677"/>
      <c r="BD103" s="677"/>
      <c r="BE103" s="677"/>
      <c r="BF103" s="677"/>
      <c r="BG103" s="677"/>
      <c r="BH103" s="677"/>
      <c r="BI103" s="677"/>
      <c r="BJ103" s="677"/>
      <c r="BK103" s="677"/>
      <c r="BL103" s="677"/>
      <c r="BM103" s="677"/>
      <c r="BN103" s="677"/>
      <c r="BO103" s="677"/>
      <c r="BP103" s="677"/>
      <c r="BQ103" s="677"/>
      <c r="BR103" s="677"/>
      <c r="BS103" s="677"/>
      <c r="BT103" s="677"/>
      <c r="BU103" s="677"/>
      <c r="BV103" s="677"/>
      <c r="BW103" s="677"/>
      <c r="BX103" s="677"/>
      <c r="BY103" s="678"/>
    </row>
    <row r="104" spans="2:77" ht="15" customHeight="1" x14ac:dyDescent="0.4">
      <c r="AV104" s="676"/>
      <c r="AW104" s="677"/>
      <c r="AX104" s="677"/>
      <c r="AY104" s="677"/>
      <c r="AZ104" s="677"/>
      <c r="BA104" s="677"/>
      <c r="BB104" s="677"/>
      <c r="BC104" s="677"/>
      <c r="BD104" s="677"/>
      <c r="BE104" s="677"/>
      <c r="BF104" s="677"/>
      <c r="BG104" s="677"/>
      <c r="BH104" s="677"/>
      <c r="BI104" s="677"/>
      <c r="BJ104" s="677"/>
      <c r="BK104" s="677"/>
      <c r="BL104" s="677"/>
      <c r="BM104" s="677"/>
      <c r="BN104" s="677"/>
      <c r="BO104" s="677"/>
      <c r="BP104" s="677"/>
      <c r="BQ104" s="677"/>
      <c r="BR104" s="677"/>
      <c r="BS104" s="677"/>
      <c r="BT104" s="677"/>
      <c r="BU104" s="677"/>
      <c r="BV104" s="677"/>
      <c r="BW104" s="677"/>
      <c r="BX104" s="677"/>
      <c r="BY104" s="678"/>
    </row>
    <row r="105" spans="2:77" ht="15" customHeight="1" x14ac:dyDescent="0.4">
      <c r="AV105" s="676"/>
      <c r="AW105" s="677"/>
      <c r="AX105" s="677"/>
      <c r="AY105" s="677"/>
      <c r="AZ105" s="677"/>
      <c r="BA105" s="677"/>
      <c r="BB105" s="677"/>
      <c r="BC105" s="677"/>
      <c r="BD105" s="677"/>
      <c r="BE105" s="677"/>
      <c r="BF105" s="677"/>
      <c r="BG105" s="677"/>
      <c r="BH105" s="677"/>
      <c r="BI105" s="677"/>
      <c r="BJ105" s="677"/>
      <c r="BK105" s="677"/>
      <c r="BL105" s="677"/>
      <c r="BM105" s="677"/>
      <c r="BN105" s="677"/>
      <c r="BO105" s="677"/>
      <c r="BP105" s="677"/>
      <c r="BQ105" s="677"/>
      <c r="BR105" s="677"/>
      <c r="BS105" s="677"/>
      <c r="BT105" s="677"/>
      <c r="BU105" s="677"/>
      <c r="BV105" s="677"/>
      <c r="BW105" s="677"/>
      <c r="BX105" s="677"/>
      <c r="BY105" s="678"/>
    </row>
    <row r="106" spans="2:77" ht="15" customHeight="1" x14ac:dyDescent="0.4">
      <c r="AV106" s="676"/>
      <c r="AW106" s="677"/>
      <c r="AX106" s="677"/>
      <c r="AY106" s="677"/>
      <c r="AZ106" s="677"/>
      <c r="BA106" s="677"/>
      <c r="BB106" s="677"/>
      <c r="BC106" s="677"/>
      <c r="BD106" s="677"/>
      <c r="BE106" s="677"/>
      <c r="BF106" s="677"/>
      <c r="BG106" s="677"/>
      <c r="BH106" s="677"/>
      <c r="BI106" s="677"/>
      <c r="BJ106" s="677"/>
      <c r="BK106" s="677"/>
      <c r="BL106" s="677"/>
      <c r="BM106" s="677"/>
      <c r="BN106" s="677"/>
      <c r="BO106" s="677"/>
      <c r="BP106" s="677"/>
      <c r="BQ106" s="677"/>
      <c r="BR106" s="677"/>
      <c r="BS106" s="677"/>
      <c r="BT106" s="677"/>
      <c r="BU106" s="677"/>
      <c r="BV106" s="677"/>
      <c r="BW106" s="677"/>
      <c r="BX106" s="677"/>
      <c r="BY106" s="678"/>
    </row>
    <row r="107" spans="2:77" ht="15" customHeight="1" x14ac:dyDescent="0.4">
      <c r="AV107" s="676"/>
      <c r="AW107" s="677"/>
      <c r="AX107" s="677"/>
      <c r="AY107" s="677"/>
      <c r="AZ107" s="677"/>
      <c r="BA107" s="677"/>
      <c r="BB107" s="677"/>
      <c r="BC107" s="677"/>
      <c r="BD107" s="677"/>
      <c r="BE107" s="677"/>
      <c r="BF107" s="677"/>
      <c r="BG107" s="677"/>
      <c r="BH107" s="677"/>
      <c r="BI107" s="677"/>
      <c r="BJ107" s="677"/>
      <c r="BK107" s="677"/>
      <c r="BL107" s="677"/>
      <c r="BM107" s="677"/>
      <c r="BN107" s="677"/>
      <c r="BO107" s="677"/>
      <c r="BP107" s="677"/>
      <c r="BQ107" s="677"/>
      <c r="BR107" s="677"/>
      <c r="BS107" s="677"/>
      <c r="BT107" s="677"/>
      <c r="BU107" s="677"/>
      <c r="BV107" s="677"/>
      <c r="BW107" s="677"/>
      <c r="BX107" s="677"/>
      <c r="BY107" s="678"/>
    </row>
    <row r="108" spans="2:77" ht="15" customHeight="1" x14ac:dyDescent="0.4">
      <c r="AV108" s="676"/>
      <c r="AW108" s="677"/>
      <c r="AX108" s="677"/>
      <c r="AY108" s="677"/>
      <c r="AZ108" s="677"/>
      <c r="BA108" s="677"/>
      <c r="BB108" s="677"/>
      <c r="BC108" s="677"/>
      <c r="BD108" s="677"/>
      <c r="BE108" s="677"/>
      <c r="BF108" s="677"/>
      <c r="BG108" s="677"/>
      <c r="BH108" s="677"/>
      <c r="BI108" s="677"/>
      <c r="BJ108" s="677"/>
      <c r="BK108" s="677"/>
      <c r="BL108" s="677"/>
      <c r="BM108" s="677"/>
      <c r="BN108" s="677"/>
      <c r="BO108" s="677"/>
      <c r="BP108" s="677"/>
      <c r="BQ108" s="677"/>
      <c r="BR108" s="677"/>
      <c r="BS108" s="677"/>
      <c r="BT108" s="677"/>
      <c r="BU108" s="677"/>
      <c r="BV108" s="677"/>
      <c r="BW108" s="677"/>
      <c r="BX108" s="677"/>
      <c r="BY108" s="678"/>
    </row>
    <row r="109" spans="2:77" ht="15" customHeight="1" x14ac:dyDescent="0.4">
      <c r="AV109" s="676"/>
      <c r="AW109" s="677"/>
      <c r="AX109" s="677"/>
      <c r="AY109" s="677"/>
      <c r="AZ109" s="677"/>
      <c r="BA109" s="677"/>
      <c r="BB109" s="677"/>
      <c r="BC109" s="677"/>
      <c r="BD109" s="677"/>
      <c r="BE109" s="677"/>
      <c r="BF109" s="677"/>
      <c r="BG109" s="677"/>
      <c r="BH109" s="677"/>
      <c r="BI109" s="677"/>
      <c r="BJ109" s="677"/>
      <c r="BK109" s="677"/>
      <c r="BL109" s="677"/>
      <c r="BM109" s="677"/>
      <c r="BN109" s="677"/>
      <c r="BO109" s="677"/>
      <c r="BP109" s="677"/>
      <c r="BQ109" s="677"/>
      <c r="BR109" s="677"/>
      <c r="BS109" s="677"/>
      <c r="BT109" s="677"/>
      <c r="BU109" s="677"/>
      <c r="BV109" s="677"/>
      <c r="BW109" s="677"/>
      <c r="BX109" s="677"/>
      <c r="BY109" s="678"/>
    </row>
    <row r="110" spans="2:77" ht="15" customHeight="1" x14ac:dyDescent="0.4">
      <c r="AV110" s="676"/>
      <c r="AW110" s="677"/>
      <c r="AX110" s="677"/>
      <c r="AY110" s="677"/>
      <c r="AZ110" s="677"/>
      <c r="BA110" s="677"/>
      <c r="BB110" s="677"/>
      <c r="BC110" s="677"/>
      <c r="BD110" s="677"/>
      <c r="BE110" s="677"/>
      <c r="BF110" s="677"/>
      <c r="BG110" s="677"/>
      <c r="BH110" s="677"/>
      <c r="BI110" s="677"/>
      <c r="BJ110" s="677"/>
      <c r="BK110" s="677"/>
      <c r="BL110" s="677"/>
      <c r="BM110" s="677"/>
      <c r="BN110" s="677"/>
      <c r="BO110" s="677"/>
      <c r="BP110" s="677"/>
      <c r="BQ110" s="677"/>
      <c r="BR110" s="677"/>
      <c r="BS110" s="677"/>
      <c r="BT110" s="677"/>
      <c r="BU110" s="677"/>
      <c r="BV110" s="677"/>
      <c r="BW110" s="677"/>
      <c r="BX110" s="677"/>
      <c r="BY110" s="678"/>
    </row>
    <row r="111" spans="2:77" ht="15" customHeight="1" x14ac:dyDescent="0.4">
      <c r="AV111" s="676"/>
      <c r="AW111" s="677"/>
      <c r="AX111" s="677"/>
      <c r="AY111" s="677"/>
      <c r="AZ111" s="677"/>
      <c r="BA111" s="677"/>
      <c r="BB111" s="677"/>
      <c r="BC111" s="677"/>
      <c r="BD111" s="677"/>
      <c r="BE111" s="677"/>
      <c r="BF111" s="677"/>
      <c r="BG111" s="677"/>
      <c r="BH111" s="677"/>
      <c r="BI111" s="677"/>
      <c r="BJ111" s="677"/>
      <c r="BK111" s="677"/>
      <c r="BL111" s="677"/>
      <c r="BM111" s="677"/>
      <c r="BN111" s="677"/>
      <c r="BO111" s="677"/>
      <c r="BP111" s="677"/>
      <c r="BQ111" s="677"/>
      <c r="BR111" s="677"/>
      <c r="BS111" s="677"/>
      <c r="BT111" s="677"/>
      <c r="BU111" s="677"/>
      <c r="BV111" s="677"/>
      <c r="BW111" s="677"/>
      <c r="BX111" s="677"/>
      <c r="BY111" s="678"/>
    </row>
    <row r="112" spans="2:77" ht="15" customHeight="1" x14ac:dyDescent="0.4">
      <c r="AV112" s="676"/>
      <c r="AW112" s="677"/>
      <c r="AX112" s="677"/>
      <c r="AY112" s="677"/>
      <c r="AZ112" s="677"/>
      <c r="BA112" s="677"/>
      <c r="BB112" s="677"/>
      <c r="BC112" s="677"/>
      <c r="BD112" s="677"/>
      <c r="BE112" s="677"/>
      <c r="BF112" s="677"/>
      <c r="BG112" s="677"/>
      <c r="BH112" s="677"/>
      <c r="BI112" s="677"/>
      <c r="BJ112" s="677"/>
      <c r="BK112" s="677"/>
      <c r="BL112" s="677"/>
      <c r="BM112" s="677"/>
      <c r="BN112" s="677"/>
      <c r="BO112" s="677"/>
      <c r="BP112" s="677"/>
      <c r="BQ112" s="677"/>
      <c r="BR112" s="677"/>
      <c r="BS112" s="677"/>
      <c r="BT112" s="677"/>
      <c r="BU112" s="677"/>
      <c r="BV112" s="677"/>
      <c r="BW112" s="677"/>
      <c r="BX112" s="677"/>
      <c r="BY112" s="678"/>
    </row>
    <row r="113" spans="48:77" ht="15" customHeight="1" x14ac:dyDescent="0.4">
      <c r="AV113" s="676"/>
      <c r="AW113" s="677"/>
      <c r="AX113" s="677"/>
      <c r="AY113" s="677"/>
      <c r="AZ113" s="677"/>
      <c r="BA113" s="677"/>
      <c r="BB113" s="677"/>
      <c r="BC113" s="677"/>
      <c r="BD113" s="677"/>
      <c r="BE113" s="677"/>
      <c r="BF113" s="677"/>
      <c r="BG113" s="677"/>
      <c r="BH113" s="677"/>
      <c r="BI113" s="677"/>
      <c r="BJ113" s="677"/>
      <c r="BK113" s="677"/>
      <c r="BL113" s="677"/>
      <c r="BM113" s="677"/>
      <c r="BN113" s="677"/>
      <c r="BO113" s="677"/>
      <c r="BP113" s="677"/>
      <c r="BQ113" s="677"/>
      <c r="BR113" s="677"/>
      <c r="BS113" s="677"/>
      <c r="BT113" s="677"/>
      <c r="BU113" s="677"/>
      <c r="BV113" s="677"/>
      <c r="BW113" s="677"/>
      <c r="BX113" s="677"/>
      <c r="BY113" s="678"/>
    </row>
    <row r="114" spans="48:77" ht="15" customHeight="1" x14ac:dyDescent="0.4">
      <c r="AV114" s="676"/>
      <c r="AW114" s="677"/>
      <c r="AX114" s="677"/>
      <c r="AY114" s="677"/>
      <c r="AZ114" s="677"/>
      <c r="BA114" s="677"/>
      <c r="BB114" s="677"/>
      <c r="BC114" s="677"/>
      <c r="BD114" s="677"/>
      <c r="BE114" s="677"/>
      <c r="BF114" s="677"/>
      <c r="BG114" s="677"/>
      <c r="BH114" s="677"/>
      <c r="BI114" s="677"/>
      <c r="BJ114" s="677"/>
      <c r="BK114" s="677"/>
      <c r="BL114" s="677"/>
      <c r="BM114" s="677"/>
      <c r="BN114" s="677"/>
      <c r="BO114" s="677"/>
      <c r="BP114" s="677"/>
      <c r="BQ114" s="677"/>
      <c r="BR114" s="677"/>
      <c r="BS114" s="677"/>
      <c r="BT114" s="677"/>
      <c r="BU114" s="677"/>
      <c r="BV114" s="677"/>
      <c r="BW114" s="677"/>
      <c r="BX114" s="677"/>
      <c r="BY114" s="678"/>
    </row>
    <row r="115" spans="48:77" ht="15" customHeight="1" x14ac:dyDescent="0.4">
      <c r="AV115" s="676"/>
      <c r="AW115" s="677"/>
      <c r="AX115" s="677"/>
      <c r="AY115" s="677"/>
      <c r="AZ115" s="677"/>
      <c r="BA115" s="677"/>
      <c r="BB115" s="677"/>
      <c r="BC115" s="677"/>
      <c r="BD115" s="677"/>
      <c r="BE115" s="677"/>
      <c r="BF115" s="677"/>
      <c r="BG115" s="677"/>
      <c r="BH115" s="677"/>
      <c r="BI115" s="677"/>
      <c r="BJ115" s="677"/>
      <c r="BK115" s="677"/>
      <c r="BL115" s="677"/>
      <c r="BM115" s="677"/>
      <c r="BN115" s="677"/>
      <c r="BO115" s="677"/>
      <c r="BP115" s="677"/>
      <c r="BQ115" s="677"/>
      <c r="BR115" s="677"/>
      <c r="BS115" s="677"/>
      <c r="BT115" s="677"/>
      <c r="BU115" s="677"/>
      <c r="BV115" s="677"/>
      <c r="BW115" s="677"/>
      <c r="BX115" s="677"/>
      <c r="BY115" s="678"/>
    </row>
    <row r="116" spans="48:77" ht="15" customHeight="1" x14ac:dyDescent="0.4">
      <c r="AV116" s="676"/>
      <c r="AW116" s="677"/>
      <c r="AX116" s="677"/>
      <c r="AY116" s="677"/>
      <c r="AZ116" s="677"/>
      <c r="BA116" s="677"/>
      <c r="BB116" s="677"/>
      <c r="BC116" s="677"/>
      <c r="BD116" s="677"/>
      <c r="BE116" s="677"/>
      <c r="BF116" s="677"/>
      <c r="BG116" s="677"/>
      <c r="BH116" s="677"/>
      <c r="BI116" s="677"/>
      <c r="BJ116" s="677"/>
      <c r="BK116" s="677"/>
      <c r="BL116" s="677"/>
      <c r="BM116" s="677"/>
      <c r="BN116" s="677"/>
      <c r="BO116" s="677"/>
      <c r="BP116" s="677"/>
      <c r="BQ116" s="677"/>
      <c r="BR116" s="677"/>
      <c r="BS116" s="677"/>
      <c r="BT116" s="677"/>
      <c r="BU116" s="677"/>
      <c r="BV116" s="677"/>
      <c r="BW116" s="677"/>
      <c r="BX116" s="677"/>
      <c r="BY116" s="678"/>
    </row>
    <row r="117" spans="48:77" ht="15" customHeight="1" x14ac:dyDescent="0.4">
      <c r="AV117" s="676"/>
      <c r="AW117" s="677"/>
      <c r="AX117" s="677"/>
      <c r="AY117" s="677"/>
      <c r="AZ117" s="677"/>
      <c r="BA117" s="677"/>
      <c r="BB117" s="677"/>
      <c r="BC117" s="677"/>
      <c r="BD117" s="677"/>
      <c r="BE117" s="677"/>
      <c r="BF117" s="677"/>
      <c r="BG117" s="677"/>
      <c r="BH117" s="677"/>
      <c r="BI117" s="677"/>
      <c r="BJ117" s="677"/>
      <c r="BK117" s="677"/>
      <c r="BL117" s="677"/>
      <c r="BM117" s="677"/>
      <c r="BN117" s="677"/>
      <c r="BO117" s="677"/>
      <c r="BP117" s="677"/>
      <c r="BQ117" s="677"/>
      <c r="BR117" s="677"/>
      <c r="BS117" s="677"/>
      <c r="BT117" s="677"/>
      <c r="BU117" s="677"/>
      <c r="BV117" s="677"/>
      <c r="BW117" s="677"/>
      <c r="BX117" s="677"/>
      <c r="BY117" s="678"/>
    </row>
    <row r="118" spans="48:77" ht="15" customHeight="1" x14ac:dyDescent="0.4">
      <c r="AV118" s="676"/>
      <c r="AW118" s="677"/>
      <c r="AX118" s="677"/>
      <c r="AY118" s="677"/>
      <c r="AZ118" s="677"/>
      <c r="BA118" s="677"/>
      <c r="BB118" s="677"/>
      <c r="BC118" s="677"/>
      <c r="BD118" s="677"/>
      <c r="BE118" s="677"/>
      <c r="BF118" s="677"/>
      <c r="BG118" s="677"/>
      <c r="BH118" s="677"/>
      <c r="BI118" s="677"/>
      <c r="BJ118" s="677"/>
      <c r="BK118" s="677"/>
      <c r="BL118" s="677"/>
      <c r="BM118" s="677"/>
      <c r="BN118" s="677"/>
      <c r="BO118" s="677"/>
      <c r="BP118" s="677"/>
      <c r="BQ118" s="677"/>
      <c r="BR118" s="677"/>
      <c r="BS118" s="677"/>
      <c r="BT118" s="677"/>
      <c r="BU118" s="677"/>
      <c r="BV118" s="677"/>
      <c r="BW118" s="677"/>
      <c r="BX118" s="677"/>
      <c r="BY118" s="678"/>
    </row>
    <row r="119" spans="48:77" ht="15" customHeight="1" x14ac:dyDescent="0.4">
      <c r="AV119" s="676"/>
      <c r="AW119" s="677"/>
      <c r="AX119" s="677"/>
      <c r="AY119" s="677"/>
      <c r="AZ119" s="677"/>
      <c r="BA119" s="677"/>
      <c r="BB119" s="677"/>
      <c r="BC119" s="677"/>
      <c r="BD119" s="677"/>
      <c r="BE119" s="677"/>
      <c r="BF119" s="677"/>
      <c r="BG119" s="677"/>
      <c r="BH119" s="677"/>
      <c r="BI119" s="677"/>
      <c r="BJ119" s="677"/>
      <c r="BK119" s="677"/>
      <c r="BL119" s="677"/>
      <c r="BM119" s="677"/>
      <c r="BN119" s="677"/>
      <c r="BO119" s="677"/>
      <c r="BP119" s="677"/>
      <c r="BQ119" s="677"/>
      <c r="BR119" s="677"/>
      <c r="BS119" s="677"/>
      <c r="BT119" s="677"/>
      <c r="BU119" s="677"/>
      <c r="BV119" s="677"/>
      <c r="BW119" s="677"/>
      <c r="BX119" s="677"/>
      <c r="BY119" s="678"/>
    </row>
    <row r="120" spans="48:77" ht="15" customHeight="1" x14ac:dyDescent="0.4">
      <c r="AV120" s="676"/>
      <c r="AW120" s="677"/>
      <c r="AX120" s="677"/>
      <c r="AY120" s="677"/>
      <c r="AZ120" s="677"/>
      <c r="BA120" s="677"/>
      <c r="BB120" s="677"/>
      <c r="BC120" s="677"/>
      <c r="BD120" s="677"/>
      <c r="BE120" s="677"/>
      <c r="BF120" s="677"/>
      <c r="BG120" s="677"/>
      <c r="BH120" s="677"/>
      <c r="BI120" s="677"/>
      <c r="BJ120" s="677"/>
      <c r="BK120" s="677"/>
      <c r="BL120" s="677"/>
      <c r="BM120" s="677"/>
      <c r="BN120" s="677"/>
      <c r="BO120" s="677"/>
      <c r="BP120" s="677"/>
      <c r="BQ120" s="677"/>
      <c r="BR120" s="677"/>
      <c r="BS120" s="677"/>
      <c r="BT120" s="677"/>
      <c r="BU120" s="677"/>
      <c r="BV120" s="677"/>
      <c r="BW120" s="677"/>
      <c r="BX120" s="677"/>
      <c r="BY120" s="678"/>
    </row>
    <row r="121" spans="48:77" ht="15" customHeight="1" x14ac:dyDescent="0.4">
      <c r="AV121" s="676"/>
      <c r="AW121" s="677"/>
      <c r="AX121" s="677"/>
      <c r="AY121" s="677"/>
      <c r="AZ121" s="677"/>
      <c r="BA121" s="677"/>
      <c r="BB121" s="677"/>
      <c r="BC121" s="677"/>
      <c r="BD121" s="677"/>
      <c r="BE121" s="677"/>
      <c r="BF121" s="677"/>
      <c r="BG121" s="677"/>
      <c r="BH121" s="677"/>
      <c r="BI121" s="677"/>
      <c r="BJ121" s="677"/>
      <c r="BK121" s="677"/>
      <c r="BL121" s="677"/>
      <c r="BM121" s="677"/>
      <c r="BN121" s="677"/>
      <c r="BO121" s="677"/>
      <c r="BP121" s="677"/>
      <c r="BQ121" s="677"/>
      <c r="BR121" s="677"/>
      <c r="BS121" s="677"/>
      <c r="BT121" s="677"/>
      <c r="BU121" s="677"/>
      <c r="BV121" s="677"/>
      <c r="BW121" s="677"/>
      <c r="BX121" s="677"/>
      <c r="BY121" s="678"/>
    </row>
    <row r="122" spans="48:77" ht="15" customHeight="1" x14ac:dyDescent="0.4">
      <c r="AV122" s="676"/>
      <c r="AW122" s="677"/>
      <c r="AX122" s="677"/>
      <c r="AY122" s="677"/>
      <c r="AZ122" s="677"/>
      <c r="BA122" s="677"/>
      <c r="BB122" s="677"/>
      <c r="BC122" s="677"/>
      <c r="BD122" s="677"/>
      <c r="BE122" s="677"/>
      <c r="BF122" s="677"/>
      <c r="BG122" s="677"/>
      <c r="BH122" s="677"/>
      <c r="BI122" s="677"/>
      <c r="BJ122" s="677"/>
      <c r="BK122" s="677"/>
      <c r="BL122" s="677"/>
      <c r="BM122" s="677"/>
      <c r="BN122" s="677"/>
      <c r="BO122" s="677"/>
      <c r="BP122" s="677"/>
      <c r="BQ122" s="677"/>
      <c r="BR122" s="677"/>
      <c r="BS122" s="677"/>
      <c r="BT122" s="677"/>
      <c r="BU122" s="677"/>
      <c r="BV122" s="677"/>
      <c r="BW122" s="677"/>
      <c r="BX122" s="677"/>
      <c r="BY122" s="678"/>
    </row>
    <row r="123" spans="48:77" ht="15" customHeight="1" x14ac:dyDescent="0.4">
      <c r="AV123" s="676"/>
      <c r="AW123" s="677"/>
      <c r="AX123" s="677"/>
      <c r="AY123" s="677"/>
      <c r="AZ123" s="677"/>
      <c r="BA123" s="677"/>
      <c r="BB123" s="677"/>
      <c r="BC123" s="677"/>
      <c r="BD123" s="677"/>
      <c r="BE123" s="677"/>
      <c r="BF123" s="677"/>
      <c r="BG123" s="677"/>
      <c r="BH123" s="677"/>
      <c r="BI123" s="677"/>
      <c r="BJ123" s="677"/>
      <c r="BK123" s="677"/>
      <c r="BL123" s="677"/>
      <c r="BM123" s="677"/>
      <c r="BN123" s="677"/>
      <c r="BO123" s="677"/>
      <c r="BP123" s="677"/>
      <c r="BQ123" s="677"/>
      <c r="BR123" s="677"/>
      <c r="BS123" s="677"/>
      <c r="BT123" s="677"/>
      <c r="BU123" s="677"/>
      <c r="BV123" s="677"/>
      <c r="BW123" s="677"/>
      <c r="BX123" s="677"/>
      <c r="BY123" s="678"/>
    </row>
    <row r="124" spans="48:77" ht="15" customHeight="1" x14ac:dyDescent="0.4">
      <c r="AV124" s="676"/>
      <c r="AW124" s="677"/>
      <c r="AX124" s="677"/>
      <c r="AY124" s="677"/>
      <c r="AZ124" s="677"/>
      <c r="BA124" s="677"/>
      <c r="BB124" s="677"/>
      <c r="BC124" s="677"/>
      <c r="BD124" s="677"/>
      <c r="BE124" s="677"/>
      <c r="BF124" s="677"/>
      <c r="BG124" s="677"/>
      <c r="BH124" s="677"/>
      <c r="BI124" s="677"/>
      <c r="BJ124" s="677"/>
      <c r="BK124" s="677"/>
      <c r="BL124" s="677"/>
      <c r="BM124" s="677"/>
      <c r="BN124" s="677"/>
      <c r="BO124" s="677"/>
      <c r="BP124" s="677"/>
      <c r="BQ124" s="677"/>
      <c r="BR124" s="677"/>
      <c r="BS124" s="677"/>
      <c r="BT124" s="677"/>
      <c r="BU124" s="677"/>
      <c r="BV124" s="677"/>
      <c r="BW124" s="677"/>
      <c r="BX124" s="677"/>
      <c r="BY124" s="678"/>
    </row>
    <row r="125" spans="48:77" ht="15" customHeight="1" x14ac:dyDescent="0.4">
      <c r="AV125" s="676"/>
      <c r="AW125" s="677"/>
      <c r="AX125" s="677"/>
      <c r="AY125" s="677"/>
      <c r="AZ125" s="677"/>
      <c r="BA125" s="677"/>
      <c r="BB125" s="677"/>
      <c r="BC125" s="677"/>
      <c r="BD125" s="677"/>
      <c r="BE125" s="677"/>
      <c r="BF125" s="677"/>
      <c r="BG125" s="677"/>
      <c r="BH125" s="677"/>
      <c r="BI125" s="677"/>
      <c r="BJ125" s="677"/>
      <c r="BK125" s="677"/>
      <c r="BL125" s="677"/>
      <c r="BM125" s="677"/>
      <c r="BN125" s="677"/>
      <c r="BO125" s="677"/>
      <c r="BP125" s="677"/>
      <c r="BQ125" s="677"/>
      <c r="BR125" s="677"/>
      <c r="BS125" s="677"/>
      <c r="BT125" s="677"/>
      <c r="BU125" s="677"/>
      <c r="BV125" s="677"/>
      <c r="BW125" s="677"/>
      <c r="BX125" s="677"/>
      <c r="BY125" s="678"/>
    </row>
    <row r="126" spans="48:77" ht="15" customHeight="1" x14ac:dyDescent="0.4">
      <c r="AV126" s="676"/>
      <c r="AW126" s="677"/>
      <c r="AX126" s="677"/>
      <c r="AY126" s="677"/>
      <c r="AZ126" s="677"/>
      <c r="BA126" s="677"/>
      <c r="BB126" s="677"/>
      <c r="BC126" s="677"/>
      <c r="BD126" s="677"/>
      <c r="BE126" s="677"/>
      <c r="BF126" s="677"/>
      <c r="BG126" s="677"/>
      <c r="BH126" s="677"/>
      <c r="BI126" s="677"/>
      <c r="BJ126" s="677"/>
      <c r="BK126" s="677"/>
      <c r="BL126" s="677"/>
      <c r="BM126" s="677"/>
      <c r="BN126" s="677"/>
      <c r="BO126" s="677"/>
      <c r="BP126" s="677"/>
      <c r="BQ126" s="677"/>
      <c r="BR126" s="677"/>
      <c r="BS126" s="677"/>
      <c r="BT126" s="677"/>
      <c r="BU126" s="677"/>
      <c r="BV126" s="677"/>
      <c r="BW126" s="677"/>
      <c r="BX126" s="677"/>
      <c r="BY126" s="678"/>
    </row>
    <row r="127" spans="48:77" ht="15" customHeight="1" x14ac:dyDescent="0.4">
      <c r="AV127" s="676"/>
      <c r="AW127" s="677"/>
      <c r="AX127" s="677"/>
      <c r="AY127" s="677"/>
      <c r="AZ127" s="677"/>
      <c r="BA127" s="677"/>
      <c r="BB127" s="677"/>
      <c r="BC127" s="677"/>
      <c r="BD127" s="677"/>
      <c r="BE127" s="677"/>
      <c r="BF127" s="677"/>
      <c r="BG127" s="677"/>
      <c r="BH127" s="677"/>
      <c r="BI127" s="677"/>
      <c r="BJ127" s="677"/>
      <c r="BK127" s="677"/>
      <c r="BL127" s="677"/>
      <c r="BM127" s="677"/>
      <c r="BN127" s="677"/>
      <c r="BO127" s="677"/>
      <c r="BP127" s="677"/>
      <c r="BQ127" s="677"/>
      <c r="BR127" s="677"/>
      <c r="BS127" s="677"/>
      <c r="BT127" s="677"/>
      <c r="BU127" s="677"/>
      <c r="BV127" s="677"/>
      <c r="BW127" s="677"/>
      <c r="BX127" s="677"/>
      <c r="BY127" s="678"/>
    </row>
    <row r="128" spans="48:77" ht="15" customHeight="1" x14ac:dyDescent="0.4">
      <c r="AV128" s="676"/>
      <c r="AW128" s="677"/>
      <c r="AX128" s="677"/>
      <c r="AY128" s="677"/>
      <c r="AZ128" s="677"/>
      <c r="BA128" s="677"/>
      <c r="BB128" s="677"/>
      <c r="BC128" s="677"/>
      <c r="BD128" s="677"/>
      <c r="BE128" s="677"/>
      <c r="BF128" s="677"/>
      <c r="BG128" s="677"/>
      <c r="BH128" s="677"/>
      <c r="BI128" s="677"/>
      <c r="BJ128" s="677"/>
      <c r="BK128" s="677"/>
      <c r="BL128" s="677"/>
      <c r="BM128" s="677"/>
      <c r="BN128" s="677"/>
      <c r="BO128" s="677"/>
      <c r="BP128" s="677"/>
      <c r="BQ128" s="677"/>
      <c r="BR128" s="677"/>
      <c r="BS128" s="677"/>
      <c r="BT128" s="677"/>
      <c r="BU128" s="677"/>
      <c r="BV128" s="677"/>
      <c r="BW128" s="677"/>
      <c r="BX128" s="677"/>
      <c r="BY128" s="678"/>
    </row>
    <row r="129" spans="48:77" ht="15" customHeight="1" thickBot="1" x14ac:dyDescent="0.45">
      <c r="AV129" s="679"/>
      <c r="AW129" s="680"/>
      <c r="AX129" s="680"/>
      <c r="AY129" s="680"/>
      <c r="AZ129" s="680"/>
      <c r="BA129" s="680"/>
      <c r="BB129" s="680"/>
      <c r="BC129" s="680"/>
      <c r="BD129" s="680"/>
      <c r="BE129" s="680"/>
      <c r="BF129" s="680"/>
      <c r="BG129" s="680"/>
      <c r="BH129" s="680"/>
      <c r="BI129" s="680"/>
      <c r="BJ129" s="680"/>
      <c r="BK129" s="680"/>
      <c r="BL129" s="680"/>
      <c r="BM129" s="680"/>
      <c r="BN129" s="680"/>
      <c r="BO129" s="680"/>
      <c r="BP129" s="680"/>
      <c r="BQ129" s="680"/>
      <c r="BR129" s="680"/>
      <c r="BS129" s="680"/>
      <c r="BT129" s="680"/>
      <c r="BU129" s="680"/>
      <c r="BV129" s="680"/>
      <c r="BW129" s="680"/>
      <c r="BX129" s="680"/>
      <c r="BY129" s="681"/>
    </row>
    <row r="130" spans="48:77" ht="15" customHeight="1" x14ac:dyDescent="0.4">
      <c r="AV130" s="673" t="s">
        <v>1700</v>
      </c>
      <c r="AW130" s="673"/>
      <c r="AX130" s="673"/>
      <c r="AY130" s="673"/>
      <c r="AZ130" s="673"/>
      <c r="BA130" s="673"/>
      <c r="BB130" s="673"/>
      <c r="BC130" s="673"/>
      <c r="BD130" s="673"/>
      <c r="BE130" s="673"/>
      <c r="BF130" s="673"/>
      <c r="BG130" s="673"/>
      <c r="BH130" s="673"/>
      <c r="BI130" s="673"/>
      <c r="BJ130" s="673"/>
      <c r="BK130" s="673"/>
      <c r="BL130" s="673"/>
      <c r="BM130" s="673"/>
      <c r="BN130" s="673"/>
      <c r="BO130" s="673"/>
      <c r="BP130" s="673"/>
      <c r="BQ130" s="673"/>
      <c r="BR130" s="673"/>
      <c r="BS130" s="673"/>
      <c r="BT130" s="673"/>
      <c r="BU130" s="673"/>
      <c r="BV130" s="673"/>
      <c r="BW130" s="673"/>
      <c r="BX130" s="673"/>
      <c r="BY130" s="673"/>
    </row>
    <row r="131" spans="48:77" ht="15" customHeight="1" thickBot="1" x14ac:dyDescent="0.45">
      <c r="AV131" s="73" t="s">
        <v>1698</v>
      </c>
    </row>
    <row r="132" spans="48:77" ht="15" customHeight="1" x14ac:dyDescent="0.4">
      <c r="AV132" s="674" t="s">
        <v>1699</v>
      </c>
      <c r="AW132" s="673"/>
      <c r="AX132" s="673"/>
      <c r="AY132" s="673"/>
      <c r="AZ132" s="673"/>
      <c r="BA132" s="673"/>
      <c r="BB132" s="673"/>
      <c r="BC132" s="673"/>
      <c r="BD132" s="673"/>
      <c r="BE132" s="673"/>
      <c r="BF132" s="673"/>
      <c r="BG132" s="673"/>
      <c r="BH132" s="673"/>
      <c r="BI132" s="673"/>
      <c r="BJ132" s="673"/>
      <c r="BK132" s="673"/>
      <c r="BL132" s="673"/>
      <c r="BM132" s="673"/>
      <c r="BN132" s="673"/>
      <c r="BO132" s="673"/>
      <c r="BP132" s="673"/>
      <c r="BQ132" s="673"/>
      <c r="BR132" s="673"/>
      <c r="BS132" s="673"/>
      <c r="BT132" s="673"/>
      <c r="BU132" s="673"/>
      <c r="BV132" s="673"/>
      <c r="BW132" s="673"/>
      <c r="BX132" s="673"/>
      <c r="BY132" s="675"/>
    </row>
    <row r="133" spans="48:77" ht="15" customHeight="1" x14ac:dyDescent="0.4">
      <c r="AV133" s="676"/>
      <c r="AW133" s="677"/>
      <c r="AX133" s="677"/>
      <c r="AY133" s="677"/>
      <c r="AZ133" s="677"/>
      <c r="BA133" s="677"/>
      <c r="BB133" s="677"/>
      <c r="BC133" s="677"/>
      <c r="BD133" s="677"/>
      <c r="BE133" s="677"/>
      <c r="BF133" s="677"/>
      <c r="BG133" s="677"/>
      <c r="BH133" s="677"/>
      <c r="BI133" s="677"/>
      <c r="BJ133" s="677"/>
      <c r="BK133" s="677"/>
      <c r="BL133" s="677"/>
      <c r="BM133" s="677"/>
      <c r="BN133" s="677"/>
      <c r="BO133" s="677"/>
      <c r="BP133" s="677"/>
      <c r="BQ133" s="677"/>
      <c r="BR133" s="677"/>
      <c r="BS133" s="677"/>
      <c r="BT133" s="677"/>
      <c r="BU133" s="677"/>
      <c r="BV133" s="677"/>
      <c r="BW133" s="677"/>
      <c r="BX133" s="677"/>
      <c r="BY133" s="678"/>
    </row>
    <row r="134" spans="48:77" ht="15" customHeight="1" x14ac:dyDescent="0.4">
      <c r="AV134" s="676"/>
      <c r="AW134" s="677"/>
      <c r="AX134" s="677"/>
      <c r="AY134" s="677"/>
      <c r="AZ134" s="677"/>
      <c r="BA134" s="677"/>
      <c r="BB134" s="677"/>
      <c r="BC134" s="677"/>
      <c r="BD134" s="677"/>
      <c r="BE134" s="677"/>
      <c r="BF134" s="677"/>
      <c r="BG134" s="677"/>
      <c r="BH134" s="677"/>
      <c r="BI134" s="677"/>
      <c r="BJ134" s="677"/>
      <c r="BK134" s="677"/>
      <c r="BL134" s="677"/>
      <c r="BM134" s="677"/>
      <c r="BN134" s="677"/>
      <c r="BO134" s="677"/>
      <c r="BP134" s="677"/>
      <c r="BQ134" s="677"/>
      <c r="BR134" s="677"/>
      <c r="BS134" s="677"/>
      <c r="BT134" s="677"/>
      <c r="BU134" s="677"/>
      <c r="BV134" s="677"/>
      <c r="BW134" s="677"/>
      <c r="BX134" s="677"/>
      <c r="BY134" s="678"/>
    </row>
    <row r="135" spans="48:77" ht="15" customHeight="1" x14ac:dyDescent="0.4">
      <c r="AV135" s="676"/>
      <c r="AW135" s="677"/>
      <c r="AX135" s="677"/>
      <c r="AY135" s="677"/>
      <c r="AZ135" s="677"/>
      <c r="BA135" s="677"/>
      <c r="BB135" s="677"/>
      <c r="BC135" s="677"/>
      <c r="BD135" s="677"/>
      <c r="BE135" s="677"/>
      <c r="BF135" s="677"/>
      <c r="BG135" s="677"/>
      <c r="BH135" s="677"/>
      <c r="BI135" s="677"/>
      <c r="BJ135" s="677"/>
      <c r="BK135" s="677"/>
      <c r="BL135" s="677"/>
      <c r="BM135" s="677"/>
      <c r="BN135" s="677"/>
      <c r="BO135" s="677"/>
      <c r="BP135" s="677"/>
      <c r="BQ135" s="677"/>
      <c r="BR135" s="677"/>
      <c r="BS135" s="677"/>
      <c r="BT135" s="677"/>
      <c r="BU135" s="677"/>
      <c r="BV135" s="677"/>
      <c r="BW135" s="677"/>
      <c r="BX135" s="677"/>
      <c r="BY135" s="678"/>
    </row>
    <row r="136" spans="48:77" ht="15" customHeight="1" x14ac:dyDescent="0.4">
      <c r="AV136" s="676"/>
      <c r="AW136" s="677"/>
      <c r="AX136" s="677"/>
      <c r="AY136" s="677"/>
      <c r="AZ136" s="677"/>
      <c r="BA136" s="677"/>
      <c r="BB136" s="677"/>
      <c r="BC136" s="677"/>
      <c r="BD136" s="677"/>
      <c r="BE136" s="677"/>
      <c r="BF136" s="677"/>
      <c r="BG136" s="677"/>
      <c r="BH136" s="677"/>
      <c r="BI136" s="677"/>
      <c r="BJ136" s="677"/>
      <c r="BK136" s="677"/>
      <c r="BL136" s="677"/>
      <c r="BM136" s="677"/>
      <c r="BN136" s="677"/>
      <c r="BO136" s="677"/>
      <c r="BP136" s="677"/>
      <c r="BQ136" s="677"/>
      <c r="BR136" s="677"/>
      <c r="BS136" s="677"/>
      <c r="BT136" s="677"/>
      <c r="BU136" s="677"/>
      <c r="BV136" s="677"/>
      <c r="BW136" s="677"/>
      <c r="BX136" s="677"/>
      <c r="BY136" s="678"/>
    </row>
    <row r="137" spans="48:77" ht="15" customHeight="1" x14ac:dyDescent="0.4">
      <c r="AV137" s="676"/>
      <c r="AW137" s="677"/>
      <c r="AX137" s="677"/>
      <c r="AY137" s="677"/>
      <c r="AZ137" s="677"/>
      <c r="BA137" s="677"/>
      <c r="BB137" s="677"/>
      <c r="BC137" s="677"/>
      <c r="BD137" s="677"/>
      <c r="BE137" s="677"/>
      <c r="BF137" s="677"/>
      <c r="BG137" s="677"/>
      <c r="BH137" s="677"/>
      <c r="BI137" s="677"/>
      <c r="BJ137" s="677"/>
      <c r="BK137" s="677"/>
      <c r="BL137" s="677"/>
      <c r="BM137" s="677"/>
      <c r="BN137" s="677"/>
      <c r="BO137" s="677"/>
      <c r="BP137" s="677"/>
      <c r="BQ137" s="677"/>
      <c r="BR137" s="677"/>
      <c r="BS137" s="677"/>
      <c r="BT137" s="677"/>
      <c r="BU137" s="677"/>
      <c r="BV137" s="677"/>
      <c r="BW137" s="677"/>
      <c r="BX137" s="677"/>
      <c r="BY137" s="678"/>
    </row>
    <row r="138" spans="48:77" ht="15" customHeight="1" x14ac:dyDescent="0.4">
      <c r="AV138" s="676"/>
      <c r="AW138" s="677"/>
      <c r="AX138" s="677"/>
      <c r="AY138" s="677"/>
      <c r="AZ138" s="677"/>
      <c r="BA138" s="677"/>
      <c r="BB138" s="677"/>
      <c r="BC138" s="677"/>
      <c r="BD138" s="677"/>
      <c r="BE138" s="677"/>
      <c r="BF138" s="677"/>
      <c r="BG138" s="677"/>
      <c r="BH138" s="677"/>
      <c r="BI138" s="677"/>
      <c r="BJ138" s="677"/>
      <c r="BK138" s="677"/>
      <c r="BL138" s="677"/>
      <c r="BM138" s="677"/>
      <c r="BN138" s="677"/>
      <c r="BO138" s="677"/>
      <c r="BP138" s="677"/>
      <c r="BQ138" s="677"/>
      <c r="BR138" s="677"/>
      <c r="BS138" s="677"/>
      <c r="BT138" s="677"/>
      <c r="BU138" s="677"/>
      <c r="BV138" s="677"/>
      <c r="BW138" s="677"/>
      <c r="BX138" s="677"/>
      <c r="BY138" s="678"/>
    </row>
    <row r="139" spans="48:77" ht="15" customHeight="1" x14ac:dyDescent="0.4">
      <c r="AV139" s="676"/>
      <c r="AW139" s="677"/>
      <c r="AX139" s="677"/>
      <c r="AY139" s="677"/>
      <c r="AZ139" s="677"/>
      <c r="BA139" s="677"/>
      <c r="BB139" s="677"/>
      <c r="BC139" s="677"/>
      <c r="BD139" s="677"/>
      <c r="BE139" s="677"/>
      <c r="BF139" s="677"/>
      <c r="BG139" s="677"/>
      <c r="BH139" s="677"/>
      <c r="BI139" s="677"/>
      <c r="BJ139" s="677"/>
      <c r="BK139" s="677"/>
      <c r="BL139" s="677"/>
      <c r="BM139" s="677"/>
      <c r="BN139" s="677"/>
      <c r="BO139" s="677"/>
      <c r="BP139" s="677"/>
      <c r="BQ139" s="677"/>
      <c r="BR139" s="677"/>
      <c r="BS139" s="677"/>
      <c r="BT139" s="677"/>
      <c r="BU139" s="677"/>
      <c r="BV139" s="677"/>
      <c r="BW139" s="677"/>
      <c r="BX139" s="677"/>
      <c r="BY139" s="678"/>
    </row>
    <row r="140" spans="48:77" ht="15" customHeight="1" x14ac:dyDescent="0.4">
      <c r="AV140" s="676"/>
      <c r="AW140" s="677"/>
      <c r="AX140" s="677"/>
      <c r="AY140" s="677"/>
      <c r="AZ140" s="677"/>
      <c r="BA140" s="677"/>
      <c r="BB140" s="677"/>
      <c r="BC140" s="677"/>
      <c r="BD140" s="677"/>
      <c r="BE140" s="677"/>
      <c r="BF140" s="677"/>
      <c r="BG140" s="677"/>
      <c r="BH140" s="677"/>
      <c r="BI140" s="677"/>
      <c r="BJ140" s="677"/>
      <c r="BK140" s="677"/>
      <c r="BL140" s="677"/>
      <c r="BM140" s="677"/>
      <c r="BN140" s="677"/>
      <c r="BO140" s="677"/>
      <c r="BP140" s="677"/>
      <c r="BQ140" s="677"/>
      <c r="BR140" s="677"/>
      <c r="BS140" s="677"/>
      <c r="BT140" s="677"/>
      <c r="BU140" s="677"/>
      <c r="BV140" s="677"/>
      <c r="BW140" s="677"/>
      <c r="BX140" s="677"/>
      <c r="BY140" s="678"/>
    </row>
    <row r="141" spans="48:77" ht="15" customHeight="1" x14ac:dyDescent="0.4">
      <c r="AV141" s="676"/>
      <c r="AW141" s="677"/>
      <c r="AX141" s="677"/>
      <c r="AY141" s="677"/>
      <c r="AZ141" s="677"/>
      <c r="BA141" s="677"/>
      <c r="BB141" s="677"/>
      <c r="BC141" s="677"/>
      <c r="BD141" s="677"/>
      <c r="BE141" s="677"/>
      <c r="BF141" s="677"/>
      <c r="BG141" s="677"/>
      <c r="BH141" s="677"/>
      <c r="BI141" s="677"/>
      <c r="BJ141" s="677"/>
      <c r="BK141" s="677"/>
      <c r="BL141" s="677"/>
      <c r="BM141" s="677"/>
      <c r="BN141" s="677"/>
      <c r="BO141" s="677"/>
      <c r="BP141" s="677"/>
      <c r="BQ141" s="677"/>
      <c r="BR141" s="677"/>
      <c r="BS141" s="677"/>
      <c r="BT141" s="677"/>
      <c r="BU141" s="677"/>
      <c r="BV141" s="677"/>
      <c r="BW141" s="677"/>
      <c r="BX141" s="677"/>
      <c r="BY141" s="678"/>
    </row>
    <row r="142" spans="48:77" ht="15" customHeight="1" x14ac:dyDescent="0.4">
      <c r="AV142" s="676"/>
      <c r="AW142" s="677"/>
      <c r="AX142" s="677"/>
      <c r="AY142" s="677"/>
      <c r="AZ142" s="677"/>
      <c r="BA142" s="677"/>
      <c r="BB142" s="677"/>
      <c r="BC142" s="677"/>
      <c r="BD142" s="677"/>
      <c r="BE142" s="677"/>
      <c r="BF142" s="677"/>
      <c r="BG142" s="677"/>
      <c r="BH142" s="677"/>
      <c r="BI142" s="677"/>
      <c r="BJ142" s="677"/>
      <c r="BK142" s="677"/>
      <c r="BL142" s="677"/>
      <c r="BM142" s="677"/>
      <c r="BN142" s="677"/>
      <c r="BO142" s="677"/>
      <c r="BP142" s="677"/>
      <c r="BQ142" s="677"/>
      <c r="BR142" s="677"/>
      <c r="BS142" s="677"/>
      <c r="BT142" s="677"/>
      <c r="BU142" s="677"/>
      <c r="BV142" s="677"/>
      <c r="BW142" s="677"/>
      <c r="BX142" s="677"/>
      <c r="BY142" s="678"/>
    </row>
    <row r="143" spans="48:77" ht="15" customHeight="1" x14ac:dyDescent="0.4">
      <c r="AV143" s="676"/>
      <c r="AW143" s="677"/>
      <c r="AX143" s="677"/>
      <c r="AY143" s="677"/>
      <c r="AZ143" s="677"/>
      <c r="BA143" s="677"/>
      <c r="BB143" s="677"/>
      <c r="BC143" s="677"/>
      <c r="BD143" s="677"/>
      <c r="BE143" s="677"/>
      <c r="BF143" s="677"/>
      <c r="BG143" s="677"/>
      <c r="BH143" s="677"/>
      <c r="BI143" s="677"/>
      <c r="BJ143" s="677"/>
      <c r="BK143" s="677"/>
      <c r="BL143" s="677"/>
      <c r="BM143" s="677"/>
      <c r="BN143" s="677"/>
      <c r="BO143" s="677"/>
      <c r="BP143" s="677"/>
      <c r="BQ143" s="677"/>
      <c r="BR143" s="677"/>
      <c r="BS143" s="677"/>
      <c r="BT143" s="677"/>
      <c r="BU143" s="677"/>
      <c r="BV143" s="677"/>
      <c r="BW143" s="677"/>
      <c r="BX143" s="677"/>
      <c r="BY143" s="678"/>
    </row>
    <row r="144" spans="48:77" ht="15" customHeight="1" x14ac:dyDescent="0.4">
      <c r="AV144" s="676"/>
      <c r="AW144" s="677"/>
      <c r="AX144" s="677"/>
      <c r="AY144" s="677"/>
      <c r="AZ144" s="677"/>
      <c r="BA144" s="677"/>
      <c r="BB144" s="677"/>
      <c r="BC144" s="677"/>
      <c r="BD144" s="677"/>
      <c r="BE144" s="677"/>
      <c r="BF144" s="677"/>
      <c r="BG144" s="677"/>
      <c r="BH144" s="677"/>
      <c r="BI144" s="677"/>
      <c r="BJ144" s="677"/>
      <c r="BK144" s="677"/>
      <c r="BL144" s="677"/>
      <c r="BM144" s="677"/>
      <c r="BN144" s="677"/>
      <c r="BO144" s="677"/>
      <c r="BP144" s="677"/>
      <c r="BQ144" s="677"/>
      <c r="BR144" s="677"/>
      <c r="BS144" s="677"/>
      <c r="BT144" s="677"/>
      <c r="BU144" s="677"/>
      <c r="BV144" s="677"/>
      <c r="BW144" s="677"/>
      <c r="BX144" s="677"/>
      <c r="BY144" s="678"/>
    </row>
    <row r="145" spans="48:77" ht="15" customHeight="1" x14ac:dyDescent="0.4">
      <c r="AV145" s="676"/>
      <c r="AW145" s="677"/>
      <c r="AX145" s="677"/>
      <c r="AY145" s="677"/>
      <c r="AZ145" s="677"/>
      <c r="BA145" s="677"/>
      <c r="BB145" s="677"/>
      <c r="BC145" s="677"/>
      <c r="BD145" s="677"/>
      <c r="BE145" s="677"/>
      <c r="BF145" s="677"/>
      <c r="BG145" s="677"/>
      <c r="BH145" s="677"/>
      <c r="BI145" s="677"/>
      <c r="BJ145" s="677"/>
      <c r="BK145" s="677"/>
      <c r="BL145" s="677"/>
      <c r="BM145" s="677"/>
      <c r="BN145" s="677"/>
      <c r="BO145" s="677"/>
      <c r="BP145" s="677"/>
      <c r="BQ145" s="677"/>
      <c r="BR145" s="677"/>
      <c r="BS145" s="677"/>
      <c r="BT145" s="677"/>
      <c r="BU145" s="677"/>
      <c r="BV145" s="677"/>
      <c r="BW145" s="677"/>
      <c r="BX145" s="677"/>
      <c r="BY145" s="678"/>
    </row>
    <row r="146" spans="48:77" ht="15" customHeight="1" x14ac:dyDescent="0.4">
      <c r="AV146" s="676"/>
      <c r="AW146" s="677"/>
      <c r="AX146" s="677"/>
      <c r="AY146" s="677"/>
      <c r="AZ146" s="677"/>
      <c r="BA146" s="677"/>
      <c r="BB146" s="677"/>
      <c r="BC146" s="677"/>
      <c r="BD146" s="677"/>
      <c r="BE146" s="677"/>
      <c r="BF146" s="677"/>
      <c r="BG146" s="677"/>
      <c r="BH146" s="677"/>
      <c r="BI146" s="677"/>
      <c r="BJ146" s="677"/>
      <c r="BK146" s="677"/>
      <c r="BL146" s="677"/>
      <c r="BM146" s="677"/>
      <c r="BN146" s="677"/>
      <c r="BO146" s="677"/>
      <c r="BP146" s="677"/>
      <c r="BQ146" s="677"/>
      <c r="BR146" s="677"/>
      <c r="BS146" s="677"/>
      <c r="BT146" s="677"/>
      <c r="BU146" s="677"/>
      <c r="BV146" s="677"/>
      <c r="BW146" s="677"/>
      <c r="BX146" s="677"/>
      <c r="BY146" s="678"/>
    </row>
    <row r="147" spans="48:77" ht="15" customHeight="1" x14ac:dyDescent="0.4">
      <c r="AV147" s="676"/>
      <c r="AW147" s="677"/>
      <c r="AX147" s="677"/>
      <c r="AY147" s="677"/>
      <c r="AZ147" s="677"/>
      <c r="BA147" s="677"/>
      <c r="BB147" s="677"/>
      <c r="BC147" s="677"/>
      <c r="BD147" s="677"/>
      <c r="BE147" s="677"/>
      <c r="BF147" s="677"/>
      <c r="BG147" s="677"/>
      <c r="BH147" s="677"/>
      <c r="BI147" s="677"/>
      <c r="BJ147" s="677"/>
      <c r="BK147" s="677"/>
      <c r="BL147" s="677"/>
      <c r="BM147" s="677"/>
      <c r="BN147" s="677"/>
      <c r="BO147" s="677"/>
      <c r="BP147" s="677"/>
      <c r="BQ147" s="677"/>
      <c r="BR147" s="677"/>
      <c r="BS147" s="677"/>
      <c r="BT147" s="677"/>
      <c r="BU147" s="677"/>
      <c r="BV147" s="677"/>
      <c r="BW147" s="677"/>
      <c r="BX147" s="677"/>
      <c r="BY147" s="678"/>
    </row>
    <row r="148" spans="48:77" ht="15" customHeight="1" thickBot="1" x14ac:dyDescent="0.45">
      <c r="AV148" s="679"/>
      <c r="AW148" s="680"/>
      <c r="AX148" s="680"/>
      <c r="AY148" s="680"/>
      <c r="AZ148" s="680"/>
      <c r="BA148" s="680"/>
      <c r="BB148" s="680"/>
      <c r="BC148" s="680"/>
      <c r="BD148" s="680"/>
      <c r="BE148" s="680"/>
      <c r="BF148" s="680"/>
      <c r="BG148" s="680"/>
      <c r="BH148" s="680"/>
      <c r="BI148" s="680"/>
      <c r="BJ148" s="680"/>
      <c r="BK148" s="680"/>
      <c r="BL148" s="680"/>
      <c r="BM148" s="680"/>
      <c r="BN148" s="680"/>
      <c r="BO148" s="680"/>
      <c r="BP148" s="680"/>
      <c r="BQ148" s="680"/>
      <c r="BR148" s="680"/>
      <c r="BS148" s="680"/>
      <c r="BT148" s="680"/>
      <c r="BU148" s="680"/>
      <c r="BV148" s="680"/>
      <c r="BW148" s="680"/>
      <c r="BX148" s="680"/>
      <c r="BY148" s="681"/>
    </row>
    <row r="149" spans="48:77" ht="15" customHeight="1" x14ac:dyDescent="0.4">
      <c r="AV149" s="673" t="s">
        <v>1701</v>
      </c>
      <c r="AW149" s="673"/>
      <c r="AX149" s="673"/>
      <c r="AY149" s="673"/>
      <c r="AZ149" s="673"/>
      <c r="BA149" s="673"/>
      <c r="BB149" s="673"/>
      <c r="BC149" s="673"/>
      <c r="BD149" s="673"/>
      <c r="BE149" s="673"/>
      <c r="BF149" s="673"/>
      <c r="BG149" s="673"/>
      <c r="BH149" s="673"/>
      <c r="BI149" s="673"/>
      <c r="BJ149" s="673"/>
      <c r="BK149" s="673"/>
      <c r="BL149" s="673"/>
      <c r="BM149" s="673"/>
      <c r="BN149" s="673"/>
      <c r="BO149" s="673"/>
      <c r="BP149" s="673"/>
      <c r="BQ149" s="673"/>
      <c r="BR149" s="673"/>
      <c r="BS149" s="673"/>
      <c r="BT149" s="673"/>
      <c r="BU149" s="673"/>
      <c r="BV149" s="673"/>
      <c r="BW149" s="673"/>
      <c r="BX149" s="673"/>
      <c r="BY149" s="673"/>
    </row>
    <row r="150" spans="48:77" ht="15" customHeight="1" thickBot="1" x14ac:dyDescent="0.45">
      <c r="AV150" s="73" t="s">
        <v>1702</v>
      </c>
    </row>
    <row r="151" spans="48:77" ht="15" customHeight="1" x14ac:dyDescent="0.4">
      <c r="AV151" s="674" t="s">
        <v>1703</v>
      </c>
      <c r="AW151" s="673"/>
      <c r="AX151" s="673"/>
      <c r="AY151" s="673"/>
      <c r="AZ151" s="673"/>
      <c r="BA151" s="673"/>
      <c r="BB151" s="673"/>
      <c r="BC151" s="673"/>
      <c r="BD151" s="673"/>
      <c r="BE151" s="673"/>
      <c r="BF151" s="673"/>
      <c r="BG151" s="673"/>
      <c r="BH151" s="673"/>
      <c r="BI151" s="673"/>
      <c r="BJ151" s="673"/>
      <c r="BK151" s="673"/>
      <c r="BL151" s="673"/>
      <c r="BM151" s="673"/>
      <c r="BN151" s="673"/>
      <c r="BO151" s="673"/>
      <c r="BP151" s="673"/>
      <c r="BQ151" s="673"/>
      <c r="BR151" s="673"/>
      <c r="BS151" s="673"/>
      <c r="BT151" s="673"/>
      <c r="BU151" s="673"/>
      <c r="BV151" s="673"/>
      <c r="BW151" s="673"/>
      <c r="BX151" s="673"/>
      <c r="BY151" s="675"/>
    </row>
    <row r="152" spans="48:77" ht="15" customHeight="1" x14ac:dyDescent="0.4">
      <c r="AV152" s="676"/>
      <c r="AW152" s="677"/>
      <c r="AX152" s="677"/>
      <c r="AY152" s="677"/>
      <c r="AZ152" s="677"/>
      <c r="BA152" s="677"/>
      <c r="BB152" s="677"/>
      <c r="BC152" s="677"/>
      <c r="BD152" s="677"/>
      <c r="BE152" s="677"/>
      <c r="BF152" s="677"/>
      <c r="BG152" s="677"/>
      <c r="BH152" s="677"/>
      <c r="BI152" s="677"/>
      <c r="BJ152" s="677"/>
      <c r="BK152" s="677"/>
      <c r="BL152" s="677"/>
      <c r="BM152" s="677"/>
      <c r="BN152" s="677"/>
      <c r="BO152" s="677"/>
      <c r="BP152" s="677"/>
      <c r="BQ152" s="677"/>
      <c r="BR152" s="677"/>
      <c r="BS152" s="677"/>
      <c r="BT152" s="677"/>
      <c r="BU152" s="677"/>
      <c r="BV152" s="677"/>
      <c r="BW152" s="677"/>
      <c r="BX152" s="677"/>
      <c r="BY152" s="678"/>
    </row>
    <row r="153" spans="48:77" ht="15" customHeight="1" x14ac:dyDescent="0.4">
      <c r="AV153" s="676"/>
      <c r="AW153" s="677"/>
      <c r="AX153" s="677"/>
      <c r="AY153" s="677"/>
      <c r="AZ153" s="677"/>
      <c r="BA153" s="677"/>
      <c r="BB153" s="677"/>
      <c r="BC153" s="677"/>
      <c r="BD153" s="677"/>
      <c r="BE153" s="677"/>
      <c r="BF153" s="677"/>
      <c r="BG153" s="677"/>
      <c r="BH153" s="677"/>
      <c r="BI153" s="677"/>
      <c r="BJ153" s="677"/>
      <c r="BK153" s="677"/>
      <c r="BL153" s="677"/>
      <c r="BM153" s="677"/>
      <c r="BN153" s="677"/>
      <c r="BO153" s="677"/>
      <c r="BP153" s="677"/>
      <c r="BQ153" s="677"/>
      <c r="BR153" s="677"/>
      <c r="BS153" s="677"/>
      <c r="BT153" s="677"/>
      <c r="BU153" s="677"/>
      <c r="BV153" s="677"/>
      <c r="BW153" s="677"/>
      <c r="BX153" s="677"/>
      <c r="BY153" s="678"/>
    </row>
    <row r="154" spans="48:77" ht="15" customHeight="1" x14ac:dyDescent="0.4">
      <c r="AV154" s="676"/>
      <c r="AW154" s="677"/>
      <c r="AX154" s="677"/>
      <c r="AY154" s="677"/>
      <c r="AZ154" s="677"/>
      <c r="BA154" s="677"/>
      <c r="BB154" s="677"/>
      <c r="BC154" s="677"/>
      <c r="BD154" s="677"/>
      <c r="BE154" s="677"/>
      <c r="BF154" s="677"/>
      <c r="BG154" s="677"/>
      <c r="BH154" s="677"/>
      <c r="BI154" s="677"/>
      <c r="BJ154" s="677"/>
      <c r="BK154" s="677"/>
      <c r="BL154" s="677"/>
      <c r="BM154" s="677"/>
      <c r="BN154" s="677"/>
      <c r="BO154" s="677"/>
      <c r="BP154" s="677"/>
      <c r="BQ154" s="677"/>
      <c r="BR154" s="677"/>
      <c r="BS154" s="677"/>
      <c r="BT154" s="677"/>
      <c r="BU154" s="677"/>
      <c r="BV154" s="677"/>
      <c r="BW154" s="677"/>
      <c r="BX154" s="677"/>
      <c r="BY154" s="678"/>
    </row>
    <row r="155" spans="48:77" ht="15" customHeight="1" x14ac:dyDescent="0.4">
      <c r="AV155" s="676"/>
      <c r="AW155" s="677"/>
      <c r="AX155" s="677"/>
      <c r="AY155" s="677"/>
      <c r="AZ155" s="677"/>
      <c r="BA155" s="677"/>
      <c r="BB155" s="677"/>
      <c r="BC155" s="677"/>
      <c r="BD155" s="677"/>
      <c r="BE155" s="677"/>
      <c r="BF155" s="677"/>
      <c r="BG155" s="677"/>
      <c r="BH155" s="677"/>
      <c r="BI155" s="677"/>
      <c r="BJ155" s="677"/>
      <c r="BK155" s="677"/>
      <c r="BL155" s="677"/>
      <c r="BM155" s="677"/>
      <c r="BN155" s="677"/>
      <c r="BO155" s="677"/>
      <c r="BP155" s="677"/>
      <c r="BQ155" s="677"/>
      <c r="BR155" s="677"/>
      <c r="BS155" s="677"/>
      <c r="BT155" s="677"/>
      <c r="BU155" s="677"/>
      <c r="BV155" s="677"/>
      <c r="BW155" s="677"/>
      <c r="BX155" s="677"/>
      <c r="BY155" s="678"/>
    </row>
    <row r="156" spans="48:77" ht="15" customHeight="1" x14ac:dyDescent="0.4">
      <c r="AV156" s="676"/>
      <c r="AW156" s="677"/>
      <c r="AX156" s="677"/>
      <c r="AY156" s="677"/>
      <c r="AZ156" s="677"/>
      <c r="BA156" s="677"/>
      <c r="BB156" s="677"/>
      <c r="BC156" s="677"/>
      <c r="BD156" s="677"/>
      <c r="BE156" s="677"/>
      <c r="BF156" s="677"/>
      <c r="BG156" s="677"/>
      <c r="BH156" s="677"/>
      <c r="BI156" s="677"/>
      <c r="BJ156" s="677"/>
      <c r="BK156" s="677"/>
      <c r="BL156" s="677"/>
      <c r="BM156" s="677"/>
      <c r="BN156" s="677"/>
      <c r="BO156" s="677"/>
      <c r="BP156" s="677"/>
      <c r="BQ156" s="677"/>
      <c r="BR156" s="677"/>
      <c r="BS156" s="677"/>
      <c r="BT156" s="677"/>
      <c r="BU156" s="677"/>
      <c r="BV156" s="677"/>
      <c r="BW156" s="677"/>
      <c r="BX156" s="677"/>
      <c r="BY156" s="678"/>
    </row>
    <row r="157" spans="48:77" ht="15" customHeight="1" x14ac:dyDescent="0.4">
      <c r="AV157" s="676"/>
      <c r="AW157" s="677"/>
      <c r="AX157" s="677"/>
      <c r="AY157" s="677"/>
      <c r="AZ157" s="677"/>
      <c r="BA157" s="677"/>
      <c r="BB157" s="677"/>
      <c r="BC157" s="677"/>
      <c r="BD157" s="677"/>
      <c r="BE157" s="677"/>
      <c r="BF157" s="677"/>
      <c r="BG157" s="677"/>
      <c r="BH157" s="677"/>
      <c r="BI157" s="677"/>
      <c r="BJ157" s="677"/>
      <c r="BK157" s="677"/>
      <c r="BL157" s="677"/>
      <c r="BM157" s="677"/>
      <c r="BN157" s="677"/>
      <c r="BO157" s="677"/>
      <c r="BP157" s="677"/>
      <c r="BQ157" s="677"/>
      <c r="BR157" s="677"/>
      <c r="BS157" s="677"/>
      <c r="BT157" s="677"/>
      <c r="BU157" s="677"/>
      <c r="BV157" s="677"/>
      <c r="BW157" s="677"/>
      <c r="BX157" s="677"/>
      <c r="BY157" s="678"/>
    </row>
    <row r="158" spans="48:77" ht="15" customHeight="1" x14ac:dyDescent="0.4">
      <c r="AV158" s="676"/>
      <c r="AW158" s="677"/>
      <c r="AX158" s="677"/>
      <c r="AY158" s="677"/>
      <c r="AZ158" s="677"/>
      <c r="BA158" s="677"/>
      <c r="BB158" s="677"/>
      <c r="BC158" s="677"/>
      <c r="BD158" s="677"/>
      <c r="BE158" s="677"/>
      <c r="BF158" s="677"/>
      <c r="BG158" s="677"/>
      <c r="BH158" s="677"/>
      <c r="BI158" s="677"/>
      <c r="BJ158" s="677"/>
      <c r="BK158" s="677"/>
      <c r="BL158" s="677"/>
      <c r="BM158" s="677"/>
      <c r="BN158" s="677"/>
      <c r="BO158" s="677"/>
      <c r="BP158" s="677"/>
      <c r="BQ158" s="677"/>
      <c r="BR158" s="677"/>
      <c r="BS158" s="677"/>
      <c r="BT158" s="677"/>
      <c r="BU158" s="677"/>
      <c r="BV158" s="677"/>
      <c r="BW158" s="677"/>
      <c r="BX158" s="677"/>
      <c r="BY158" s="678"/>
    </row>
    <row r="159" spans="48:77" ht="15" customHeight="1" x14ac:dyDescent="0.4">
      <c r="AV159" s="676"/>
      <c r="AW159" s="677"/>
      <c r="AX159" s="677"/>
      <c r="AY159" s="677"/>
      <c r="AZ159" s="677"/>
      <c r="BA159" s="677"/>
      <c r="BB159" s="677"/>
      <c r="BC159" s="677"/>
      <c r="BD159" s="677"/>
      <c r="BE159" s="677"/>
      <c r="BF159" s="677"/>
      <c r="BG159" s="677"/>
      <c r="BH159" s="677"/>
      <c r="BI159" s="677"/>
      <c r="BJ159" s="677"/>
      <c r="BK159" s="677"/>
      <c r="BL159" s="677"/>
      <c r="BM159" s="677"/>
      <c r="BN159" s="677"/>
      <c r="BO159" s="677"/>
      <c r="BP159" s="677"/>
      <c r="BQ159" s="677"/>
      <c r="BR159" s="677"/>
      <c r="BS159" s="677"/>
      <c r="BT159" s="677"/>
      <c r="BU159" s="677"/>
      <c r="BV159" s="677"/>
      <c r="BW159" s="677"/>
      <c r="BX159" s="677"/>
      <c r="BY159" s="678"/>
    </row>
    <row r="160" spans="48:77" ht="15" customHeight="1" x14ac:dyDescent="0.4">
      <c r="AV160" s="676"/>
      <c r="AW160" s="677"/>
      <c r="AX160" s="677"/>
      <c r="AY160" s="677"/>
      <c r="AZ160" s="677"/>
      <c r="BA160" s="677"/>
      <c r="BB160" s="677"/>
      <c r="BC160" s="677"/>
      <c r="BD160" s="677"/>
      <c r="BE160" s="677"/>
      <c r="BF160" s="677"/>
      <c r="BG160" s="677"/>
      <c r="BH160" s="677"/>
      <c r="BI160" s="677"/>
      <c r="BJ160" s="677"/>
      <c r="BK160" s="677"/>
      <c r="BL160" s="677"/>
      <c r="BM160" s="677"/>
      <c r="BN160" s="677"/>
      <c r="BO160" s="677"/>
      <c r="BP160" s="677"/>
      <c r="BQ160" s="677"/>
      <c r="BR160" s="677"/>
      <c r="BS160" s="677"/>
      <c r="BT160" s="677"/>
      <c r="BU160" s="677"/>
      <c r="BV160" s="677"/>
      <c r="BW160" s="677"/>
      <c r="BX160" s="677"/>
      <c r="BY160" s="678"/>
    </row>
    <row r="161" spans="48:77" ht="15" customHeight="1" x14ac:dyDescent="0.4">
      <c r="AV161" s="676"/>
      <c r="AW161" s="677"/>
      <c r="AX161" s="677"/>
      <c r="AY161" s="677"/>
      <c r="AZ161" s="677"/>
      <c r="BA161" s="677"/>
      <c r="BB161" s="677"/>
      <c r="BC161" s="677"/>
      <c r="BD161" s="677"/>
      <c r="BE161" s="677"/>
      <c r="BF161" s="677"/>
      <c r="BG161" s="677"/>
      <c r="BH161" s="677"/>
      <c r="BI161" s="677"/>
      <c r="BJ161" s="677"/>
      <c r="BK161" s="677"/>
      <c r="BL161" s="677"/>
      <c r="BM161" s="677"/>
      <c r="BN161" s="677"/>
      <c r="BO161" s="677"/>
      <c r="BP161" s="677"/>
      <c r="BQ161" s="677"/>
      <c r="BR161" s="677"/>
      <c r="BS161" s="677"/>
      <c r="BT161" s="677"/>
      <c r="BU161" s="677"/>
      <c r="BV161" s="677"/>
      <c r="BW161" s="677"/>
      <c r="BX161" s="677"/>
      <c r="BY161" s="678"/>
    </row>
    <row r="162" spans="48:77" ht="15" customHeight="1" x14ac:dyDescent="0.4">
      <c r="AV162" s="676"/>
      <c r="AW162" s="677"/>
      <c r="AX162" s="677"/>
      <c r="AY162" s="677"/>
      <c r="AZ162" s="677"/>
      <c r="BA162" s="677"/>
      <c r="BB162" s="677"/>
      <c r="BC162" s="677"/>
      <c r="BD162" s="677"/>
      <c r="BE162" s="677"/>
      <c r="BF162" s="677"/>
      <c r="BG162" s="677"/>
      <c r="BH162" s="677"/>
      <c r="BI162" s="677"/>
      <c r="BJ162" s="677"/>
      <c r="BK162" s="677"/>
      <c r="BL162" s="677"/>
      <c r="BM162" s="677"/>
      <c r="BN162" s="677"/>
      <c r="BO162" s="677"/>
      <c r="BP162" s="677"/>
      <c r="BQ162" s="677"/>
      <c r="BR162" s="677"/>
      <c r="BS162" s="677"/>
      <c r="BT162" s="677"/>
      <c r="BU162" s="677"/>
      <c r="BV162" s="677"/>
      <c r="BW162" s="677"/>
      <c r="BX162" s="677"/>
      <c r="BY162" s="678"/>
    </row>
    <row r="163" spans="48:77" ht="15" customHeight="1" x14ac:dyDescent="0.4">
      <c r="AV163" s="676"/>
      <c r="AW163" s="677"/>
      <c r="AX163" s="677"/>
      <c r="AY163" s="677"/>
      <c r="AZ163" s="677"/>
      <c r="BA163" s="677"/>
      <c r="BB163" s="677"/>
      <c r="BC163" s="677"/>
      <c r="BD163" s="677"/>
      <c r="BE163" s="677"/>
      <c r="BF163" s="677"/>
      <c r="BG163" s="677"/>
      <c r="BH163" s="677"/>
      <c r="BI163" s="677"/>
      <c r="BJ163" s="677"/>
      <c r="BK163" s="677"/>
      <c r="BL163" s="677"/>
      <c r="BM163" s="677"/>
      <c r="BN163" s="677"/>
      <c r="BO163" s="677"/>
      <c r="BP163" s="677"/>
      <c r="BQ163" s="677"/>
      <c r="BR163" s="677"/>
      <c r="BS163" s="677"/>
      <c r="BT163" s="677"/>
      <c r="BU163" s="677"/>
      <c r="BV163" s="677"/>
      <c r="BW163" s="677"/>
      <c r="BX163" s="677"/>
      <c r="BY163" s="678"/>
    </row>
    <row r="164" spans="48:77" ht="15" customHeight="1" thickBot="1" x14ac:dyDescent="0.45">
      <c r="AV164" s="676"/>
      <c r="AW164" s="677"/>
      <c r="AX164" s="677"/>
      <c r="AY164" s="677"/>
      <c r="AZ164" s="677"/>
      <c r="BA164" s="677"/>
      <c r="BB164" s="677"/>
      <c r="BC164" s="677"/>
      <c r="BD164" s="677"/>
      <c r="BE164" s="677"/>
      <c r="BF164" s="677"/>
      <c r="BG164" s="677"/>
      <c r="BH164" s="677"/>
      <c r="BI164" s="677"/>
      <c r="BJ164" s="677"/>
      <c r="BK164" s="677"/>
      <c r="BL164" s="677"/>
      <c r="BM164" s="677"/>
      <c r="BN164" s="677"/>
      <c r="BO164" s="677"/>
      <c r="BP164" s="677"/>
      <c r="BQ164" s="677"/>
      <c r="BR164" s="677"/>
      <c r="BS164" s="677"/>
      <c r="BT164" s="677"/>
      <c r="BU164" s="677"/>
      <c r="BV164" s="677"/>
      <c r="BW164" s="677"/>
      <c r="BX164" s="677"/>
      <c r="BY164" s="678"/>
    </row>
    <row r="165" spans="48:77" ht="15" customHeight="1" x14ac:dyDescent="0.4">
      <c r="AV165" s="673" t="s">
        <v>1704</v>
      </c>
      <c r="AW165" s="673"/>
      <c r="AX165" s="673"/>
      <c r="AY165" s="673"/>
      <c r="AZ165" s="673"/>
      <c r="BA165" s="673"/>
      <c r="BB165" s="673"/>
      <c r="BC165" s="673"/>
      <c r="BD165" s="673"/>
      <c r="BE165" s="673"/>
      <c r="BF165" s="673"/>
      <c r="BG165" s="673"/>
      <c r="BH165" s="673"/>
      <c r="BI165" s="673"/>
      <c r="BJ165" s="673"/>
      <c r="BK165" s="673"/>
      <c r="BL165" s="673"/>
      <c r="BM165" s="673"/>
      <c r="BN165" s="673"/>
      <c r="BO165" s="673"/>
      <c r="BP165" s="673"/>
      <c r="BQ165" s="673"/>
      <c r="BR165" s="673"/>
      <c r="BS165" s="673"/>
      <c r="BT165" s="673"/>
      <c r="BU165" s="673"/>
      <c r="BV165" s="673"/>
      <c r="BW165" s="673"/>
      <c r="BX165" s="673"/>
      <c r="BY165" s="673"/>
    </row>
  </sheetData>
  <mergeCells count="180">
    <mergeCell ref="D83:I83"/>
    <mergeCell ref="Z83:AD83"/>
    <mergeCell ref="AF83:AG83"/>
    <mergeCell ref="J83:R83"/>
    <mergeCell ref="J75:R75"/>
    <mergeCell ref="J76:R76"/>
    <mergeCell ref="J77:R77"/>
    <mergeCell ref="J78:R78"/>
    <mergeCell ref="J79:R79"/>
    <mergeCell ref="J80:R80"/>
    <mergeCell ref="S75:Y75"/>
    <mergeCell ref="S76:Y76"/>
    <mergeCell ref="S77:Y77"/>
    <mergeCell ref="AF76:AG76"/>
    <mergeCell ref="D82:I82"/>
    <mergeCell ref="Z82:AD82"/>
    <mergeCell ref="AF82:AG82"/>
    <mergeCell ref="D81:I81"/>
    <mergeCell ref="Z81:AD81"/>
    <mergeCell ref="AF81:AG81"/>
    <mergeCell ref="J81:R81"/>
    <mergeCell ref="AI81:AL81"/>
    <mergeCell ref="J82:R82"/>
    <mergeCell ref="AI76:AL76"/>
    <mergeCell ref="AM75:AR75"/>
    <mergeCell ref="AM76:AR76"/>
    <mergeCell ref="AF78:AG78"/>
    <mergeCell ref="AI78:AL78"/>
    <mergeCell ref="AM78:AR78"/>
    <mergeCell ref="S78:Y78"/>
    <mergeCell ref="AM80:AR80"/>
    <mergeCell ref="AM77:AR77"/>
    <mergeCell ref="AM81:AR81"/>
    <mergeCell ref="C89:G89"/>
    <mergeCell ref="H89:L89"/>
    <mergeCell ref="M89:R89"/>
    <mergeCell ref="S89:AJ89"/>
    <mergeCell ref="AF75:AH75"/>
    <mergeCell ref="D77:I77"/>
    <mergeCell ref="Z77:AD77"/>
    <mergeCell ref="AF77:AG77"/>
    <mergeCell ref="AI77:AL77"/>
    <mergeCell ref="D79:I79"/>
    <mergeCell ref="C88:G88"/>
    <mergeCell ref="H88:L88"/>
    <mergeCell ref="M88:R88"/>
    <mergeCell ref="S88:AJ88"/>
    <mergeCell ref="C87:G87"/>
    <mergeCell ref="H87:L87"/>
    <mergeCell ref="D80:I80"/>
    <mergeCell ref="Z80:AD80"/>
    <mergeCell ref="AF80:AG80"/>
    <mergeCell ref="AI80:AL80"/>
    <mergeCell ref="S79:Y79"/>
    <mergeCell ref="S80:Y80"/>
    <mergeCell ref="D78:I78"/>
    <mergeCell ref="Z78:AD78"/>
    <mergeCell ref="C86:L86"/>
    <mergeCell ref="M86:R86"/>
    <mergeCell ref="M87:R87"/>
    <mergeCell ref="S86:AJ87"/>
    <mergeCell ref="Z79:AD79"/>
    <mergeCell ref="AF79:AG79"/>
    <mergeCell ref="AI79:AL79"/>
    <mergeCell ref="AE72:AF72"/>
    <mergeCell ref="AE66:AF66"/>
    <mergeCell ref="AE67:AF67"/>
    <mergeCell ref="AE68:AF68"/>
    <mergeCell ref="AE69:AF69"/>
    <mergeCell ref="AE70:AF70"/>
    <mergeCell ref="AA67:AB67"/>
    <mergeCell ref="AA68:AB68"/>
    <mergeCell ref="AA69:AB69"/>
    <mergeCell ref="AA70:AB70"/>
    <mergeCell ref="AA71:AB71"/>
    <mergeCell ref="AA72:AB72"/>
    <mergeCell ref="AE71:AF71"/>
    <mergeCell ref="D76:I76"/>
    <mergeCell ref="Z75:AE75"/>
    <mergeCell ref="Z76:AD76"/>
    <mergeCell ref="C75:I75"/>
    <mergeCell ref="A1:AT2"/>
    <mergeCell ref="AO6:AR6"/>
    <mergeCell ref="AO8:AP8"/>
    <mergeCell ref="AK9:AM9"/>
    <mergeCell ref="AO9:AP9"/>
    <mergeCell ref="AO16:AR16"/>
    <mergeCell ref="AO24:AR24"/>
    <mergeCell ref="AK11:AM11"/>
    <mergeCell ref="AO11:AP11"/>
    <mergeCell ref="AK12:AM12"/>
    <mergeCell ref="AO12:AP12"/>
    <mergeCell ref="AO17:AR17"/>
    <mergeCell ref="AK10:AM10"/>
    <mergeCell ref="AO10:AP10"/>
    <mergeCell ref="C20:K20"/>
    <mergeCell ref="L20:Q20"/>
    <mergeCell ref="S20:AA20"/>
    <mergeCell ref="AB20:AG20"/>
    <mergeCell ref="AJ19:AK19"/>
    <mergeCell ref="AJ20:AK20"/>
    <mergeCell ref="C52:F53"/>
    <mergeCell ref="T52:W53"/>
    <mergeCell ref="G52:K52"/>
    <mergeCell ref="L52:P52"/>
    <mergeCell ref="Q52:S52"/>
    <mergeCell ref="AR91:AS91"/>
    <mergeCell ref="AN92:AP92"/>
    <mergeCell ref="AR92:AS92"/>
    <mergeCell ref="X52:AB52"/>
    <mergeCell ref="AC52:AG52"/>
    <mergeCell ref="AH52:AJ52"/>
    <mergeCell ref="AH53:AJ53"/>
    <mergeCell ref="AR55:AS55"/>
    <mergeCell ref="AN56:AP56"/>
    <mergeCell ref="AR56:AS56"/>
    <mergeCell ref="AN57:AP57"/>
    <mergeCell ref="AR57:AS57"/>
    <mergeCell ref="AL53:AM53"/>
    <mergeCell ref="G53:K53"/>
    <mergeCell ref="L53:P53"/>
    <mergeCell ref="X53:AB53"/>
    <mergeCell ref="AC53:AG53"/>
    <mergeCell ref="AN61:AP61"/>
    <mergeCell ref="AR61:AS61"/>
    <mergeCell ref="AI83:AL83"/>
    <mergeCell ref="AM83:AR83"/>
    <mergeCell ref="S83:Y83"/>
    <mergeCell ref="AM79:AR79"/>
    <mergeCell ref="AI75:AL75"/>
    <mergeCell ref="AO33:AR33"/>
    <mergeCell ref="AO42:AR42"/>
    <mergeCell ref="AB36:AD36"/>
    <mergeCell ref="AB37:AD37"/>
    <mergeCell ref="AB38:AD38"/>
    <mergeCell ref="AF35:AG35"/>
    <mergeCell ref="AF36:AG36"/>
    <mergeCell ref="AF37:AG37"/>
    <mergeCell ref="AF38:AG38"/>
    <mergeCell ref="AO41:AR41"/>
    <mergeCell ref="AI82:AL82"/>
    <mergeCell ref="AM82:AR82"/>
    <mergeCell ref="S81:Y81"/>
    <mergeCell ref="S82:Y82"/>
    <mergeCell ref="Q53:S53"/>
    <mergeCell ref="AO45:AR45"/>
    <mergeCell ref="AO46:AR46"/>
    <mergeCell ref="AO47:AR47"/>
    <mergeCell ref="AL49:AM49"/>
    <mergeCell ref="AH50:AJ50"/>
    <mergeCell ref="AL50:AM50"/>
    <mergeCell ref="AN62:AP62"/>
    <mergeCell ref="AR62:AS62"/>
    <mergeCell ref="AN58:AP58"/>
    <mergeCell ref="AR58:AS58"/>
    <mergeCell ref="AN59:AP59"/>
    <mergeCell ref="AR59:AS59"/>
    <mergeCell ref="AN60:AP60"/>
    <mergeCell ref="AR60:AS60"/>
    <mergeCell ref="AV165:BY165"/>
    <mergeCell ref="AV151:BY164"/>
    <mergeCell ref="AR93:AS93"/>
    <mergeCell ref="AR94:AS94"/>
    <mergeCell ref="AV98:BY129"/>
    <mergeCell ref="AV132:BY148"/>
    <mergeCell ref="AV130:BY130"/>
    <mergeCell ref="AV149:BY149"/>
    <mergeCell ref="AN93:AP93"/>
    <mergeCell ref="AN94:AP94"/>
    <mergeCell ref="AV96:BY96"/>
    <mergeCell ref="AV82:BY95"/>
    <mergeCell ref="AV3:BY35"/>
    <mergeCell ref="AV36:BY36"/>
    <mergeCell ref="AV38:BY53"/>
    <mergeCell ref="AV54:BY54"/>
    <mergeCell ref="AV56:BY79"/>
    <mergeCell ref="AV80:BY80"/>
    <mergeCell ref="AN63:AP63"/>
    <mergeCell ref="AR63:AS63"/>
    <mergeCell ref="AO28:AR28"/>
  </mergeCells>
  <phoneticPr fontId="2"/>
  <conditionalFormatting sqref="AN59:AP59">
    <cfRule type="expression" dxfId="10" priority="8">
      <formula>$AN$58="ＮＯ"</formula>
    </cfRule>
  </conditionalFormatting>
  <conditionalFormatting sqref="C88:AJ89">
    <cfRule type="expression" dxfId="9" priority="6">
      <formula>$AO$46="非該当"</formula>
    </cfRule>
  </conditionalFormatting>
  <conditionalFormatting sqref="AM76:AR80">
    <cfRule type="expression" dxfId="8" priority="4">
      <formula>AI76="非該当"</formula>
    </cfRule>
  </conditionalFormatting>
  <conditionalFormatting sqref="AB20:AG20">
    <cfRule type="expression" dxfId="7" priority="3">
      <formula>$AO$16="非該当"</formula>
    </cfRule>
  </conditionalFormatting>
  <conditionalFormatting sqref="AM81:AR83">
    <cfRule type="expression" dxfId="6" priority="1">
      <formula>AI81="非該当"</formula>
    </cfRule>
  </conditionalFormatting>
  <dataValidations count="4">
    <dataValidation type="list" allowBlank="1" showInputMessage="1" showErrorMessage="1" sqref="AO6:AR6 AO24:AR24 AO28:AR28 AO33:AR33 AO41:AR42 AO45:AR45 AN56:AP63 AN92:AP94 AK9:AM12" xr:uid="{876AB012-C5FD-453C-A3A8-25EB3D46F950}">
      <formula1>"ＯＫ,ＮＯ"</formula1>
    </dataValidation>
    <dataValidation type="list" allowBlank="1" showInputMessage="1" showErrorMessage="1" sqref="Q53:S53 AB36:AD38 AH50:AJ50 AH53:AJ53" xr:uid="{631A5693-BF12-4126-B91A-35BEF0A61649}">
      <formula1>"有,無"</formula1>
    </dataValidation>
    <dataValidation type="list" allowBlank="1" showInputMessage="1" showErrorMessage="1" sqref="AO16:AR17 AO46:AR47" xr:uid="{B84FDE9B-3848-492D-8F88-3C017ACA7832}">
      <formula1>"ＯＫ,ＮＯ,非該当"</formula1>
    </dataValidation>
    <dataValidation type="list" allowBlank="1" showInputMessage="1" showErrorMessage="1" sqref="AI76:AL83" xr:uid="{B4A27959-AEEA-47BF-BEE5-BCB21F18CB58}">
      <formula1>"有,非該当"</formula1>
    </dataValidation>
  </dataValidations>
  <pageMargins left="0.70866141732283472" right="0.70866141732283472" top="0.59055118110236227" bottom="0.59055118110236227" header="0.31496062992125984" footer="0.31496062992125984"/>
  <pageSetup paperSize="9" scale="99"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51DC5-8471-49F4-AA57-B3ED09884C7D}">
  <sheetPr>
    <pageSetUpPr fitToPage="1"/>
  </sheetPr>
  <dimension ref="A1:BY51"/>
  <sheetViews>
    <sheetView view="pageBreakPreview" topLeftCell="A19" zoomScale="115" zoomScaleNormal="115" zoomScaleSheetLayoutView="115" workbookViewId="0">
      <selection activeCell="AQ151" sqref="AQ151:AS151"/>
    </sheetView>
  </sheetViews>
  <sheetFormatPr defaultColWidth="2.625" defaultRowHeight="15" customHeight="1" x14ac:dyDescent="0.4"/>
  <cols>
    <col min="1" max="16384" width="2.625" style="2"/>
  </cols>
  <sheetData>
    <row r="1" spans="1:77" ht="15" customHeight="1" x14ac:dyDescent="0.4">
      <c r="A1" s="633" t="s">
        <v>1705</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5"/>
    </row>
    <row r="2" spans="1:77" ht="15" customHeight="1" thickBot="1" x14ac:dyDescent="0.45">
      <c r="A2" s="636"/>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637"/>
      <c r="AQ2" s="637"/>
      <c r="AR2" s="637"/>
      <c r="AS2" s="637"/>
      <c r="AT2" s="638"/>
      <c r="AV2" s="73" t="s">
        <v>1737</v>
      </c>
    </row>
    <row r="3" spans="1:77" ht="15" customHeight="1" x14ac:dyDescent="0.4">
      <c r="AV3" s="674" t="s">
        <v>1738</v>
      </c>
      <c r="AW3" s="673"/>
      <c r="AX3" s="673"/>
      <c r="AY3" s="673"/>
      <c r="AZ3" s="673"/>
      <c r="BA3" s="673"/>
      <c r="BB3" s="673"/>
      <c r="BC3" s="673"/>
      <c r="BD3" s="673"/>
      <c r="BE3" s="673"/>
      <c r="BF3" s="673"/>
      <c r="BG3" s="673"/>
      <c r="BH3" s="673"/>
      <c r="BI3" s="673"/>
      <c r="BJ3" s="673"/>
      <c r="BK3" s="673"/>
      <c r="BL3" s="673"/>
      <c r="BM3" s="673"/>
      <c r="BN3" s="673"/>
      <c r="BO3" s="673"/>
      <c r="BP3" s="673"/>
      <c r="BQ3" s="673"/>
      <c r="BR3" s="673"/>
      <c r="BS3" s="673"/>
      <c r="BT3" s="673"/>
      <c r="BU3" s="673"/>
      <c r="BV3" s="673"/>
      <c r="BW3" s="673"/>
      <c r="BX3" s="673"/>
      <c r="BY3" s="675"/>
    </row>
    <row r="4" spans="1:77" ht="15" customHeight="1" thickBot="1" x14ac:dyDescent="0.45">
      <c r="B4" s="56" t="s">
        <v>79</v>
      </c>
      <c r="C4" s="2" t="s">
        <v>1707</v>
      </c>
      <c r="AV4" s="676"/>
      <c r="AW4" s="677"/>
      <c r="AX4" s="677"/>
      <c r="AY4" s="677"/>
      <c r="AZ4" s="677"/>
      <c r="BA4" s="677"/>
      <c r="BB4" s="677"/>
      <c r="BC4" s="677"/>
      <c r="BD4" s="677"/>
      <c r="BE4" s="677"/>
      <c r="BF4" s="677"/>
      <c r="BG4" s="677"/>
      <c r="BH4" s="677"/>
      <c r="BI4" s="677"/>
      <c r="BJ4" s="677"/>
      <c r="BK4" s="677"/>
      <c r="BL4" s="677"/>
      <c r="BM4" s="677"/>
      <c r="BN4" s="677"/>
      <c r="BO4" s="677"/>
      <c r="BP4" s="677"/>
      <c r="BQ4" s="677"/>
      <c r="BR4" s="677"/>
      <c r="BS4" s="677"/>
      <c r="BT4" s="677"/>
      <c r="BU4" s="677"/>
      <c r="BV4" s="677"/>
      <c r="BW4" s="677"/>
      <c r="BX4" s="677"/>
      <c r="BY4" s="678"/>
    </row>
    <row r="5" spans="1:77" ht="15" customHeight="1" thickBot="1" x14ac:dyDescent="0.45">
      <c r="C5" s="362" t="s">
        <v>36</v>
      </c>
      <c r="D5" s="87" t="s">
        <v>1708</v>
      </c>
      <c r="E5" s="8"/>
      <c r="F5" s="8"/>
      <c r="G5" s="8"/>
      <c r="H5" s="8"/>
      <c r="I5" s="8"/>
      <c r="J5" s="8"/>
      <c r="K5" s="8"/>
      <c r="L5" s="8"/>
      <c r="M5" s="8"/>
      <c r="N5" s="8"/>
      <c r="O5" s="8"/>
      <c r="P5" s="8"/>
      <c r="Q5" s="8" t="s">
        <v>445</v>
      </c>
      <c r="R5" s="8" t="s">
        <v>1709</v>
      </c>
      <c r="S5" s="8"/>
      <c r="T5" s="8"/>
      <c r="U5" s="8"/>
      <c r="V5" s="8"/>
      <c r="W5" s="8"/>
      <c r="X5" s="8"/>
      <c r="Y5" s="8"/>
      <c r="Z5" s="8"/>
      <c r="AA5" s="8"/>
      <c r="AB5" s="8"/>
      <c r="AC5" s="8"/>
      <c r="AD5" s="8"/>
      <c r="AE5" s="8"/>
      <c r="AF5" s="8"/>
      <c r="AG5" s="8"/>
      <c r="AH5" s="8"/>
      <c r="AI5" s="8"/>
      <c r="AJ5" s="8"/>
      <c r="AK5" s="8"/>
      <c r="AL5" s="8"/>
      <c r="AM5" s="8"/>
      <c r="AN5" s="8"/>
      <c r="AO5" s="1166" t="str">
        <f>IF('【Ⅰ】（第７）会計監査人'!AO6="","",'【Ⅰ】（第７）会計監査人'!AO6)</f>
        <v/>
      </c>
      <c r="AP5" s="1167"/>
      <c r="AQ5" s="1167"/>
      <c r="AR5" s="1168"/>
      <c r="AV5" s="676"/>
      <c r="AW5" s="677"/>
      <c r="AX5" s="677"/>
      <c r="AY5" s="677"/>
      <c r="AZ5" s="677"/>
      <c r="BA5" s="677"/>
      <c r="BB5" s="677"/>
      <c r="BC5" s="677"/>
      <c r="BD5" s="677"/>
      <c r="BE5" s="677"/>
      <c r="BF5" s="677"/>
      <c r="BG5" s="677"/>
      <c r="BH5" s="677"/>
      <c r="BI5" s="677"/>
      <c r="BJ5" s="677"/>
      <c r="BK5" s="677"/>
      <c r="BL5" s="677"/>
      <c r="BM5" s="677"/>
      <c r="BN5" s="677"/>
      <c r="BO5" s="677"/>
      <c r="BP5" s="677"/>
      <c r="BQ5" s="677"/>
      <c r="BR5" s="677"/>
      <c r="BS5" s="677"/>
      <c r="BT5" s="677"/>
      <c r="BU5" s="677"/>
      <c r="BV5" s="677"/>
      <c r="BW5" s="677"/>
      <c r="BX5" s="677"/>
      <c r="BY5" s="678"/>
    </row>
    <row r="6" spans="1:77" ht="15" customHeight="1" thickBot="1" x14ac:dyDescent="0.45">
      <c r="C6" s="362" t="s">
        <v>37</v>
      </c>
      <c r="D6" s="87" t="s">
        <v>1710</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639"/>
      <c r="AP6" s="640"/>
      <c r="AQ6" s="640"/>
      <c r="AR6" s="641"/>
      <c r="AV6" s="676"/>
      <c r="AW6" s="677"/>
      <c r="AX6" s="677"/>
      <c r="AY6" s="677"/>
      <c r="AZ6" s="677"/>
      <c r="BA6" s="677"/>
      <c r="BB6" s="677"/>
      <c r="BC6" s="677"/>
      <c r="BD6" s="677"/>
      <c r="BE6" s="677"/>
      <c r="BF6" s="677"/>
      <c r="BG6" s="677"/>
      <c r="BH6" s="677"/>
      <c r="BI6" s="677"/>
      <c r="BJ6" s="677"/>
      <c r="BK6" s="677"/>
      <c r="BL6" s="677"/>
      <c r="BM6" s="677"/>
      <c r="BN6" s="677"/>
      <c r="BO6" s="677"/>
      <c r="BP6" s="677"/>
      <c r="BQ6" s="677"/>
      <c r="BR6" s="677"/>
      <c r="BS6" s="677"/>
      <c r="BT6" s="677"/>
      <c r="BU6" s="677"/>
      <c r="BV6" s="677"/>
      <c r="BW6" s="677"/>
      <c r="BX6" s="677"/>
      <c r="BY6" s="678"/>
    </row>
    <row r="7" spans="1:77" ht="15" customHeight="1" thickBot="1" x14ac:dyDescent="0.45">
      <c r="C7" s="362" t="s">
        <v>38</v>
      </c>
      <c r="D7" s="87" t="s">
        <v>1711</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639"/>
      <c r="AP7" s="640"/>
      <c r="AQ7" s="640"/>
      <c r="AR7" s="641"/>
      <c r="AV7" s="676"/>
      <c r="AW7" s="677"/>
      <c r="AX7" s="677"/>
      <c r="AY7" s="677"/>
      <c r="AZ7" s="677"/>
      <c r="BA7" s="677"/>
      <c r="BB7" s="677"/>
      <c r="BC7" s="677"/>
      <c r="BD7" s="677"/>
      <c r="BE7" s="677"/>
      <c r="BF7" s="677"/>
      <c r="BG7" s="677"/>
      <c r="BH7" s="677"/>
      <c r="BI7" s="677"/>
      <c r="BJ7" s="677"/>
      <c r="BK7" s="677"/>
      <c r="BL7" s="677"/>
      <c r="BM7" s="677"/>
      <c r="BN7" s="677"/>
      <c r="BO7" s="677"/>
      <c r="BP7" s="677"/>
      <c r="BQ7" s="677"/>
      <c r="BR7" s="677"/>
      <c r="BS7" s="677"/>
      <c r="BT7" s="677"/>
      <c r="BU7" s="677"/>
      <c r="BV7" s="677"/>
      <c r="BW7" s="677"/>
      <c r="BX7" s="677"/>
      <c r="BY7" s="678"/>
    </row>
    <row r="8" spans="1:77" ht="15" customHeight="1" thickBot="1" x14ac:dyDescent="0.45">
      <c r="C8" s="362" t="s">
        <v>331</v>
      </c>
      <c r="D8" s="87" t="s">
        <v>1712</v>
      </c>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639"/>
      <c r="AP8" s="640"/>
      <c r="AQ8" s="640"/>
      <c r="AR8" s="641"/>
      <c r="AV8" s="676"/>
      <c r="AW8" s="677"/>
      <c r="AX8" s="677"/>
      <c r="AY8" s="677"/>
      <c r="AZ8" s="677"/>
      <c r="BA8" s="677"/>
      <c r="BB8" s="677"/>
      <c r="BC8" s="677"/>
      <c r="BD8" s="677"/>
      <c r="BE8" s="677"/>
      <c r="BF8" s="677"/>
      <c r="BG8" s="677"/>
      <c r="BH8" s="677"/>
      <c r="BI8" s="677"/>
      <c r="BJ8" s="677"/>
      <c r="BK8" s="677"/>
      <c r="BL8" s="677"/>
      <c r="BM8" s="677"/>
      <c r="BN8" s="677"/>
      <c r="BO8" s="677"/>
      <c r="BP8" s="677"/>
      <c r="BQ8" s="677"/>
      <c r="BR8" s="677"/>
      <c r="BS8" s="677"/>
      <c r="BT8" s="677"/>
      <c r="BU8" s="677"/>
      <c r="BV8" s="677"/>
      <c r="BW8" s="677"/>
      <c r="BX8" s="677"/>
      <c r="BY8" s="678"/>
    </row>
    <row r="9" spans="1:77" ht="15" customHeight="1" x14ac:dyDescent="0.4">
      <c r="AV9" s="676"/>
      <c r="AW9" s="677"/>
      <c r="AX9" s="677"/>
      <c r="AY9" s="677"/>
      <c r="AZ9" s="677"/>
      <c r="BA9" s="677"/>
      <c r="BB9" s="677"/>
      <c r="BC9" s="677"/>
      <c r="BD9" s="677"/>
      <c r="BE9" s="677"/>
      <c r="BF9" s="677"/>
      <c r="BG9" s="677"/>
      <c r="BH9" s="677"/>
      <c r="BI9" s="677"/>
      <c r="BJ9" s="677"/>
      <c r="BK9" s="677"/>
      <c r="BL9" s="677"/>
      <c r="BM9" s="677"/>
      <c r="BN9" s="677"/>
      <c r="BO9" s="677"/>
      <c r="BP9" s="677"/>
      <c r="BQ9" s="677"/>
      <c r="BR9" s="677"/>
      <c r="BS9" s="677"/>
      <c r="BT9" s="677"/>
      <c r="BU9" s="677"/>
      <c r="BV9" s="677"/>
      <c r="BW9" s="677"/>
      <c r="BX9" s="677"/>
      <c r="BY9" s="678"/>
    </row>
    <row r="10" spans="1:77" ht="15" customHeight="1" thickBot="1" x14ac:dyDescent="0.45">
      <c r="B10" s="56" t="s">
        <v>285</v>
      </c>
      <c r="C10" s="2" t="s">
        <v>1713</v>
      </c>
      <c r="AV10" s="676"/>
      <c r="AW10" s="677"/>
      <c r="AX10" s="677"/>
      <c r="AY10" s="677"/>
      <c r="AZ10" s="677"/>
      <c r="BA10" s="677"/>
      <c r="BB10" s="677"/>
      <c r="BC10" s="677"/>
      <c r="BD10" s="677"/>
      <c r="BE10" s="677"/>
      <c r="BF10" s="677"/>
      <c r="BG10" s="677"/>
      <c r="BH10" s="677"/>
      <c r="BI10" s="677"/>
      <c r="BJ10" s="677"/>
      <c r="BK10" s="677"/>
      <c r="BL10" s="677"/>
      <c r="BM10" s="677"/>
      <c r="BN10" s="677"/>
      <c r="BO10" s="677"/>
      <c r="BP10" s="677"/>
      <c r="BQ10" s="677"/>
      <c r="BR10" s="677"/>
      <c r="BS10" s="677"/>
      <c r="BT10" s="677"/>
      <c r="BU10" s="677"/>
      <c r="BV10" s="677"/>
      <c r="BW10" s="677"/>
      <c r="BX10" s="677"/>
      <c r="BY10" s="678"/>
    </row>
    <row r="11" spans="1:77" ht="15" customHeight="1" thickBot="1" x14ac:dyDescent="0.45">
      <c r="C11" s="362" t="s">
        <v>36</v>
      </c>
      <c r="D11" s="87" t="s">
        <v>1714</v>
      </c>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639"/>
      <c r="AP11" s="640"/>
      <c r="AQ11" s="640"/>
      <c r="AR11" s="641"/>
      <c r="AV11" s="676"/>
      <c r="AW11" s="677"/>
      <c r="AX11" s="677"/>
      <c r="AY11" s="677"/>
      <c r="AZ11" s="677"/>
      <c r="BA11" s="677"/>
      <c r="BB11" s="677"/>
      <c r="BC11" s="677"/>
      <c r="BD11" s="677"/>
      <c r="BE11" s="677"/>
      <c r="BF11" s="677"/>
      <c r="BG11" s="677"/>
      <c r="BH11" s="677"/>
      <c r="BI11" s="677"/>
      <c r="BJ11" s="677"/>
      <c r="BK11" s="677"/>
      <c r="BL11" s="677"/>
      <c r="BM11" s="677"/>
      <c r="BN11" s="677"/>
      <c r="BO11" s="677"/>
      <c r="BP11" s="677"/>
      <c r="BQ11" s="677"/>
      <c r="BR11" s="677"/>
      <c r="BS11" s="677"/>
      <c r="BT11" s="677"/>
      <c r="BU11" s="677"/>
      <c r="BV11" s="677"/>
      <c r="BW11" s="677"/>
      <c r="BX11" s="677"/>
      <c r="BY11" s="678"/>
    </row>
    <row r="12" spans="1:77" ht="15" customHeight="1" x14ac:dyDescent="0.4">
      <c r="AV12" s="676"/>
      <c r="AW12" s="677"/>
      <c r="AX12" s="677"/>
      <c r="AY12" s="677"/>
      <c r="AZ12" s="677"/>
      <c r="BA12" s="677"/>
      <c r="BB12" s="677"/>
      <c r="BC12" s="677"/>
      <c r="BD12" s="677"/>
      <c r="BE12" s="677"/>
      <c r="BF12" s="677"/>
      <c r="BG12" s="677"/>
      <c r="BH12" s="677"/>
      <c r="BI12" s="677"/>
      <c r="BJ12" s="677"/>
      <c r="BK12" s="677"/>
      <c r="BL12" s="677"/>
      <c r="BM12" s="677"/>
      <c r="BN12" s="677"/>
      <c r="BO12" s="677"/>
      <c r="BP12" s="677"/>
      <c r="BQ12" s="677"/>
      <c r="BR12" s="677"/>
      <c r="BS12" s="677"/>
      <c r="BT12" s="677"/>
      <c r="BU12" s="677"/>
      <c r="BV12" s="677"/>
      <c r="BW12" s="677"/>
      <c r="BX12" s="677"/>
      <c r="BY12" s="678"/>
    </row>
    <row r="13" spans="1:77" ht="15" customHeight="1" thickBot="1" x14ac:dyDescent="0.45">
      <c r="B13" s="56" t="s">
        <v>307</v>
      </c>
      <c r="C13" s="2" t="s">
        <v>1728</v>
      </c>
      <c r="AV13" s="676"/>
      <c r="AW13" s="677"/>
      <c r="AX13" s="677"/>
      <c r="AY13" s="677"/>
      <c r="AZ13" s="677"/>
      <c r="BA13" s="677"/>
      <c r="BB13" s="677"/>
      <c r="BC13" s="677"/>
      <c r="BD13" s="677"/>
      <c r="BE13" s="677"/>
      <c r="BF13" s="677"/>
      <c r="BG13" s="677"/>
      <c r="BH13" s="677"/>
      <c r="BI13" s="677"/>
      <c r="BJ13" s="677"/>
      <c r="BK13" s="677"/>
      <c r="BL13" s="677"/>
      <c r="BM13" s="677"/>
      <c r="BN13" s="677"/>
      <c r="BO13" s="677"/>
      <c r="BP13" s="677"/>
      <c r="BQ13" s="677"/>
      <c r="BR13" s="677"/>
      <c r="BS13" s="677"/>
      <c r="BT13" s="677"/>
      <c r="BU13" s="677"/>
      <c r="BV13" s="677"/>
      <c r="BW13" s="677"/>
      <c r="BX13" s="677"/>
      <c r="BY13" s="678"/>
    </row>
    <row r="14" spans="1:77" ht="15" customHeight="1" thickBot="1" x14ac:dyDescent="0.45">
      <c r="C14" s="362" t="s">
        <v>36</v>
      </c>
      <c r="D14" s="87" t="s">
        <v>1729</v>
      </c>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639"/>
      <c r="AP14" s="640"/>
      <c r="AQ14" s="640"/>
      <c r="AR14" s="641"/>
      <c r="AV14" s="676"/>
      <c r="AW14" s="677"/>
      <c r="AX14" s="677"/>
      <c r="AY14" s="677"/>
      <c r="AZ14" s="677"/>
      <c r="BA14" s="677"/>
      <c r="BB14" s="677"/>
      <c r="BC14" s="677"/>
      <c r="BD14" s="677"/>
      <c r="BE14" s="677"/>
      <c r="BF14" s="677"/>
      <c r="BG14" s="677"/>
      <c r="BH14" s="677"/>
      <c r="BI14" s="677"/>
      <c r="BJ14" s="677"/>
      <c r="BK14" s="677"/>
      <c r="BL14" s="677"/>
      <c r="BM14" s="677"/>
      <c r="BN14" s="677"/>
      <c r="BO14" s="677"/>
      <c r="BP14" s="677"/>
      <c r="BQ14" s="677"/>
      <c r="BR14" s="677"/>
      <c r="BS14" s="677"/>
      <c r="BT14" s="677"/>
      <c r="BU14" s="677"/>
      <c r="BV14" s="677"/>
      <c r="BW14" s="677"/>
      <c r="BX14" s="677"/>
      <c r="BY14" s="678"/>
    </row>
    <row r="15" spans="1:77" ht="15" customHeight="1" x14ac:dyDescent="0.4">
      <c r="AV15" s="676"/>
      <c r="AW15" s="677"/>
      <c r="AX15" s="677"/>
      <c r="AY15" s="677"/>
      <c r="AZ15" s="677"/>
      <c r="BA15" s="677"/>
      <c r="BB15" s="677"/>
      <c r="BC15" s="677"/>
      <c r="BD15" s="677"/>
      <c r="BE15" s="677"/>
      <c r="BF15" s="677"/>
      <c r="BG15" s="677"/>
      <c r="BH15" s="677"/>
      <c r="BI15" s="677"/>
      <c r="BJ15" s="677"/>
      <c r="BK15" s="677"/>
      <c r="BL15" s="677"/>
      <c r="BM15" s="677"/>
      <c r="BN15" s="677"/>
      <c r="BO15" s="677"/>
      <c r="BP15" s="677"/>
      <c r="BQ15" s="677"/>
      <c r="BR15" s="677"/>
      <c r="BS15" s="677"/>
      <c r="BT15" s="677"/>
      <c r="BU15" s="677"/>
      <c r="BV15" s="677"/>
      <c r="BW15" s="677"/>
      <c r="BX15" s="677"/>
      <c r="BY15" s="678"/>
    </row>
    <row r="16" spans="1:77" ht="15" customHeight="1" x14ac:dyDescent="0.4">
      <c r="C16" s="233" t="s">
        <v>1730</v>
      </c>
      <c r="D16" s="234"/>
      <c r="E16" s="234"/>
      <c r="F16" s="234"/>
      <c r="G16" s="234"/>
      <c r="H16" s="234"/>
      <c r="I16" s="234"/>
      <c r="J16" s="234"/>
      <c r="K16" s="234"/>
      <c r="L16" s="234"/>
      <c r="M16" s="234"/>
      <c r="N16" s="234"/>
      <c r="O16" s="234"/>
      <c r="P16" s="301"/>
      <c r="Q16" s="234"/>
      <c r="R16" s="301"/>
      <c r="S16" s="234"/>
      <c r="T16" s="234"/>
      <c r="U16" s="301"/>
      <c r="V16" s="234"/>
      <c r="W16" s="234"/>
      <c r="X16" s="234"/>
      <c r="Y16" s="234"/>
      <c r="Z16" s="234"/>
      <c r="AA16" s="234"/>
      <c r="AB16" s="264"/>
      <c r="AC16" s="265"/>
      <c r="AD16" s="265"/>
      <c r="AE16" s="266"/>
      <c r="AG16" s="647" t="s">
        <v>290</v>
      </c>
      <c r="AH16" s="647"/>
      <c r="AV16" s="676"/>
      <c r="AW16" s="677"/>
      <c r="AX16" s="677"/>
      <c r="AY16" s="677"/>
      <c r="AZ16" s="677"/>
      <c r="BA16" s="677"/>
      <c r="BB16" s="677"/>
      <c r="BC16" s="677"/>
      <c r="BD16" s="677"/>
      <c r="BE16" s="677"/>
      <c r="BF16" s="677"/>
      <c r="BG16" s="677"/>
      <c r="BH16" s="677"/>
      <c r="BI16" s="677"/>
      <c r="BJ16" s="677"/>
      <c r="BK16" s="677"/>
      <c r="BL16" s="677"/>
      <c r="BM16" s="677"/>
      <c r="BN16" s="677"/>
      <c r="BO16" s="677"/>
      <c r="BP16" s="677"/>
      <c r="BQ16" s="677"/>
      <c r="BR16" s="677"/>
      <c r="BS16" s="677"/>
      <c r="BT16" s="677"/>
      <c r="BU16" s="677"/>
      <c r="BV16" s="677"/>
      <c r="BW16" s="677"/>
      <c r="BX16" s="677"/>
      <c r="BY16" s="678"/>
    </row>
    <row r="17" spans="3:77" ht="15" customHeight="1" x14ac:dyDescent="0.4">
      <c r="C17" s="77" t="s">
        <v>79</v>
      </c>
      <c r="D17" s="642" t="s">
        <v>1731</v>
      </c>
      <c r="E17" s="632"/>
      <c r="F17" s="632"/>
      <c r="G17" s="632"/>
      <c r="H17" s="643"/>
      <c r="I17" s="651"/>
      <c r="J17" s="652"/>
      <c r="K17" s="652"/>
      <c r="L17" s="652"/>
      <c r="M17" s="652"/>
      <c r="N17" s="652"/>
      <c r="O17" s="652"/>
      <c r="P17" s="652"/>
      <c r="Q17" s="652"/>
      <c r="R17" s="652"/>
      <c r="S17" s="652"/>
      <c r="T17" s="652"/>
      <c r="U17" s="652"/>
      <c r="V17" s="642" t="s">
        <v>1732</v>
      </c>
      <c r="W17" s="632"/>
      <c r="X17" s="632"/>
      <c r="Y17" s="643"/>
      <c r="Z17" s="979"/>
      <c r="AA17" s="1131"/>
      <c r="AB17" s="1131"/>
      <c r="AC17" s="1164" t="s">
        <v>1733</v>
      </c>
      <c r="AD17" s="1164"/>
      <c r="AE17" s="1165"/>
      <c r="AG17" s="629" t="str">
        <f>IF(AO14="非該当","",IF(AND(COUNTBLANK(I17)=1,COUNTBLANK(Z17)=1),"未",""))</f>
        <v>未</v>
      </c>
      <c r="AH17" s="629"/>
      <c r="AV17" s="676"/>
      <c r="AW17" s="677"/>
      <c r="AX17" s="677"/>
      <c r="AY17" s="677"/>
      <c r="AZ17" s="677"/>
      <c r="BA17" s="677"/>
      <c r="BB17" s="677"/>
      <c r="BC17" s="677"/>
      <c r="BD17" s="677"/>
      <c r="BE17" s="677"/>
      <c r="BF17" s="677"/>
      <c r="BG17" s="677"/>
      <c r="BH17" s="677"/>
      <c r="BI17" s="677"/>
      <c r="BJ17" s="677"/>
      <c r="BK17" s="677"/>
      <c r="BL17" s="677"/>
      <c r="BM17" s="677"/>
      <c r="BN17" s="677"/>
      <c r="BO17" s="677"/>
      <c r="BP17" s="677"/>
      <c r="BQ17" s="677"/>
      <c r="BR17" s="677"/>
      <c r="BS17" s="677"/>
      <c r="BT17" s="677"/>
      <c r="BU17" s="677"/>
      <c r="BV17" s="677"/>
      <c r="BW17" s="677"/>
      <c r="BX17" s="677"/>
      <c r="BY17" s="678"/>
    </row>
    <row r="18" spans="3:77" ht="15" customHeight="1" x14ac:dyDescent="0.4">
      <c r="C18" s="77" t="s">
        <v>80</v>
      </c>
      <c r="D18" s="642" t="s">
        <v>1734</v>
      </c>
      <c r="E18" s="632"/>
      <c r="F18" s="632"/>
      <c r="G18" s="632"/>
      <c r="H18" s="643"/>
      <c r="I18" s="651"/>
      <c r="J18" s="652"/>
      <c r="K18" s="652"/>
      <c r="L18" s="652"/>
      <c r="M18" s="652"/>
      <c r="N18" s="652"/>
      <c r="O18" s="652"/>
      <c r="P18" s="652"/>
      <c r="Q18" s="652"/>
      <c r="R18" s="652"/>
      <c r="S18" s="652"/>
      <c r="T18" s="652"/>
      <c r="U18" s="652"/>
      <c r="V18" s="652"/>
      <c r="W18" s="652"/>
      <c r="X18" s="652"/>
      <c r="Y18" s="652"/>
      <c r="Z18" s="652"/>
      <c r="AA18" s="652"/>
      <c r="AB18" s="652"/>
      <c r="AC18" s="652"/>
      <c r="AD18" s="652"/>
      <c r="AE18" s="653"/>
      <c r="AG18" s="629" t="str">
        <f>IF(AO14="非該当","",IF(COUNTBLANK(I18)=1,"未",""))</f>
        <v>未</v>
      </c>
      <c r="AH18" s="629"/>
      <c r="AV18" s="676"/>
      <c r="AW18" s="677"/>
      <c r="AX18" s="677"/>
      <c r="AY18" s="677"/>
      <c r="AZ18" s="677"/>
      <c r="BA18" s="677"/>
      <c r="BB18" s="677"/>
      <c r="BC18" s="677"/>
      <c r="BD18" s="677"/>
      <c r="BE18" s="677"/>
      <c r="BF18" s="677"/>
      <c r="BG18" s="677"/>
      <c r="BH18" s="677"/>
      <c r="BI18" s="677"/>
      <c r="BJ18" s="677"/>
      <c r="BK18" s="677"/>
      <c r="BL18" s="677"/>
      <c r="BM18" s="677"/>
      <c r="BN18" s="677"/>
      <c r="BO18" s="677"/>
      <c r="BP18" s="677"/>
      <c r="BQ18" s="677"/>
      <c r="BR18" s="677"/>
      <c r="BS18" s="677"/>
      <c r="BT18" s="677"/>
      <c r="BU18" s="677"/>
      <c r="BV18" s="677"/>
      <c r="BW18" s="677"/>
      <c r="BX18" s="677"/>
      <c r="BY18" s="678"/>
    </row>
    <row r="19" spans="3:77" ht="15" customHeight="1" x14ac:dyDescent="0.4">
      <c r="C19" s="77" t="s">
        <v>81</v>
      </c>
      <c r="D19" s="642" t="s">
        <v>1735</v>
      </c>
      <c r="E19" s="632"/>
      <c r="F19" s="632"/>
      <c r="G19" s="632"/>
      <c r="H19" s="643"/>
      <c r="I19" s="695"/>
      <c r="J19" s="696"/>
      <c r="K19" s="696"/>
      <c r="L19" s="696"/>
      <c r="M19" s="696"/>
      <c r="N19" s="696"/>
      <c r="O19" s="358" t="s">
        <v>282</v>
      </c>
      <c r="P19" s="696"/>
      <c r="Q19" s="696"/>
      <c r="R19" s="696"/>
      <c r="S19" s="696"/>
      <c r="T19" s="696"/>
      <c r="U19" s="697"/>
      <c r="V19" s="642" t="s">
        <v>1736</v>
      </c>
      <c r="W19" s="632"/>
      <c r="X19" s="632"/>
      <c r="Y19" s="643"/>
      <c r="Z19" s="701"/>
      <c r="AA19" s="631"/>
      <c r="AB19" s="631"/>
      <c r="AC19" s="631"/>
      <c r="AD19" s="631"/>
      <c r="AE19" s="702"/>
      <c r="AG19" s="629" t="str">
        <f>IF(AO14="非該当","",IF(OR(COUNTBLANK(P19)=1,COUNTBLANK(Z19)=1,COUNTBLANK(I19)=1),"未",""))</f>
        <v>未</v>
      </c>
      <c r="AH19" s="629"/>
      <c r="AV19" s="676"/>
      <c r="AW19" s="677"/>
      <c r="AX19" s="677"/>
      <c r="AY19" s="677"/>
      <c r="AZ19" s="677"/>
      <c r="BA19" s="677"/>
      <c r="BB19" s="677"/>
      <c r="BC19" s="677"/>
      <c r="BD19" s="677"/>
      <c r="BE19" s="677"/>
      <c r="BF19" s="677"/>
      <c r="BG19" s="677"/>
      <c r="BH19" s="677"/>
      <c r="BI19" s="677"/>
      <c r="BJ19" s="677"/>
      <c r="BK19" s="677"/>
      <c r="BL19" s="677"/>
      <c r="BM19" s="677"/>
      <c r="BN19" s="677"/>
      <c r="BO19" s="677"/>
      <c r="BP19" s="677"/>
      <c r="BQ19" s="677"/>
      <c r="BR19" s="677"/>
      <c r="BS19" s="677"/>
      <c r="BT19" s="677"/>
      <c r="BU19" s="677"/>
      <c r="BV19" s="677"/>
      <c r="BW19" s="677"/>
      <c r="BX19" s="677"/>
      <c r="BY19" s="678"/>
    </row>
    <row r="20" spans="3:77" ht="15" customHeight="1" x14ac:dyDescent="0.4">
      <c r="AV20" s="676"/>
      <c r="AW20" s="677"/>
      <c r="AX20" s="677"/>
      <c r="AY20" s="677"/>
      <c r="AZ20" s="677"/>
      <c r="BA20" s="677"/>
      <c r="BB20" s="677"/>
      <c r="BC20" s="677"/>
      <c r="BD20" s="677"/>
      <c r="BE20" s="677"/>
      <c r="BF20" s="677"/>
      <c r="BG20" s="677"/>
      <c r="BH20" s="677"/>
      <c r="BI20" s="677"/>
      <c r="BJ20" s="677"/>
      <c r="BK20" s="677"/>
      <c r="BL20" s="677"/>
      <c r="BM20" s="677"/>
      <c r="BN20" s="677"/>
      <c r="BO20" s="677"/>
      <c r="BP20" s="677"/>
      <c r="BQ20" s="677"/>
      <c r="BR20" s="677"/>
      <c r="BS20" s="677"/>
      <c r="BT20" s="677"/>
      <c r="BU20" s="677"/>
      <c r="BV20" s="677"/>
      <c r="BW20" s="677"/>
      <c r="BX20" s="677"/>
      <c r="BY20" s="678"/>
    </row>
    <row r="21" spans="3:77" ht="15" customHeight="1" thickBot="1" x14ac:dyDescent="0.45">
      <c r="C21" s="233" t="s">
        <v>1802</v>
      </c>
      <c r="D21" s="234"/>
      <c r="E21" s="234"/>
      <c r="F21" s="234"/>
      <c r="G21" s="234"/>
      <c r="H21" s="234"/>
      <c r="I21" s="234"/>
      <c r="J21" s="234"/>
      <c r="K21" s="234"/>
      <c r="L21" s="234"/>
      <c r="M21" s="234"/>
      <c r="N21" s="234"/>
      <c r="O21" s="234"/>
      <c r="P21" s="301"/>
      <c r="Q21" s="234"/>
      <c r="R21" s="301"/>
      <c r="S21" s="234"/>
      <c r="T21" s="234"/>
      <c r="U21" s="301"/>
      <c r="V21" s="234"/>
      <c r="W21" s="234"/>
      <c r="X21" s="234"/>
      <c r="Y21" s="234"/>
      <c r="Z21" s="234"/>
      <c r="AA21" s="234"/>
      <c r="AB21" s="234"/>
      <c r="AC21" s="248"/>
      <c r="AD21" s="248"/>
      <c r="AE21" s="249"/>
      <c r="AG21" s="647" t="s">
        <v>290</v>
      </c>
      <c r="AH21" s="647"/>
      <c r="AV21" s="676"/>
      <c r="AW21" s="677"/>
      <c r="AX21" s="677"/>
      <c r="AY21" s="677"/>
      <c r="AZ21" s="677"/>
      <c r="BA21" s="677"/>
      <c r="BB21" s="677"/>
      <c r="BC21" s="677"/>
      <c r="BD21" s="677"/>
      <c r="BE21" s="677"/>
      <c r="BF21" s="677"/>
      <c r="BG21" s="677"/>
      <c r="BH21" s="677"/>
      <c r="BI21" s="677"/>
      <c r="BJ21" s="677"/>
      <c r="BK21" s="677"/>
      <c r="BL21" s="677"/>
      <c r="BM21" s="677"/>
      <c r="BN21" s="677"/>
      <c r="BO21" s="677"/>
      <c r="BP21" s="677"/>
      <c r="BQ21" s="677"/>
      <c r="BR21" s="677"/>
      <c r="BS21" s="677"/>
      <c r="BT21" s="677"/>
      <c r="BU21" s="677"/>
      <c r="BV21" s="677"/>
      <c r="BW21" s="677"/>
      <c r="BX21" s="677"/>
      <c r="BY21" s="678"/>
    </row>
    <row r="22" spans="3:77" ht="15" customHeight="1" thickBot="1" x14ac:dyDescent="0.45">
      <c r="C22" s="77" t="s">
        <v>79</v>
      </c>
      <c r="D22" s="64" t="s">
        <v>1715</v>
      </c>
      <c r="E22" s="65"/>
      <c r="F22" s="8"/>
      <c r="G22" s="8"/>
      <c r="H22" s="8"/>
      <c r="I22" s="8"/>
      <c r="J22" s="8"/>
      <c r="K22" s="8"/>
      <c r="L22" s="8"/>
      <c r="M22" s="8"/>
      <c r="N22" s="8"/>
      <c r="O22" s="8"/>
      <c r="P22" s="8"/>
      <c r="Q22" s="8"/>
      <c r="R22" s="8"/>
      <c r="S22" s="8"/>
      <c r="T22" s="8"/>
      <c r="U22" s="8"/>
      <c r="V22" s="8"/>
      <c r="W22" s="8"/>
      <c r="X22" s="8"/>
      <c r="Y22" s="8"/>
      <c r="Z22" s="3"/>
      <c r="AA22" s="3"/>
      <c r="AB22" s="639" t="s">
        <v>1969</v>
      </c>
      <c r="AC22" s="640"/>
      <c r="AD22" s="640"/>
      <c r="AE22" s="641"/>
      <c r="AG22" s="629" t="str">
        <f>IF(COUNTBLANK(AB22)=1,"未","")</f>
        <v/>
      </c>
      <c r="AH22" s="629"/>
      <c r="AV22" s="676"/>
      <c r="AW22" s="677"/>
      <c r="AX22" s="677"/>
      <c r="AY22" s="677"/>
      <c r="AZ22" s="677"/>
      <c r="BA22" s="677"/>
      <c r="BB22" s="677"/>
      <c r="BC22" s="677"/>
      <c r="BD22" s="677"/>
      <c r="BE22" s="677"/>
      <c r="BF22" s="677"/>
      <c r="BG22" s="677"/>
      <c r="BH22" s="677"/>
      <c r="BI22" s="677"/>
      <c r="BJ22" s="677"/>
      <c r="BK22" s="677"/>
      <c r="BL22" s="677"/>
      <c r="BM22" s="677"/>
      <c r="BN22" s="677"/>
      <c r="BO22" s="677"/>
      <c r="BP22" s="677"/>
      <c r="BQ22" s="677"/>
      <c r="BR22" s="677"/>
      <c r="BS22" s="677"/>
      <c r="BT22" s="677"/>
      <c r="BU22" s="677"/>
      <c r="BV22" s="677"/>
      <c r="BW22" s="677"/>
      <c r="BX22" s="677"/>
      <c r="BY22" s="678"/>
    </row>
    <row r="23" spans="3:77" ht="15" customHeight="1" x14ac:dyDescent="0.4">
      <c r="C23" s="77" t="s">
        <v>80</v>
      </c>
      <c r="D23" s="65" t="s">
        <v>1716</v>
      </c>
      <c r="E23" s="65"/>
      <c r="F23" s="8"/>
      <c r="G23" s="8"/>
      <c r="H23" s="8"/>
      <c r="I23" s="8"/>
      <c r="J23" s="8"/>
      <c r="K23" s="8"/>
      <c r="L23" s="8"/>
      <c r="M23" s="8"/>
      <c r="N23" s="8"/>
      <c r="O23" s="8"/>
      <c r="P23" s="8"/>
      <c r="Q23" s="8"/>
      <c r="R23" s="8"/>
      <c r="S23" s="8"/>
      <c r="T23" s="8"/>
      <c r="U23" s="8"/>
      <c r="V23" s="651"/>
      <c r="W23" s="652"/>
      <c r="X23" s="652"/>
      <c r="Y23" s="652"/>
      <c r="Z23" s="652"/>
      <c r="AA23" s="652"/>
      <c r="AB23" s="1159"/>
      <c r="AC23" s="1159"/>
      <c r="AD23" s="1159"/>
      <c r="AE23" s="1160"/>
      <c r="AG23" s="629" t="str">
        <f>IF(AB22="非該当","",IF(COUNTBLANK(V23)=1,"未",""))</f>
        <v>未</v>
      </c>
      <c r="AH23" s="629"/>
      <c r="AV23" s="676"/>
      <c r="AW23" s="677"/>
      <c r="AX23" s="677"/>
      <c r="AY23" s="677"/>
      <c r="AZ23" s="677"/>
      <c r="BA23" s="677"/>
      <c r="BB23" s="677"/>
      <c r="BC23" s="677"/>
      <c r="BD23" s="677"/>
      <c r="BE23" s="677"/>
      <c r="BF23" s="677"/>
      <c r="BG23" s="677"/>
      <c r="BH23" s="677"/>
      <c r="BI23" s="677"/>
      <c r="BJ23" s="677"/>
      <c r="BK23" s="677"/>
      <c r="BL23" s="677"/>
      <c r="BM23" s="677"/>
      <c r="BN23" s="677"/>
      <c r="BO23" s="677"/>
      <c r="BP23" s="677"/>
      <c r="BQ23" s="677"/>
      <c r="BR23" s="677"/>
      <c r="BS23" s="677"/>
      <c r="BT23" s="677"/>
      <c r="BU23" s="677"/>
      <c r="BV23" s="677"/>
      <c r="BW23" s="677"/>
      <c r="BX23" s="677"/>
      <c r="BY23" s="678"/>
    </row>
    <row r="24" spans="3:77" ht="15" customHeight="1" thickBot="1" x14ac:dyDescent="0.45">
      <c r="C24" s="233" t="s">
        <v>1721</v>
      </c>
      <c r="D24" s="234"/>
      <c r="E24" s="234"/>
      <c r="F24" s="234"/>
      <c r="G24" s="234"/>
      <c r="H24" s="234"/>
      <c r="I24" s="234"/>
      <c r="J24" s="234"/>
      <c r="K24" s="234"/>
      <c r="L24" s="234"/>
      <c r="M24" s="234"/>
      <c r="N24" s="234"/>
      <c r="O24" s="366" t="s">
        <v>1725</v>
      </c>
      <c r="P24" s="301"/>
      <c r="Q24" s="234"/>
      <c r="R24" s="301"/>
      <c r="S24" s="234"/>
      <c r="T24" s="234"/>
      <c r="U24" s="301"/>
      <c r="V24" s="234"/>
      <c r="W24" s="234"/>
      <c r="X24" s="234"/>
      <c r="Y24" s="234"/>
      <c r="Z24" s="234"/>
      <c r="AA24" s="234"/>
      <c r="AB24" s="234"/>
      <c r="AC24" s="248"/>
      <c r="AD24" s="248"/>
      <c r="AE24" s="249"/>
      <c r="AV24" s="676"/>
      <c r="AW24" s="677"/>
      <c r="AX24" s="677"/>
      <c r="AY24" s="677"/>
      <c r="AZ24" s="677"/>
      <c r="BA24" s="677"/>
      <c r="BB24" s="677"/>
      <c r="BC24" s="677"/>
      <c r="BD24" s="677"/>
      <c r="BE24" s="677"/>
      <c r="BF24" s="677"/>
      <c r="BG24" s="677"/>
      <c r="BH24" s="677"/>
      <c r="BI24" s="677"/>
      <c r="BJ24" s="677"/>
      <c r="BK24" s="677"/>
      <c r="BL24" s="677"/>
      <c r="BM24" s="677"/>
      <c r="BN24" s="677"/>
      <c r="BO24" s="677"/>
      <c r="BP24" s="677"/>
      <c r="BQ24" s="677"/>
      <c r="BR24" s="677"/>
      <c r="BS24" s="677"/>
      <c r="BT24" s="677"/>
      <c r="BU24" s="677"/>
      <c r="BV24" s="677"/>
      <c r="BW24" s="677"/>
      <c r="BX24" s="677"/>
      <c r="BY24" s="678"/>
    </row>
    <row r="25" spans="3:77" ht="15" customHeight="1" x14ac:dyDescent="0.4">
      <c r="C25" s="77" t="s">
        <v>79</v>
      </c>
      <c r="D25" s="364" t="s">
        <v>1717</v>
      </c>
      <c r="E25" s="365"/>
      <c r="F25" s="365"/>
      <c r="G25" s="365"/>
      <c r="H25" s="365"/>
      <c r="I25" s="365"/>
      <c r="J25" s="365"/>
      <c r="K25" s="365"/>
      <c r="L25" s="365"/>
      <c r="M25" s="365"/>
      <c r="N25" s="365"/>
      <c r="O25" s="365"/>
      <c r="P25" s="365"/>
      <c r="Q25" s="365"/>
      <c r="R25" s="365"/>
      <c r="S25" s="365"/>
      <c r="T25" s="365"/>
      <c r="U25" s="365"/>
      <c r="V25" s="365"/>
      <c r="W25" s="365"/>
      <c r="X25" s="365"/>
      <c r="Y25" s="365"/>
      <c r="Z25" s="365"/>
      <c r="AA25" s="365"/>
      <c r="AB25" s="1161"/>
      <c r="AC25" s="1162"/>
      <c r="AD25" s="1162"/>
      <c r="AE25" s="1163"/>
      <c r="AV25" s="676"/>
      <c r="AW25" s="677"/>
      <c r="AX25" s="677"/>
      <c r="AY25" s="677"/>
      <c r="AZ25" s="677"/>
      <c r="BA25" s="677"/>
      <c r="BB25" s="677"/>
      <c r="BC25" s="677"/>
      <c r="BD25" s="677"/>
      <c r="BE25" s="677"/>
      <c r="BF25" s="677"/>
      <c r="BG25" s="677"/>
      <c r="BH25" s="677"/>
      <c r="BI25" s="677"/>
      <c r="BJ25" s="677"/>
      <c r="BK25" s="677"/>
      <c r="BL25" s="677"/>
      <c r="BM25" s="677"/>
      <c r="BN25" s="677"/>
      <c r="BO25" s="677"/>
      <c r="BP25" s="677"/>
      <c r="BQ25" s="677"/>
      <c r="BR25" s="677"/>
      <c r="BS25" s="677"/>
      <c r="BT25" s="677"/>
      <c r="BU25" s="677"/>
      <c r="BV25" s="677"/>
      <c r="BW25" s="677"/>
      <c r="BX25" s="677"/>
      <c r="BY25" s="678"/>
    </row>
    <row r="26" spans="3:77" ht="15" customHeight="1" x14ac:dyDescent="0.4">
      <c r="C26" s="77" t="s">
        <v>80</v>
      </c>
      <c r="D26" s="363" t="s">
        <v>1722</v>
      </c>
      <c r="E26" s="363"/>
      <c r="F26" s="363"/>
      <c r="G26" s="363"/>
      <c r="H26" s="363"/>
      <c r="I26" s="363"/>
      <c r="J26" s="363"/>
      <c r="K26" s="363"/>
      <c r="L26" s="363"/>
      <c r="M26" s="363"/>
      <c r="N26" s="363"/>
      <c r="O26" s="363"/>
      <c r="P26" s="363"/>
      <c r="Q26" s="363"/>
      <c r="R26" s="363"/>
      <c r="S26" s="363"/>
      <c r="T26" s="363"/>
      <c r="U26" s="363"/>
      <c r="V26" s="363"/>
      <c r="W26" s="363"/>
      <c r="X26" s="363"/>
      <c r="Y26" s="363"/>
      <c r="Z26" s="363"/>
      <c r="AA26" s="363"/>
      <c r="AB26" s="1154"/>
      <c r="AC26" s="591"/>
      <c r="AD26" s="591"/>
      <c r="AE26" s="1155"/>
      <c r="AG26" s="128"/>
      <c r="AH26" s="128"/>
      <c r="AV26" s="676"/>
      <c r="AW26" s="677"/>
      <c r="AX26" s="677"/>
      <c r="AY26" s="677"/>
      <c r="AZ26" s="677"/>
      <c r="BA26" s="677"/>
      <c r="BB26" s="677"/>
      <c r="BC26" s="677"/>
      <c r="BD26" s="677"/>
      <c r="BE26" s="677"/>
      <c r="BF26" s="677"/>
      <c r="BG26" s="677"/>
      <c r="BH26" s="677"/>
      <c r="BI26" s="677"/>
      <c r="BJ26" s="677"/>
      <c r="BK26" s="677"/>
      <c r="BL26" s="677"/>
      <c r="BM26" s="677"/>
      <c r="BN26" s="677"/>
      <c r="BO26" s="677"/>
      <c r="BP26" s="677"/>
      <c r="BQ26" s="677"/>
      <c r="BR26" s="677"/>
      <c r="BS26" s="677"/>
      <c r="BT26" s="677"/>
      <c r="BU26" s="677"/>
      <c r="BV26" s="677"/>
      <c r="BW26" s="677"/>
      <c r="BX26" s="677"/>
      <c r="BY26" s="678"/>
    </row>
    <row r="27" spans="3:77" ht="15" customHeight="1" x14ac:dyDescent="0.4">
      <c r="C27" s="77" t="s">
        <v>81</v>
      </c>
      <c r="D27" s="363" t="s">
        <v>1724</v>
      </c>
      <c r="E27" s="363"/>
      <c r="F27" s="363"/>
      <c r="G27" s="363"/>
      <c r="H27" s="363"/>
      <c r="I27" s="363"/>
      <c r="J27" s="363"/>
      <c r="K27" s="363"/>
      <c r="L27" s="363"/>
      <c r="M27" s="363"/>
      <c r="N27" s="363"/>
      <c r="O27" s="363"/>
      <c r="P27" s="363"/>
      <c r="Q27" s="363"/>
      <c r="R27" s="363"/>
      <c r="S27" s="363"/>
      <c r="T27" s="363"/>
      <c r="U27" s="363"/>
      <c r="V27" s="363"/>
      <c r="W27" s="363"/>
      <c r="X27" s="363"/>
      <c r="Y27" s="363"/>
      <c r="Z27" s="363"/>
      <c r="AA27" s="363"/>
      <c r="AB27" s="1154"/>
      <c r="AC27" s="591"/>
      <c r="AD27" s="591"/>
      <c r="AE27" s="1155"/>
      <c r="AV27" s="676"/>
      <c r="AW27" s="677"/>
      <c r="AX27" s="677"/>
      <c r="AY27" s="677"/>
      <c r="AZ27" s="677"/>
      <c r="BA27" s="677"/>
      <c r="BB27" s="677"/>
      <c r="BC27" s="677"/>
      <c r="BD27" s="677"/>
      <c r="BE27" s="677"/>
      <c r="BF27" s="677"/>
      <c r="BG27" s="677"/>
      <c r="BH27" s="677"/>
      <c r="BI27" s="677"/>
      <c r="BJ27" s="677"/>
      <c r="BK27" s="677"/>
      <c r="BL27" s="677"/>
      <c r="BM27" s="677"/>
      <c r="BN27" s="677"/>
      <c r="BO27" s="677"/>
      <c r="BP27" s="677"/>
      <c r="BQ27" s="677"/>
      <c r="BR27" s="677"/>
      <c r="BS27" s="677"/>
      <c r="BT27" s="677"/>
      <c r="BU27" s="677"/>
      <c r="BV27" s="677"/>
      <c r="BW27" s="677"/>
      <c r="BX27" s="677"/>
      <c r="BY27" s="678"/>
    </row>
    <row r="28" spans="3:77" ht="15" customHeight="1" x14ac:dyDescent="0.4">
      <c r="C28" s="77" t="s">
        <v>83</v>
      </c>
      <c r="D28" s="363" t="s">
        <v>1718</v>
      </c>
      <c r="E28" s="363"/>
      <c r="F28" s="363"/>
      <c r="G28" s="363"/>
      <c r="H28" s="363"/>
      <c r="I28" s="363"/>
      <c r="J28" s="363"/>
      <c r="K28" s="363"/>
      <c r="L28" s="363"/>
      <c r="M28" s="363"/>
      <c r="N28" s="363"/>
      <c r="O28" s="363"/>
      <c r="P28" s="363"/>
      <c r="Q28" s="363"/>
      <c r="R28" s="363"/>
      <c r="S28" s="363"/>
      <c r="T28" s="363"/>
      <c r="U28" s="363"/>
      <c r="V28" s="363"/>
      <c r="W28" s="363"/>
      <c r="X28" s="363"/>
      <c r="Y28" s="363"/>
      <c r="Z28" s="363"/>
      <c r="AA28" s="363"/>
      <c r="AB28" s="1154"/>
      <c r="AC28" s="591"/>
      <c r="AD28" s="591"/>
      <c r="AE28" s="1155"/>
      <c r="AV28" s="676"/>
      <c r="AW28" s="677"/>
      <c r="AX28" s="677"/>
      <c r="AY28" s="677"/>
      <c r="AZ28" s="677"/>
      <c r="BA28" s="677"/>
      <c r="BB28" s="677"/>
      <c r="BC28" s="677"/>
      <c r="BD28" s="677"/>
      <c r="BE28" s="677"/>
      <c r="BF28" s="677"/>
      <c r="BG28" s="677"/>
      <c r="BH28" s="677"/>
      <c r="BI28" s="677"/>
      <c r="BJ28" s="677"/>
      <c r="BK28" s="677"/>
      <c r="BL28" s="677"/>
      <c r="BM28" s="677"/>
      <c r="BN28" s="677"/>
      <c r="BO28" s="677"/>
      <c r="BP28" s="677"/>
      <c r="BQ28" s="677"/>
      <c r="BR28" s="677"/>
      <c r="BS28" s="677"/>
      <c r="BT28" s="677"/>
      <c r="BU28" s="677"/>
      <c r="BV28" s="677"/>
      <c r="BW28" s="677"/>
      <c r="BX28" s="677"/>
      <c r="BY28" s="678"/>
    </row>
    <row r="29" spans="3:77" ht="15" customHeight="1" x14ac:dyDescent="0.4">
      <c r="C29" s="77" t="s">
        <v>181</v>
      </c>
      <c r="D29" s="363" t="s">
        <v>1723</v>
      </c>
      <c r="E29" s="363"/>
      <c r="F29" s="363"/>
      <c r="G29" s="363"/>
      <c r="H29" s="363"/>
      <c r="I29" s="363"/>
      <c r="J29" s="363"/>
      <c r="K29" s="363"/>
      <c r="L29" s="363"/>
      <c r="M29" s="363"/>
      <c r="N29" s="363"/>
      <c r="O29" s="363"/>
      <c r="P29" s="363"/>
      <c r="Q29" s="363"/>
      <c r="R29" s="363"/>
      <c r="S29" s="363"/>
      <c r="T29" s="363"/>
      <c r="U29" s="363"/>
      <c r="V29" s="363"/>
      <c r="W29" s="363"/>
      <c r="X29" s="363"/>
      <c r="Y29" s="363"/>
      <c r="Z29" s="363"/>
      <c r="AA29" s="363"/>
      <c r="AB29" s="1154"/>
      <c r="AC29" s="591"/>
      <c r="AD29" s="591"/>
      <c r="AE29" s="1155"/>
      <c r="AV29" s="676"/>
      <c r="AW29" s="677"/>
      <c r="AX29" s="677"/>
      <c r="AY29" s="677"/>
      <c r="AZ29" s="677"/>
      <c r="BA29" s="677"/>
      <c r="BB29" s="677"/>
      <c r="BC29" s="677"/>
      <c r="BD29" s="677"/>
      <c r="BE29" s="677"/>
      <c r="BF29" s="677"/>
      <c r="BG29" s="677"/>
      <c r="BH29" s="677"/>
      <c r="BI29" s="677"/>
      <c r="BJ29" s="677"/>
      <c r="BK29" s="677"/>
      <c r="BL29" s="677"/>
      <c r="BM29" s="677"/>
      <c r="BN29" s="677"/>
      <c r="BO29" s="677"/>
      <c r="BP29" s="677"/>
      <c r="BQ29" s="677"/>
      <c r="BR29" s="677"/>
      <c r="BS29" s="677"/>
      <c r="BT29" s="677"/>
      <c r="BU29" s="677"/>
      <c r="BV29" s="677"/>
      <c r="BW29" s="677"/>
      <c r="BX29" s="677"/>
      <c r="BY29" s="678"/>
    </row>
    <row r="30" spans="3:77" ht="15" customHeight="1" x14ac:dyDescent="0.4">
      <c r="C30" s="77" t="s">
        <v>182</v>
      </c>
      <c r="D30" s="363" t="s">
        <v>1719</v>
      </c>
      <c r="E30" s="363"/>
      <c r="F30" s="363"/>
      <c r="G30" s="363"/>
      <c r="H30" s="363"/>
      <c r="I30" s="363"/>
      <c r="J30" s="363"/>
      <c r="K30" s="363"/>
      <c r="L30" s="363"/>
      <c r="M30" s="363"/>
      <c r="N30" s="363"/>
      <c r="O30" s="363"/>
      <c r="P30" s="363"/>
      <c r="Q30" s="363"/>
      <c r="R30" s="363"/>
      <c r="S30" s="363"/>
      <c r="T30" s="363"/>
      <c r="U30" s="363"/>
      <c r="V30" s="363"/>
      <c r="W30" s="363"/>
      <c r="X30" s="363"/>
      <c r="Y30" s="363"/>
      <c r="Z30" s="363"/>
      <c r="AA30" s="363"/>
      <c r="AB30" s="1154"/>
      <c r="AC30" s="591"/>
      <c r="AD30" s="591"/>
      <c r="AE30" s="1155"/>
      <c r="AV30" s="676"/>
      <c r="AW30" s="677"/>
      <c r="AX30" s="677"/>
      <c r="AY30" s="677"/>
      <c r="AZ30" s="677"/>
      <c r="BA30" s="677"/>
      <c r="BB30" s="677"/>
      <c r="BC30" s="677"/>
      <c r="BD30" s="677"/>
      <c r="BE30" s="677"/>
      <c r="BF30" s="677"/>
      <c r="BG30" s="677"/>
      <c r="BH30" s="677"/>
      <c r="BI30" s="677"/>
      <c r="BJ30" s="677"/>
      <c r="BK30" s="677"/>
      <c r="BL30" s="677"/>
      <c r="BM30" s="677"/>
      <c r="BN30" s="677"/>
      <c r="BO30" s="677"/>
      <c r="BP30" s="677"/>
      <c r="BQ30" s="677"/>
      <c r="BR30" s="677"/>
      <c r="BS30" s="677"/>
      <c r="BT30" s="677"/>
      <c r="BU30" s="677"/>
      <c r="BV30" s="677"/>
      <c r="BW30" s="677"/>
      <c r="BX30" s="677"/>
      <c r="BY30" s="678"/>
    </row>
    <row r="31" spans="3:77" ht="15" customHeight="1" x14ac:dyDescent="0.4">
      <c r="C31" s="77" t="s">
        <v>206</v>
      </c>
      <c r="D31" s="363" t="s">
        <v>1720</v>
      </c>
      <c r="E31" s="363"/>
      <c r="F31" s="363"/>
      <c r="G31" s="363"/>
      <c r="H31" s="363"/>
      <c r="I31" s="363"/>
      <c r="J31" s="363"/>
      <c r="K31" s="363"/>
      <c r="L31" s="363"/>
      <c r="M31" s="363"/>
      <c r="N31" s="363"/>
      <c r="O31" s="363"/>
      <c r="P31" s="363"/>
      <c r="Q31" s="363"/>
      <c r="R31" s="363"/>
      <c r="S31" s="363"/>
      <c r="T31" s="363"/>
      <c r="U31" s="363"/>
      <c r="V31" s="363"/>
      <c r="W31" s="363"/>
      <c r="X31" s="363"/>
      <c r="Y31" s="363"/>
      <c r="Z31" s="363"/>
      <c r="AA31" s="363"/>
      <c r="AB31" s="1154"/>
      <c r="AC31" s="591"/>
      <c r="AD31" s="591"/>
      <c r="AE31" s="1155"/>
      <c r="AV31" s="676"/>
      <c r="AW31" s="677"/>
      <c r="AX31" s="677"/>
      <c r="AY31" s="677"/>
      <c r="AZ31" s="677"/>
      <c r="BA31" s="677"/>
      <c r="BB31" s="677"/>
      <c r="BC31" s="677"/>
      <c r="BD31" s="677"/>
      <c r="BE31" s="677"/>
      <c r="BF31" s="677"/>
      <c r="BG31" s="677"/>
      <c r="BH31" s="677"/>
      <c r="BI31" s="677"/>
      <c r="BJ31" s="677"/>
      <c r="BK31" s="677"/>
      <c r="BL31" s="677"/>
      <c r="BM31" s="677"/>
      <c r="BN31" s="677"/>
      <c r="BO31" s="677"/>
      <c r="BP31" s="677"/>
      <c r="BQ31" s="677"/>
      <c r="BR31" s="677"/>
      <c r="BS31" s="677"/>
      <c r="BT31" s="677"/>
      <c r="BU31" s="677"/>
      <c r="BV31" s="677"/>
      <c r="BW31" s="677"/>
      <c r="BX31" s="677"/>
      <c r="BY31" s="678"/>
    </row>
    <row r="32" spans="3:77" ht="15" customHeight="1" thickBot="1" x14ac:dyDescent="0.45">
      <c r="C32" s="77" t="s">
        <v>207</v>
      </c>
      <c r="D32" s="363" t="s">
        <v>1727</v>
      </c>
      <c r="E32" s="363"/>
      <c r="F32" s="363"/>
      <c r="G32" s="363"/>
      <c r="H32" s="363"/>
      <c r="I32" s="363"/>
      <c r="J32" s="363"/>
      <c r="K32" s="363"/>
      <c r="L32" s="363"/>
      <c r="M32" s="363"/>
      <c r="N32" s="363"/>
      <c r="O32" s="363"/>
      <c r="P32" s="363"/>
      <c r="Q32" s="363"/>
      <c r="R32" s="363"/>
      <c r="S32" s="363"/>
      <c r="T32" s="363"/>
      <c r="U32" s="363"/>
      <c r="V32" s="363"/>
      <c r="W32" s="363"/>
      <c r="X32" s="363"/>
      <c r="Y32" s="363"/>
      <c r="Z32" s="363"/>
      <c r="AA32" s="363"/>
      <c r="AB32" s="1156"/>
      <c r="AC32" s="1157"/>
      <c r="AD32" s="1157"/>
      <c r="AE32" s="1158"/>
      <c r="AV32" s="676"/>
      <c r="AW32" s="677"/>
      <c r="AX32" s="677"/>
      <c r="AY32" s="677"/>
      <c r="AZ32" s="677"/>
      <c r="BA32" s="677"/>
      <c r="BB32" s="677"/>
      <c r="BC32" s="677"/>
      <c r="BD32" s="677"/>
      <c r="BE32" s="677"/>
      <c r="BF32" s="677"/>
      <c r="BG32" s="677"/>
      <c r="BH32" s="677"/>
      <c r="BI32" s="677"/>
      <c r="BJ32" s="677"/>
      <c r="BK32" s="677"/>
      <c r="BL32" s="677"/>
      <c r="BM32" s="677"/>
      <c r="BN32" s="677"/>
      <c r="BO32" s="677"/>
      <c r="BP32" s="677"/>
      <c r="BQ32" s="677"/>
      <c r="BR32" s="677"/>
      <c r="BS32" s="677"/>
      <c r="BT32" s="677"/>
      <c r="BU32" s="677"/>
      <c r="BV32" s="677"/>
      <c r="BW32" s="677"/>
      <c r="BX32" s="677"/>
      <c r="BY32" s="678"/>
    </row>
    <row r="33" spans="2:77" ht="15" customHeight="1" x14ac:dyDescent="0.4">
      <c r="AV33" s="676"/>
      <c r="AW33" s="677"/>
      <c r="AX33" s="677"/>
      <c r="AY33" s="677"/>
      <c r="AZ33" s="677"/>
      <c r="BA33" s="677"/>
      <c r="BB33" s="677"/>
      <c r="BC33" s="677"/>
      <c r="BD33" s="677"/>
      <c r="BE33" s="677"/>
      <c r="BF33" s="677"/>
      <c r="BG33" s="677"/>
      <c r="BH33" s="677"/>
      <c r="BI33" s="677"/>
      <c r="BJ33" s="677"/>
      <c r="BK33" s="677"/>
      <c r="BL33" s="677"/>
      <c r="BM33" s="677"/>
      <c r="BN33" s="677"/>
      <c r="BO33" s="677"/>
      <c r="BP33" s="677"/>
      <c r="BQ33" s="677"/>
      <c r="BR33" s="677"/>
      <c r="BS33" s="677"/>
      <c r="BT33" s="677"/>
      <c r="BU33" s="677"/>
      <c r="BV33" s="677"/>
      <c r="BW33" s="677"/>
      <c r="BX33" s="677"/>
      <c r="BY33" s="678"/>
    </row>
    <row r="34" spans="2:77" ht="15" customHeight="1" x14ac:dyDescent="0.4">
      <c r="AV34" s="676"/>
      <c r="AW34" s="677"/>
      <c r="AX34" s="677"/>
      <c r="AY34" s="677"/>
      <c r="AZ34" s="677"/>
      <c r="BA34" s="677"/>
      <c r="BB34" s="677"/>
      <c r="BC34" s="677"/>
      <c r="BD34" s="677"/>
      <c r="BE34" s="677"/>
      <c r="BF34" s="677"/>
      <c r="BG34" s="677"/>
      <c r="BH34" s="677"/>
      <c r="BI34" s="677"/>
      <c r="BJ34" s="677"/>
      <c r="BK34" s="677"/>
      <c r="BL34" s="677"/>
      <c r="BM34" s="677"/>
      <c r="BN34" s="677"/>
      <c r="BO34" s="677"/>
      <c r="BP34" s="677"/>
      <c r="BQ34" s="677"/>
      <c r="BR34" s="677"/>
      <c r="BS34" s="677"/>
      <c r="BT34" s="677"/>
      <c r="BU34" s="677"/>
      <c r="BV34" s="677"/>
      <c r="BW34" s="677"/>
      <c r="BX34" s="677"/>
      <c r="BY34" s="678"/>
    </row>
    <row r="35" spans="2:77" ht="15" customHeight="1" thickBot="1" x14ac:dyDescent="0.45">
      <c r="B35" s="56" t="s">
        <v>323</v>
      </c>
      <c r="C35" s="2" t="s">
        <v>1799</v>
      </c>
      <c r="AV35" s="679"/>
      <c r="AW35" s="680"/>
      <c r="AX35" s="680"/>
      <c r="AY35" s="680"/>
      <c r="AZ35" s="680"/>
      <c r="BA35" s="680"/>
      <c r="BB35" s="680"/>
      <c r="BC35" s="680"/>
      <c r="BD35" s="680"/>
      <c r="BE35" s="680"/>
      <c r="BF35" s="680"/>
      <c r="BG35" s="680"/>
      <c r="BH35" s="680"/>
      <c r="BI35" s="680"/>
      <c r="BJ35" s="680"/>
      <c r="BK35" s="680"/>
      <c r="BL35" s="680"/>
      <c r="BM35" s="680"/>
      <c r="BN35" s="680"/>
      <c r="BO35" s="680"/>
      <c r="BP35" s="680"/>
      <c r="BQ35" s="680"/>
      <c r="BR35" s="680"/>
      <c r="BS35" s="680"/>
      <c r="BT35" s="680"/>
      <c r="BU35" s="680"/>
      <c r="BV35" s="680"/>
      <c r="BW35" s="680"/>
      <c r="BX35" s="680"/>
      <c r="BY35" s="681"/>
    </row>
    <row r="36" spans="2:77" ht="15" customHeight="1" thickBot="1" x14ac:dyDescent="0.45">
      <c r="C36" s="407" t="s">
        <v>36</v>
      </c>
      <c r="D36" s="87" t="s">
        <v>1800</v>
      </c>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639" t="s">
        <v>1969</v>
      </c>
      <c r="AP36" s="640"/>
      <c r="AQ36" s="640"/>
      <c r="AR36" s="641"/>
      <c r="AV36" s="360"/>
      <c r="AW36" s="360"/>
      <c r="AX36" s="360"/>
      <c r="AY36" s="360"/>
      <c r="AZ36" s="360"/>
      <c r="BA36" s="360"/>
      <c r="BB36" s="360"/>
      <c r="BC36" s="360"/>
      <c r="BD36" s="360"/>
      <c r="BE36" s="360"/>
      <c r="BF36" s="360"/>
      <c r="BG36" s="360"/>
      <c r="BH36" s="360"/>
      <c r="BI36" s="360"/>
      <c r="BJ36" s="360"/>
      <c r="BK36" s="360"/>
      <c r="BL36" s="360"/>
      <c r="BM36" s="360"/>
      <c r="BN36" s="360"/>
      <c r="BO36" s="360"/>
      <c r="BP36" s="360"/>
      <c r="BQ36" s="360"/>
      <c r="BR36" s="360"/>
      <c r="BS36" s="360"/>
      <c r="BT36" s="360"/>
      <c r="BU36" s="360"/>
      <c r="BV36" s="360"/>
      <c r="BW36" s="360"/>
      <c r="BX36" s="360"/>
      <c r="BY36" s="360"/>
    </row>
    <row r="37" spans="2:77" ht="15" customHeight="1" x14ac:dyDescent="0.4">
      <c r="AV37" s="360"/>
      <c r="AW37" s="360"/>
      <c r="AX37" s="360"/>
      <c r="AY37" s="360"/>
      <c r="AZ37" s="360"/>
      <c r="BA37" s="360"/>
      <c r="BB37" s="360"/>
      <c r="BC37" s="360"/>
      <c r="BD37" s="360"/>
      <c r="BE37" s="360"/>
      <c r="BF37" s="360"/>
      <c r="BG37" s="360"/>
      <c r="BH37" s="360"/>
      <c r="BI37" s="360"/>
      <c r="BJ37" s="360"/>
      <c r="BK37" s="360"/>
      <c r="BL37" s="360"/>
      <c r="BM37" s="360"/>
      <c r="BN37" s="360"/>
      <c r="BO37" s="360"/>
      <c r="BP37" s="360"/>
      <c r="BQ37" s="360"/>
      <c r="BR37" s="360"/>
      <c r="BS37" s="360"/>
      <c r="BT37" s="360"/>
      <c r="BU37" s="360"/>
      <c r="BV37" s="360"/>
      <c r="BW37" s="360"/>
      <c r="BX37" s="360"/>
      <c r="BY37" s="360"/>
    </row>
    <row r="38" spans="2:77" ht="15" customHeight="1" x14ac:dyDescent="0.4">
      <c r="C38" s="233" t="s">
        <v>1810</v>
      </c>
      <c r="D38" s="234"/>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48"/>
      <c r="AG38" s="248"/>
      <c r="AH38" s="249"/>
      <c r="AJ38" s="647" t="s">
        <v>290</v>
      </c>
      <c r="AK38" s="647"/>
      <c r="AN38" s="360"/>
      <c r="AO38" s="360"/>
      <c r="AP38" s="360"/>
      <c r="AQ38" s="360"/>
      <c r="AR38" s="360"/>
      <c r="AS38" s="360"/>
      <c r="AT38" s="360"/>
      <c r="AU38" s="360"/>
      <c r="AV38" s="360"/>
      <c r="AW38" s="360"/>
      <c r="AX38" s="360"/>
      <c r="AY38" s="360"/>
      <c r="AZ38" s="360"/>
      <c r="BA38" s="360"/>
      <c r="BB38" s="360"/>
      <c r="BC38" s="360"/>
      <c r="BD38" s="360"/>
      <c r="BE38" s="360"/>
      <c r="BF38" s="360"/>
      <c r="BG38" s="360"/>
      <c r="BH38" s="360"/>
      <c r="BI38" s="360"/>
      <c r="BJ38" s="360"/>
      <c r="BK38" s="360"/>
      <c r="BL38" s="360"/>
      <c r="BM38" s="360"/>
      <c r="BN38" s="360"/>
      <c r="BO38" s="360"/>
      <c r="BP38" s="360"/>
      <c r="BQ38" s="360"/>
    </row>
    <row r="39" spans="2:77" ht="15" customHeight="1" x14ac:dyDescent="0.4">
      <c r="C39" s="405" t="s">
        <v>79</v>
      </c>
      <c r="D39" s="273" t="s">
        <v>1801</v>
      </c>
      <c r="E39" s="70"/>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150"/>
      <c r="AF39" s="701"/>
      <c r="AG39" s="631"/>
      <c r="AH39" s="702"/>
      <c r="AJ39" s="629" t="str">
        <f>IF($AO$36="非該当","",IF(COUNTBLANK(AF39)=1,"未",""))</f>
        <v>未</v>
      </c>
      <c r="AK39" s="629"/>
    </row>
    <row r="40" spans="2:77" ht="15" customHeight="1" x14ac:dyDescent="0.4">
      <c r="C40" s="405" t="s">
        <v>80</v>
      </c>
      <c r="D40" s="273" t="s">
        <v>1824</v>
      </c>
      <c r="E40" s="70"/>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150"/>
      <c r="AF40" s="701"/>
      <c r="AG40" s="631"/>
      <c r="AH40" s="406" t="s">
        <v>1807</v>
      </c>
      <c r="AJ40" s="629" t="str">
        <f>IF($AO$36="非該当","",IF(AF39="ＮＯ","",IF(COUNTBLANK(AF40)=1,"未","")))</f>
        <v>未</v>
      </c>
      <c r="AK40" s="629"/>
    </row>
    <row r="41" spans="2:77" ht="15" customHeight="1" x14ac:dyDescent="0.4">
      <c r="C41" s="405" t="s">
        <v>81</v>
      </c>
      <c r="D41" s="273" t="s">
        <v>1804</v>
      </c>
      <c r="E41" s="70"/>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150"/>
      <c r="AF41" s="701"/>
      <c r="AG41" s="631"/>
      <c r="AH41" s="702"/>
      <c r="AJ41" s="629" t="str">
        <f>IF($AO$36="非該当","",IF(COUNTBLANK(AF41)=1,"未",""))</f>
        <v>未</v>
      </c>
      <c r="AK41" s="629"/>
    </row>
    <row r="42" spans="2:77" ht="15" customHeight="1" x14ac:dyDescent="0.4">
      <c r="C42" s="405" t="s">
        <v>83</v>
      </c>
      <c r="D42" s="273" t="s">
        <v>1803</v>
      </c>
      <c r="E42" s="70"/>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150"/>
      <c r="AF42" s="701"/>
      <c r="AG42" s="631"/>
      <c r="AH42" s="702"/>
      <c r="AJ42" s="629" t="str">
        <f t="shared" ref="AJ42:AJ43" si="0">IF($AO$36="非該当","",IF(COUNTBLANK(AF42)=1,"未",""))</f>
        <v>未</v>
      </c>
      <c r="AK42" s="629"/>
    </row>
    <row r="43" spans="2:77" ht="15" customHeight="1" x14ac:dyDescent="0.4">
      <c r="C43" s="405" t="s">
        <v>1806</v>
      </c>
      <c r="D43" s="273" t="s">
        <v>1805</v>
      </c>
      <c r="E43" s="70"/>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150"/>
      <c r="AF43" s="701"/>
      <c r="AG43" s="631"/>
      <c r="AH43" s="702"/>
      <c r="AJ43" s="629" t="str">
        <f t="shared" si="0"/>
        <v>未</v>
      </c>
      <c r="AK43" s="629"/>
    </row>
    <row r="45" spans="2:77" ht="15" customHeight="1" x14ac:dyDescent="0.4">
      <c r="C45" s="233" t="s">
        <v>1811</v>
      </c>
      <c r="D45" s="234"/>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48"/>
      <c r="AG45" s="248"/>
      <c r="AH45" s="249"/>
      <c r="AJ45" s="4"/>
      <c r="AK45" s="4"/>
    </row>
    <row r="46" spans="2:77" ht="15" customHeight="1" x14ac:dyDescent="0.4">
      <c r="C46" s="1029" t="s">
        <v>1642</v>
      </c>
      <c r="D46" s="1030"/>
      <c r="E46" s="1030"/>
      <c r="F46" s="1031"/>
      <c r="G46" s="1029" t="s">
        <v>1124</v>
      </c>
      <c r="H46" s="1030"/>
      <c r="I46" s="1030"/>
      <c r="J46" s="1030"/>
      <c r="K46" s="1031"/>
      <c r="L46" s="1029" t="s">
        <v>1808</v>
      </c>
      <c r="M46" s="1030"/>
      <c r="N46" s="1030"/>
      <c r="O46" s="1030"/>
      <c r="P46" s="1030"/>
      <c r="Q46" s="1030"/>
      <c r="R46" s="1031"/>
      <c r="S46" s="1029" t="s">
        <v>1809</v>
      </c>
      <c r="T46" s="1030"/>
      <c r="U46" s="1030"/>
      <c r="V46" s="1030"/>
      <c r="W46" s="1030"/>
      <c r="X46" s="1030"/>
      <c r="Y46" s="1030"/>
      <c r="Z46" s="1030"/>
      <c r="AA46" s="1030"/>
      <c r="AB46" s="1031"/>
      <c r="AC46" s="1029" t="s">
        <v>1125</v>
      </c>
      <c r="AD46" s="1030"/>
      <c r="AE46" s="1030"/>
      <c r="AF46" s="1030"/>
      <c r="AG46" s="1030"/>
      <c r="AH46" s="1031"/>
      <c r="AJ46" s="4"/>
      <c r="AK46" s="4"/>
    </row>
    <row r="47" spans="2:77" ht="15" customHeight="1" x14ac:dyDescent="0.4">
      <c r="C47" s="1148"/>
      <c r="D47" s="1149"/>
      <c r="E47" s="1149"/>
      <c r="F47" s="1150"/>
      <c r="G47" s="1148"/>
      <c r="H47" s="1149"/>
      <c r="I47" s="1149"/>
      <c r="J47" s="1149"/>
      <c r="K47" s="1150"/>
      <c r="L47" s="1148"/>
      <c r="M47" s="1149"/>
      <c r="N47" s="1149"/>
      <c r="O47" s="1149"/>
      <c r="P47" s="1149"/>
      <c r="Q47" s="1149"/>
      <c r="R47" s="1150"/>
      <c r="S47" s="1148"/>
      <c r="T47" s="1149"/>
      <c r="U47" s="1149"/>
      <c r="V47" s="1149"/>
      <c r="W47" s="1149"/>
      <c r="X47" s="1149"/>
      <c r="Y47" s="1149"/>
      <c r="Z47" s="1149"/>
      <c r="AA47" s="1149"/>
      <c r="AB47" s="1150"/>
      <c r="AC47" s="1151"/>
      <c r="AD47" s="1152"/>
      <c r="AE47" s="1152"/>
      <c r="AF47" s="1152"/>
      <c r="AG47" s="1152"/>
      <c r="AH47" s="1153"/>
    </row>
    <row r="48" spans="2:77" ht="15" customHeight="1" x14ac:dyDescent="0.4">
      <c r="C48" s="1148"/>
      <c r="D48" s="1149"/>
      <c r="E48" s="1149"/>
      <c r="F48" s="1150"/>
      <c r="G48" s="1148"/>
      <c r="H48" s="1149"/>
      <c r="I48" s="1149"/>
      <c r="J48" s="1149"/>
      <c r="K48" s="1150"/>
      <c r="L48" s="1148"/>
      <c r="M48" s="1149"/>
      <c r="N48" s="1149"/>
      <c r="O48" s="1149"/>
      <c r="P48" s="1149"/>
      <c r="Q48" s="1149"/>
      <c r="R48" s="1150"/>
      <c r="S48" s="1148"/>
      <c r="T48" s="1149"/>
      <c r="U48" s="1149"/>
      <c r="V48" s="1149"/>
      <c r="W48" s="1149"/>
      <c r="X48" s="1149"/>
      <c r="Y48" s="1149"/>
      <c r="Z48" s="1149"/>
      <c r="AA48" s="1149"/>
      <c r="AB48" s="1150"/>
      <c r="AC48" s="1151"/>
      <c r="AD48" s="1152"/>
      <c r="AE48" s="1152"/>
      <c r="AF48" s="1152"/>
      <c r="AG48" s="1152"/>
      <c r="AH48" s="1153"/>
    </row>
    <row r="49" spans="3:35" ht="15" customHeight="1" x14ac:dyDescent="0.4">
      <c r="C49" s="1148"/>
      <c r="D49" s="1149"/>
      <c r="E49" s="1149"/>
      <c r="F49" s="1150"/>
      <c r="G49" s="1148"/>
      <c r="H49" s="1149"/>
      <c r="I49" s="1149"/>
      <c r="J49" s="1149"/>
      <c r="K49" s="1150"/>
      <c r="L49" s="1148"/>
      <c r="M49" s="1149"/>
      <c r="N49" s="1149"/>
      <c r="O49" s="1149"/>
      <c r="P49" s="1149"/>
      <c r="Q49" s="1149"/>
      <c r="R49" s="1150"/>
      <c r="S49" s="1148"/>
      <c r="T49" s="1149"/>
      <c r="U49" s="1149"/>
      <c r="V49" s="1149"/>
      <c r="W49" s="1149"/>
      <c r="X49" s="1149"/>
      <c r="Y49" s="1149"/>
      <c r="Z49" s="1149"/>
      <c r="AA49" s="1149"/>
      <c r="AB49" s="1150"/>
      <c r="AC49" s="1151"/>
      <c r="AD49" s="1152"/>
      <c r="AE49" s="1152"/>
      <c r="AF49" s="1152"/>
      <c r="AG49" s="1152"/>
      <c r="AH49" s="1153"/>
    </row>
    <row r="50" spans="3:35" ht="15" customHeight="1" x14ac:dyDescent="0.4">
      <c r="C50" s="1148"/>
      <c r="D50" s="1149"/>
      <c r="E50" s="1149"/>
      <c r="F50" s="1150"/>
      <c r="G50" s="1148"/>
      <c r="H50" s="1149"/>
      <c r="I50" s="1149"/>
      <c r="J50" s="1149"/>
      <c r="K50" s="1150"/>
      <c r="L50" s="1148"/>
      <c r="M50" s="1149"/>
      <c r="N50" s="1149"/>
      <c r="O50" s="1149"/>
      <c r="P50" s="1149"/>
      <c r="Q50" s="1149"/>
      <c r="R50" s="1150"/>
      <c r="S50" s="1148"/>
      <c r="T50" s="1149"/>
      <c r="U50" s="1149"/>
      <c r="V50" s="1149"/>
      <c r="W50" s="1149"/>
      <c r="X50" s="1149"/>
      <c r="Y50" s="1149"/>
      <c r="Z50" s="1149"/>
      <c r="AA50" s="1149"/>
      <c r="AB50" s="1150"/>
      <c r="AC50" s="1151"/>
      <c r="AD50" s="1152"/>
      <c r="AE50" s="1152"/>
      <c r="AF50" s="1152"/>
      <c r="AG50" s="1152"/>
      <c r="AH50" s="1153"/>
    </row>
    <row r="51" spans="3:35" ht="15" customHeight="1" x14ac:dyDescent="0.4">
      <c r="C51" s="418"/>
      <c r="D51" s="418"/>
      <c r="E51" s="418"/>
      <c r="F51" s="418"/>
      <c r="G51" s="418"/>
      <c r="H51" s="418"/>
      <c r="I51" s="418"/>
      <c r="J51" s="418"/>
      <c r="K51" s="418"/>
      <c r="L51" s="418"/>
      <c r="M51" s="418"/>
      <c r="N51" s="418"/>
      <c r="O51" s="418"/>
      <c r="P51" s="418"/>
      <c r="Q51" s="418"/>
      <c r="R51" s="418"/>
      <c r="S51" s="418"/>
      <c r="T51" s="418"/>
      <c r="U51" s="418"/>
      <c r="V51" s="418"/>
      <c r="W51" s="418"/>
      <c r="X51" s="418"/>
      <c r="Y51" s="418"/>
      <c r="Z51" s="418"/>
      <c r="AA51" s="418"/>
      <c r="AB51" s="418"/>
      <c r="AC51" s="418"/>
      <c r="AD51" s="418"/>
      <c r="AE51" s="418"/>
      <c r="AF51" s="418"/>
      <c r="AG51" s="418"/>
      <c r="AH51" s="418"/>
      <c r="AI51" s="418"/>
    </row>
  </sheetData>
  <mergeCells count="74">
    <mergeCell ref="A1:AT2"/>
    <mergeCell ref="AO5:AR5"/>
    <mergeCell ref="AO6:AR6"/>
    <mergeCell ref="AO7:AR7"/>
    <mergeCell ref="AO8:AR8"/>
    <mergeCell ref="AG23:AH23"/>
    <mergeCell ref="AO11:AR11"/>
    <mergeCell ref="AG21:AH21"/>
    <mergeCell ref="AG22:AH22"/>
    <mergeCell ref="AO14:AR14"/>
    <mergeCell ref="AG16:AH16"/>
    <mergeCell ref="AG17:AH17"/>
    <mergeCell ref="AG18:AH18"/>
    <mergeCell ref="D19:H19"/>
    <mergeCell ref="I19:N19"/>
    <mergeCell ref="P19:U19"/>
    <mergeCell ref="I17:U17"/>
    <mergeCell ref="D17:H17"/>
    <mergeCell ref="D18:H18"/>
    <mergeCell ref="I18:AE18"/>
    <mergeCell ref="AC17:AE17"/>
    <mergeCell ref="AV3:BY35"/>
    <mergeCell ref="V17:Y17"/>
    <mergeCell ref="V19:Y19"/>
    <mergeCell ref="Z19:AE19"/>
    <mergeCell ref="AG19:AH19"/>
    <mergeCell ref="Z17:AB17"/>
    <mergeCell ref="AB27:AE27"/>
    <mergeCell ref="AB28:AE28"/>
    <mergeCell ref="AB29:AE29"/>
    <mergeCell ref="AB30:AE30"/>
    <mergeCell ref="AB31:AE31"/>
    <mergeCell ref="AB32:AE32"/>
    <mergeCell ref="AB22:AE22"/>
    <mergeCell ref="V23:AE23"/>
    <mergeCell ref="AB25:AE25"/>
    <mergeCell ref="AB26:AE26"/>
    <mergeCell ref="AO36:AR36"/>
    <mergeCell ref="AJ38:AK38"/>
    <mergeCell ref="AF39:AH39"/>
    <mergeCell ref="AJ39:AK39"/>
    <mergeCell ref="AF41:AH41"/>
    <mergeCell ref="AJ41:AK41"/>
    <mergeCell ref="AF42:AH42"/>
    <mergeCell ref="AJ42:AK42"/>
    <mergeCell ref="AF43:AH43"/>
    <mergeCell ref="AJ43:AK43"/>
    <mergeCell ref="AJ40:AK40"/>
    <mergeCell ref="AF40:AG40"/>
    <mergeCell ref="C46:F46"/>
    <mergeCell ref="G46:K46"/>
    <mergeCell ref="L46:R46"/>
    <mergeCell ref="S46:AB46"/>
    <mergeCell ref="AC46:AH46"/>
    <mergeCell ref="C47:F47"/>
    <mergeCell ref="G47:K47"/>
    <mergeCell ref="L47:R47"/>
    <mergeCell ref="AC47:AH47"/>
    <mergeCell ref="S47:AB47"/>
    <mergeCell ref="C48:F48"/>
    <mergeCell ref="G48:K48"/>
    <mergeCell ref="L48:R48"/>
    <mergeCell ref="AC48:AH48"/>
    <mergeCell ref="S48:AB48"/>
    <mergeCell ref="C49:F49"/>
    <mergeCell ref="G49:K49"/>
    <mergeCell ref="L49:R49"/>
    <mergeCell ref="AC49:AH49"/>
    <mergeCell ref="S49:AB49"/>
    <mergeCell ref="C50:F50"/>
    <mergeCell ref="G50:K50"/>
    <mergeCell ref="L50:R50"/>
    <mergeCell ref="AC50:AH50"/>
    <mergeCell ref="S50:AB50"/>
  </mergeCells>
  <phoneticPr fontId="2"/>
  <conditionalFormatting sqref="V23:AE23">
    <cfRule type="expression" dxfId="5" priority="6">
      <formula>$AB$22="非該当"</formula>
    </cfRule>
  </conditionalFormatting>
  <conditionalFormatting sqref="I17:U17 Z17:AB17 I18:AE18 I19:N19 P19:U19 Z19:AE19">
    <cfRule type="expression" dxfId="4" priority="5">
      <formula>$AO$14="非該当"</formula>
    </cfRule>
  </conditionalFormatting>
  <conditionalFormatting sqref="AF39:AH39 AF41:AH43 AF40 AH40">
    <cfRule type="expression" dxfId="3" priority="4">
      <formula>$AO$36="非該当"</formula>
    </cfRule>
  </conditionalFormatting>
  <conditionalFormatting sqref="AF40:AG40">
    <cfRule type="expression" dxfId="2" priority="3">
      <formula>$AF$39="ＮＯ"</formula>
    </cfRule>
  </conditionalFormatting>
  <conditionalFormatting sqref="C47:AH50">
    <cfRule type="expression" dxfId="1" priority="2">
      <formula>$AO$36="非該当"</formula>
    </cfRule>
  </conditionalFormatting>
  <conditionalFormatting sqref="AB25:AE32">
    <cfRule type="expression" dxfId="0" priority="1">
      <formula>$AB$22="非該当"</formula>
    </cfRule>
  </conditionalFormatting>
  <dataValidations count="4">
    <dataValidation type="list" allowBlank="1" showInputMessage="1" showErrorMessage="1" sqref="AO6:AR8 AB22:AE22 AO36:AR36 AO11:AR11 AO14:AR14" xr:uid="{E78F878A-4802-46D4-A910-5C7F71371CC4}">
      <formula1>"該当,非該当"</formula1>
    </dataValidation>
    <dataValidation type="list" allowBlank="1" showInputMessage="1" showErrorMessage="1" sqref="AB25:AE32" xr:uid="{D9E73F70-0252-40A1-AC54-3807DC2AA5C9}">
      <formula1>"○"</formula1>
    </dataValidation>
    <dataValidation type="list" allowBlank="1" showInputMessage="1" showErrorMessage="1" sqref="Z19:AE19" xr:uid="{B4620A24-3A2B-42E0-9417-526881750643}">
      <formula1>"クラウド型,インストール型"</formula1>
    </dataValidation>
    <dataValidation type="list" allowBlank="1" showInputMessage="1" showErrorMessage="1" sqref="AF39:AH39 AF41:AH43" xr:uid="{991E6B6A-ADF3-4809-B4D5-74F7844CDBB0}">
      <formula1>"ＯＫ,ＮＯ"</formula1>
    </dataValidation>
  </dataValidations>
  <pageMargins left="0.70866141732283472" right="0.70866141732283472" top="0.59055118110236227" bottom="0.59055118110236227" header="0.31496062992125984" footer="0.31496062992125984"/>
  <pageSetup paperSize="9" scale="99" fitToHeight="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834F0-7910-47EB-8E16-217C2C6BA172}">
  <sheetPr>
    <pageSetUpPr fitToPage="1"/>
  </sheetPr>
  <dimension ref="A1:AT2"/>
  <sheetViews>
    <sheetView zoomScale="115" zoomScaleNormal="115" workbookViewId="0">
      <selection activeCell="AL11" sqref="AL11"/>
    </sheetView>
  </sheetViews>
  <sheetFormatPr defaultColWidth="2.625" defaultRowHeight="15" customHeight="1" x14ac:dyDescent="0.4"/>
  <cols>
    <col min="1" max="16384" width="2.625" style="2"/>
  </cols>
  <sheetData>
    <row r="1" spans="1:46" ht="15" customHeight="1" x14ac:dyDescent="0.4">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row>
    <row r="2" spans="1:46" ht="15" customHeight="1" x14ac:dyDescent="0.4">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row>
  </sheetData>
  <phoneticPr fontId="2"/>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37</vt:i4>
      </vt:variant>
    </vt:vector>
  </HeadingPairs>
  <TitlesOfParts>
    <vt:vector size="58" baseType="lpstr">
      <vt:lpstr>表紙</vt:lpstr>
      <vt:lpstr>目次</vt:lpstr>
      <vt:lpstr>０ 前回指摘・助言</vt:lpstr>
      <vt:lpstr>【Ⅰ】（第１）定款</vt:lpstr>
      <vt:lpstr>【Ⅰ】（第２）内部管理体制</vt:lpstr>
      <vt:lpstr>【Ⅰ】（第３）評議員・評議員会</vt:lpstr>
      <vt:lpstr>【Ⅰ】（第４）理事</vt:lpstr>
      <vt:lpstr>【Ⅰ】（第５）監事</vt:lpstr>
      <vt:lpstr>【Ⅰ】（第６）理事会</vt:lpstr>
      <vt:lpstr>【Ⅰ】（第７）会計監査人</vt:lpstr>
      <vt:lpstr>【Ⅰ】（第８）報酬</vt:lpstr>
      <vt:lpstr>【Ⅱ】（第１）事業一般</vt:lpstr>
      <vt:lpstr>【Ⅱ】（第２）社会福祉事業</vt:lpstr>
      <vt:lpstr>【Ⅱ】（第３）公益事業</vt:lpstr>
      <vt:lpstr>【Ⅱ】（第４）収益事業</vt:lpstr>
      <vt:lpstr>【Ⅲ】（第１）人事管理</vt:lpstr>
      <vt:lpstr>【Ⅲ】（第２）資産管理</vt:lpstr>
      <vt:lpstr>【Ⅲ】（第３）会計管理</vt:lpstr>
      <vt:lpstr>【Ⅲ】（第４）その他</vt:lpstr>
      <vt:lpstr>◆その他確認事項</vt:lpstr>
      <vt:lpstr>元(4)</vt:lpstr>
      <vt:lpstr>'【Ⅰ】（第１）定款'!Print_Area</vt:lpstr>
      <vt:lpstr>'【Ⅰ】（第２）内部管理体制'!Print_Area</vt:lpstr>
      <vt:lpstr>'【Ⅰ】（第３）評議員・評議員会'!Print_Area</vt:lpstr>
      <vt:lpstr>'【Ⅰ】（第４）理事'!Print_Area</vt:lpstr>
      <vt:lpstr>'【Ⅰ】（第５）監事'!Print_Area</vt:lpstr>
      <vt:lpstr>'【Ⅰ】（第６）理事会'!Print_Area</vt:lpstr>
      <vt:lpstr>'【Ⅰ】（第７）会計監査人'!Print_Area</vt:lpstr>
      <vt:lpstr>'【Ⅰ】（第８）報酬'!Print_Area</vt:lpstr>
      <vt:lpstr>'【Ⅱ】（第１）事業一般'!Print_Area</vt:lpstr>
      <vt:lpstr>'【Ⅱ】（第２）社会福祉事業'!Print_Area</vt:lpstr>
      <vt:lpstr>'【Ⅱ】（第３）公益事業'!Print_Area</vt:lpstr>
      <vt:lpstr>'【Ⅱ】（第４）収益事業'!Print_Area</vt:lpstr>
      <vt:lpstr>'【Ⅲ】（第１）人事管理'!Print_Area</vt:lpstr>
      <vt:lpstr>'【Ⅲ】（第２）資産管理'!Print_Area</vt:lpstr>
      <vt:lpstr>'【Ⅲ】（第３）会計管理'!Print_Area</vt:lpstr>
      <vt:lpstr>'【Ⅲ】（第４）その他'!Print_Area</vt:lpstr>
      <vt:lpstr>◆その他確認事項!Print_Area</vt:lpstr>
      <vt:lpstr>'０ 前回指摘・助言'!Print_Area</vt:lpstr>
      <vt:lpstr>表紙!Print_Area</vt:lpstr>
      <vt:lpstr>目次!Print_Area</vt:lpstr>
      <vt:lpstr>'【Ⅰ】（第１）定款'!Print_Titles</vt:lpstr>
      <vt:lpstr>'【Ⅰ】（第３）評議員・評議員会'!Print_Titles</vt:lpstr>
      <vt:lpstr>'【Ⅰ】（第４）理事'!Print_Titles</vt:lpstr>
      <vt:lpstr>'【Ⅰ】（第５）監事'!Print_Titles</vt:lpstr>
      <vt:lpstr>'【Ⅰ】（第６）理事会'!Print_Titles</vt:lpstr>
      <vt:lpstr>'【Ⅰ】（第７）会計監査人'!Print_Titles</vt:lpstr>
      <vt:lpstr>'【Ⅰ】（第８）報酬'!Print_Titles</vt:lpstr>
      <vt:lpstr>'【Ⅱ】（第１）事業一般'!Print_Titles</vt:lpstr>
      <vt:lpstr>'【Ⅱ】（第２）社会福祉事業'!Print_Titles</vt:lpstr>
      <vt:lpstr>'【Ⅱ】（第３）公益事業'!Print_Titles</vt:lpstr>
      <vt:lpstr>'【Ⅱ】（第４）収益事業'!Print_Titles</vt:lpstr>
      <vt:lpstr>'【Ⅲ】（第１）人事管理'!Print_Titles</vt:lpstr>
      <vt:lpstr>'【Ⅲ】（第２）資産管理'!Print_Titles</vt:lpstr>
      <vt:lpstr>'【Ⅲ】（第３）会計管理'!Print_Titles</vt:lpstr>
      <vt:lpstr>'【Ⅲ】（第４）その他'!Print_Titles</vt:lpstr>
      <vt:lpstr>◆その他確認事項!Print_Titles</vt:lpstr>
      <vt:lpstr>'０ 前回指摘・助言'!Print_Titles</vt:lpstr>
    </vt:vector>
  </TitlesOfParts>
  <Company>SakuraCity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村元　京平</dc:creator>
  <cp:lastModifiedBy>村元　京平</cp:lastModifiedBy>
  <cp:lastPrinted>2025-06-06T08:51:18Z</cp:lastPrinted>
  <dcterms:created xsi:type="dcterms:W3CDTF">2024-11-05T00:53:32Z</dcterms:created>
  <dcterms:modified xsi:type="dcterms:W3CDTF">2025-07-03T02:47:14Z</dcterms:modified>
</cp:coreProperties>
</file>