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Svf03\配布\業務\社会福祉法人関係（権限委譲）\01_佐倉市\08_監査年度計画（監査調書等の提出依頼を含む）\令和８年度\①監査調書提出依頼\"/>
    </mc:Choice>
  </mc:AlternateContent>
  <xr:revisionPtr revIDLastSave="0" documentId="13_ncr:1_{2B2EF8BC-D7F3-461D-B084-9F5078A62B26}" xr6:coauthVersionLast="47" xr6:coauthVersionMax="47" xr10:uidLastSave="{00000000-0000-0000-0000-000000000000}"/>
  <bookViews>
    <workbookView xWindow="-120" yWindow="-120" windowWidth="29040" windowHeight="15720" xr2:uid="{B88E80F8-F52C-4D4D-8F03-EEB11B41A713}"/>
  </bookViews>
  <sheets>
    <sheet name="表紙" sheetId="1" r:id="rId1"/>
    <sheet name="目次" sheetId="3" r:id="rId2"/>
    <sheet name="０ 前回指摘・助言" sheetId="2" r:id="rId3"/>
    <sheet name="【Ⅰ】（第１）定款" sheetId="5" r:id="rId4"/>
    <sheet name="【Ⅰ】（第２）内部管理体制" sheetId="6" r:id="rId5"/>
    <sheet name="【Ⅰ】（第３）評議員・評議員会" sheetId="7" r:id="rId6"/>
    <sheet name="【Ⅰ】（第４）理事" sheetId="8" r:id="rId7"/>
    <sheet name="【Ⅰ】（第５）監事" sheetId="9" r:id="rId8"/>
    <sheet name="【Ⅰ】（第６）理事会" sheetId="10" r:id="rId9"/>
    <sheet name="【Ⅰ】（第７）会計監査人" sheetId="11" r:id="rId10"/>
    <sheet name="【Ⅰ】（第８）報酬" sheetId="12" r:id="rId11"/>
    <sheet name="【Ⅱ】（第１）事業一般" sheetId="13" r:id="rId12"/>
    <sheet name="【Ⅱ】（第２）社会福祉事業" sheetId="14" r:id="rId13"/>
    <sheet name="【Ⅱ】（第３）公益事業" sheetId="15" r:id="rId14"/>
    <sheet name="【Ⅱ】（第４）収益事業" sheetId="16" r:id="rId15"/>
    <sheet name="【Ⅲ】（第１）人事管理" sheetId="17" r:id="rId16"/>
    <sheet name="【Ⅲ】（第２）資産管理" sheetId="18" r:id="rId17"/>
    <sheet name="【Ⅲ】（第３）会計管理" sheetId="19" r:id="rId18"/>
    <sheet name="【Ⅲ】（第４）その他" sheetId="4" r:id="rId19"/>
    <sheet name="◆その他確認事項" sheetId="22" r:id="rId20"/>
    <sheet name="元(4)" sheetId="20" state="hidden" r:id="rId21"/>
  </sheets>
  <definedNames>
    <definedName name="_xlnm.Print_Area" localSheetId="3">'【Ⅰ】（第１）定款'!$A$1:$AT$61</definedName>
    <definedName name="_xlnm.Print_Area" localSheetId="4">'【Ⅰ】（第２）内部管理体制'!$A$1:$AT$31</definedName>
    <definedName name="_xlnm.Print_Area" localSheetId="5">'【Ⅰ】（第３）評議員・評議員会'!$A$1:$AT$175</definedName>
    <definedName name="_xlnm.Print_Area" localSheetId="6">'【Ⅰ】（第４）理事'!$A$1:$AT$88</definedName>
    <definedName name="_xlnm.Print_Area" localSheetId="7">'【Ⅰ】（第５）監事'!$A$1:$AT$88</definedName>
    <definedName name="_xlnm.Print_Area" localSheetId="8">'【Ⅰ】（第６）理事会'!$A$1:$AT$207</definedName>
    <definedName name="_xlnm.Print_Area" localSheetId="9">'【Ⅰ】（第７）会計監査人'!$A$1:$AT$31</definedName>
    <definedName name="_xlnm.Print_Area" localSheetId="10">'【Ⅰ】（第８）報酬'!$A$1:$AT$59</definedName>
    <definedName name="_xlnm.Print_Area" localSheetId="11">'【Ⅱ】（第１）事業一般'!$A$1:$AT$62</definedName>
    <definedName name="_xlnm.Print_Area" localSheetId="12">'【Ⅱ】（第２）社会福祉事業'!$A$1:$AT$32</definedName>
    <definedName name="_xlnm.Print_Area" localSheetId="13">'【Ⅱ】（第３）公益事業'!$A$1:$AT$32</definedName>
    <definedName name="_xlnm.Print_Area" localSheetId="14">'【Ⅱ】（第４）収益事業'!$A$1:$AT$32</definedName>
    <definedName name="_xlnm.Print_Area" localSheetId="15">'【Ⅲ】（第１）人事管理'!$A$1:$AT$32</definedName>
    <definedName name="_xlnm.Print_Area" localSheetId="16">'【Ⅲ】（第２）資産管理'!$A$1:$AT$62</definedName>
    <definedName name="_xlnm.Print_Area" localSheetId="17">'【Ⅲ】（第３）会計管理'!$A$1:$AT$466</definedName>
    <definedName name="_xlnm.Print_Area" localSheetId="18">'【Ⅲ】（第４）その他'!$A$1:$AT$95</definedName>
    <definedName name="_xlnm.Print_Area" localSheetId="19">◆その他確認事項!$A$1:$AT$64</definedName>
    <definedName name="_xlnm.Print_Area" localSheetId="2">'０ 前回指摘・助言'!$A$1:$AV$61</definedName>
    <definedName name="_xlnm.Print_Area" localSheetId="0">表紙!$A$1:$AT$64</definedName>
    <definedName name="_xlnm.Print_Area" localSheetId="1">目次!$A$1:$AT$163</definedName>
    <definedName name="_xlnm.Print_Titles" localSheetId="3">'【Ⅰ】（第１）定款'!$1:$2</definedName>
    <definedName name="_xlnm.Print_Titles" localSheetId="5">'【Ⅰ】（第３）評議員・評議員会'!$1:$2</definedName>
    <definedName name="_xlnm.Print_Titles" localSheetId="6">'【Ⅰ】（第４）理事'!$1:$2</definedName>
    <definedName name="_xlnm.Print_Titles" localSheetId="7">'【Ⅰ】（第５）監事'!$1:$2</definedName>
    <definedName name="_xlnm.Print_Titles" localSheetId="8">'【Ⅰ】（第６）理事会'!$1:$2</definedName>
    <definedName name="_xlnm.Print_Titles" localSheetId="9">'【Ⅰ】（第７）会計監査人'!$1:$2</definedName>
    <definedName name="_xlnm.Print_Titles" localSheetId="10">'【Ⅰ】（第８）報酬'!$1:$2</definedName>
    <definedName name="_xlnm.Print_Titles" localSheetId="11">'【Ⅱ】（第１）事業一般'!$1:$2</definedName>
    <definedName name="_xlnm.Print_Titles" localSheetId="12">'【Ⅱ】（第２）社会福祉事業'!$1:$2</definedName>
    <definedName name="_xlnm.Print_Titles" localSheetId="13">'【Ⅱ】（第３）公益事業'!$1:$2</definedName>
    <definedName name="_xlnm.Print_Titles" localSheetId="14">'【Ⅱ】（第４）収益事業'!$1:$2</definedName>
    <definedName name="_xlnm.Print_Titles" localSheetId="15">'【Ⅲ】（第１）人事管理'!$1:$2</definedName>
    <definedName name="_xlnm.Print_Titles" localSheetId="16">'【Ⅲ】（第２）資産管理'!$1:$2</definedName>
    <definedName name="_xlnm.Print_Titles" localSheetId="17">'【Ⅲ】（第３）会計管理'!$1:$2</definedName>
    <definedName name="_xlnm.Print_Titles" localSheetId="18">'【Ⅲ】（第４）その他'!$1:$2</definedName>
    <definedName name="_xlnm.Print_Titles" localSheetId="19">◆その他確認事項!$1:$2</definedName>
    <definedName name="_xlnm.Print_Titles" localSheetId="2">'０ 前回指摘・助言'!$3:$4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5" i="22" l="1"/>
  <c r="AH24" i="12" l="1"/>
  <c r="AH25" i="12"/>
  <c r="AH26" i="12"/>
  <c r="AH27" i="12"/>
  <c r="AQ143" i="3"/>
  <c r="AG19" i="22"/>
  <c r="AG18" i="22"/>
  <c r="AG17" i="22"/>
  <c r="AJ20" i="4"/>
  <c r="AQ141" i="3" s="1"/>
  <c r="AH30" i="12" l="1"/>
  <c r="AQ26" i="3"/>
  <c r="AM37" i="7"/>
  <c r="AM38" i="7"/>
  <c r="M11" i="8"/>
  <c r="Q10" i="8"/>
  <c r="M10" i="8"/>
  <c r="AN120" i="7"/>
  <c r="AN122" i="7"/>
  <c r="AN121" i="7"/>
  <c r="AN115" i="7"/>
  <c r="AN116" i="7"/>
  <c r="AN117" i="7"/>
  <c r="AN114" i="7"/>
  <c r="AR93" i="7"/>
  <c r="AR94" i="7"/>
  <c r="AR95" i="7"/>
  <c r="AR96" i="7"/>
  <c r="AR97" i="7"/>
  <c r="V90" i="7"/>
  <c r="AQ11" i="3"/>
  <c r="AL23" i="5"/>
  <c r="AL22" i="5"/>
  <c r="AL19" i="5"/>
  <c r="X9" i="5"/>
  <c r="X8" i="5"/>
  <c r="X7" i="5"/>
  <c r="AL26" i="5"/>
  <c r="AL25" i="5"/>
  <c r="AL24" i="5"/>
  <c r="AL21" i="5"/>
  <c r="AL20" i="5"/>
  <c r="AL18" i="5"/>
  <c r="AL17" i="5"/>
  <c r="AL16" i="5"/>
  <c r="AL15" i="5"/>
  <c r="AL14" i="5"/>
  <c r="AL13" i="5"/>
  <c r="V42" i="1" l="1"/>
  <c r="Q42" i="1"/>
  <c r="K42" i="1"/>
  <c r="AE127" i="19"/>
  <c r="X127" i="19"/>
  <c r="AJ40" i="22"/>
  <c r="AJ41" i="22"/>
  <c r="AJ43" i="22"/>
  <c r="AJ42" i="22"/>
  <c r="AJ39" i="22"/>
  <c r="AQ160" i="3" s="1"/>
  <c r="AQ159" i="3" s="1"/>
  <c r="AM133" i="19" l="1"/>
  <c r="AM132" i="19"/>
  <c r="AM130" i="19"/>
  <c r="AM129" i="19"/>
  <c r="AM128" i="19"/>
  <c r="AE134" i="19"/>
  <c r="AE131" i="19"/>
  <c r="AE135" i="19" s="1"/>
  <c r="AQ101" i="3"/>
  <c r="AR90" i="19"/>
  <c r="AR89" i="19"/>
  <c r="AR88" i="19"/>
  <c r="AR87" i="19"/>
  <c r="AR86" i="19"/>
  <c r="AR85" i="19"/>
  <c r="AQ156" i="3" l="1"/>
  <c r="AQ155" i="3" s="1"/>
  <c r="AQ154" i="3"/>
  <c r="AQ153" i="3"/>
  <c r="AQ152" i="3"/>
  <c r="AG23" i="22"/>
  <c r="AR59" i="4"/>
  <c r="AG22" i="22"/>
  <c r="AQ151" i="3"/>
  <c r="AQ150" i="3" s="1"/>
  <c r="AQ147" i="3"/>
  <c r="AQ145" i="3"/>
  <c r="AQ136" i="3"/>
  <c r="AR94" i="4"/>
  <c r="AR93" i="4"/>
  <c r="AR92" i="4"/>
  <c r="AE72" i="4"/>
  <c r="AE71" i="4"/>
  <c r="AE70" i="4"/>
  <c r="AE69" i="4"/>
  <c r="AE68" i="4"/>
  <c r="AE67" i="4"/>
  <c r="AR63" i="4"/>
  <c r="AR62" i="4"/>
  <c r="AR61" i="4"/>
  <c r="AR60" i="4"/>
  <c r="AR58" i="4"/>
  <c r="AR57" i="4"/>
  <c r="AR56" i="4"/>
  <c r="AL53" i="4"/>
  <c r="AR144" i="19"/>
  <c r="AL50" i="4"/>
  <c r="AF38" i="4"/>
  <c r="AF37" i="4"/>
  <c r="AF36" i="4"/>
  <c r="AO12" i="4"/>
  <c r="AO11" i="4"/>
  <c r="AO10" i="4"/>
  <c r="AO9" i="4"/>
  <c r="AQ126" i="3"/>
  <c r="AQ125" i="3"/>
  <c r="AQ127" i="3"/>
  <c r="AQ128" i="3"/>
  <c r="AQ124" i="3"/>
  <c r="AQ122" i="3"/>
  <c r="AQ121" i="3"/>
  <c r="AQ119" i="3"/>
  <c r="AQ117" i="3"/>
  <c r="AQ110" i="3"/>
  <c r="AQ115" i="3"/>
  <c r="AQ111" i="3"/>
  <c r="AQ105" i="3"/>
  <c r="AQ98" i="3"/>
  <c r="AQ100" i="3"/>
  <c r="AQ95" i="3"/>
  <c r="AQ88" i="3"/>
  <c r="AJ456" i="19"/>
  <c r="AJ455" i="19"/>
  <c r="AJ454" i="19"/>
  <c r="AJ453" i="19"/>
  <c r="AJ452" i="19"/>
  <c r="AJ451" i="19"/>
  <c r="AJ450" i="19"/>
  <c r="AJ449" i="19"/>
  <c r="AJ448" i="19"/>
  <c r="AJ447" i="19"/>
  <c r="AJ446" i="19"/>
  <c r="AJ445" i="19"/>
  <c r="AJ444" i="19"/>
  <c r="AJ443" i="19"/>
  <c r="AJ442" i="19"/>
  <c r="AJ441" i="19"/>
  <c r="AJ434" i="19"/>
  <c r="AJ433" i="19"/>
  <c r="AJ432" i="19"/>
  <c r="AJ431" i="19"/>
  <c r="AJ430" i="19"/>
  <c r="AJ429" i="19"/>
  <c r="AJ428" i="19"/>
  <c r="AJ427" i="19"/>
  <c r="AJ426" i="19"/>
  <c r="AJ425" i="19"/>
  <c r="AJ424" i="19"/>
  <c r="AJ423" i="19"/>
  <c r="AJ422" i="19"/>
  <c r="AJ421" i="19"/>
  <c r="AJ420" i="19"/>
  <c r="AJ419" i="19"/>
  <c r="AQ411" i="19"/>
  <c r="AQ410" i="19"/>
  <c r="AQ409" i="19"/>
  <c r="AQ408" i="19"/>
  <c r="AQ407" i="19"/>
  <c r="AQ403" i="19"/>
  <c r="AQ402" i="19"/>
  <c r="AQ399" i="19"/>
  <c r="AQ398" i="19"/>
  <c r="AQ397" i="19"/>
  <c r="AQ396" i="19"/>
  <c r="AQ395" i="19"/>
  <c r="AQ394" i="19"/>
  <c r="AQ393" i="19"/>
  <c r="AQ392" i="19"/>
  <c r="AQ391" i="19"/>
  <c r="AQ390" i="19"/>
  <c r="AQ389" i="19"/>
  <c r="AQ388" i="19"/>
  <c r="AQ387" i="19"/>
  <c r="AQ386" i="19"/>
  <c r="AQ385" i="19"/>
  <c r="AQ384" i="19"/>
  <c r="AR360" i="19"/>
  <c r="AR359" i="19"/>
  <c r="AR358" i="19"/>
  <c r="AR357" i="19"/>
  <c r="AR356" i="19"/>
  <c r="AR353" i="19"/>
  <c r="AR351" i="19"/>
  <c r="AR350" i="19"/>
  <c r="AR349" i="19"/>
  <c r="AR345" i="19"/>
  <c r="AN335" i="19"/>
  <c r="AN334" i="19"/>
  <c r="AN331" i="19"/>
  <c r="AN330" i="19"/>
  <c r="AN329" i="19"/>
  <c r="AN328" i="19"/>
  <c r="AN325" i="19"/>
  <c r="AN324" i="19"/>
  <c r="AN323" i="19"/>
  <c r="AN322" i="19"/>
  <c r="AN318" i="19"/>
  <c r="AN317" i="19"/>
  <c r="AN316" i="19"/>
  <c r="AE311" i="19"/>
  <c r="AN283" i="19"/>
  <c r="AN282" i="19"/>
  <c r="J280" i="19"/>
  <c r="Q279" i="19"/>
  <c r="Q278" i="19"/>
  <c r="Q277" i="19"/>
  <c r="AR273" i="19"/>
  <c r="AR272" i="19"/>
  <c r="AR271" i="19"/>
  <c r="AR270" i="19"/>
  <c r="AR269" i="19"/>
  <c r="AR268" i="19"/>
  <c r="AR267" i="19"/>
  <c r="J264" i="19"/>
  <c r="Q263" i="19"/>
  <c r="Q262" i="19"/>
  <c r="Q261" i="19"/>
  <c r="AR257" i="19"/>
  <c r="AR256" i="19"/>
  <c r="AR255" i="19"/>
  <c r="AR254" i="19"/>
  <c r="AR253" i="19"/>
  <c r="AR252" i="19"/>
  <c r="AN248" i="19"/>
  <c r="AN247" i="19"/>
  <c r="AN246" i="19"/>
  <c r="Z242" i="19"/>
  <c r="AN240" i="19"/>
  <c r="AR217" i="19"/>
  <c r="AR216" i="19"/>
  <c r="AR215" i="19"/>
  <c r="AR214" i="19"/>
  <c r="AR200" i="19"/>
  <c r="AR199" i="19"/>
  <c r="AR198" i="19"/>
  <c r="AR195" i="19"/>
  <c r="AR194" i="19"/>
  <c r="AR193" i="19"/>
  <c r="AR192" i="19"/>
  <c r="AR191" i="19"/>
  <c r="AR190" i="19"/>
  <c r="AK186" i="19"/>
  <c r="AK185" i="19"/>
  <c r="AK184" i="19"/>
  <c r="AK182" i="19"/>
  <c r="AK178" i="19"/>
  <c r="Q178" i="19"/>
  <c r="AR176" i="19"/>
  <c r="AR175" i="19"/>
  <c r="AR166" i="19"/>
  <c r="AR165" i="19"/>
  <c r="AR164" i="19"/>
  <c r="AR163" i="19"/>
  <c r="AR162" i="19"/>
  <c r="AR161" i="19"/>
  <c r="AR160" i="19"/>
  <c r="AR159" i="19"/>
  <c r="AR156" i="19"/>
  <c r="AR155" i="19"/>
  <c r="AR154" i="19"/>
  <c r="AR153" i="19"/>
  <c r="AR152" i="19"/>
  <c r="AR151" i="19"/>
  <c r="U33" i="19"/>
  <c r="U32" i="19"/>
  <c r="AQ139" i="3" l="1"/>
  <c r="AQ146" i="3"/>
  <c r="AQ148" i="3"/>
  <c r="AQ158" i="3"/>
  <c r="AQ157" i="3" s="1"/>
  <c r="AQ149" i="3" s="1"/>
  <c r="AQ114" i="3"/>
  <c r="AQ97" i="3"/>
  <c r="AQ120" i="3"/>
  <c r="AQ102" i="3"/>
  <c r="AQ118" i="3"/>
  <c r="AQ107" i="3"/>
  <c r="AQ109" i="3"/>
  <c r="AQ112" i="3"/>
  <c r="AQ116" i="3"/>
  <c r="AQ130" i="3"/>
  <c r="AQ134" i="3"/>
  <c r="AQ135" i="3"/>
  <c r="AQ123" i="3"/>
  <c r="AQ129" i="3"/>
  <c r="AQ132" i="3"/>
  <c r="AQ106" i="3"/>
  <c r="AQ113" i="3" l="1"/>
  <c r="X134" i="19"/>
  <c r="X131" i="19"/>
  <c r="X135" i="19" l="1"/>
  <c r="X137" i="19" l="1"/>
  <c r="AQ104" i="3" s="1"/>
  <c r="AQ86" i="3"/>
  <c r="AQ80" i="3"/>
  <c r="AN58" i="18" l="1"/>
  <c r="AN56" i="18"/>
  <c r="AN55" i="18"/>
  <c r="AN61" i="18"/>
  <c r="AN60" i="18"/>
  <c r="AN59" i="18"/>
  <c r="AN57" i="18"/>
  <c r="AN43" i="18"/>
  <c r="AN42" i="18"/>
  <c r="AN41" i="18"/>
  <c r="AN39" i="18"/>
  <c r="AN37" i="18"/>
  <c r="AN46" i="18"/>
  <c r="AN45" i="18"/>
  <c r="AN44" i="18"/>
  <c r="AN40" i="18"/>
  <c r="AN38" i="18"/>
  <c r="AN36" i="18"/>
  <c r="AN35" i="18"/>
  <c r="AQ74" i="3"/>
  <c r="AQ79" i="3"/>
  <c r="AE19" i="17"/>
  <c r="AE18" i="17"/>
  <c r="AE9" i="17"/>
  <c r="AE10" i="17"/>
  <c r="AE8" i="17"/>
  <c r="AQ77" i="3"/>
  <c r="AQ72" i="3"/>
  <c r="AQ75" i="3"/>
  <c r="AQ71" i="3"/>
  <c r="W11" i="14"/>
  <c r="W10" i="14"/>
  <c r="W9" i="14"/>
  <c r="J12" i="14"/>
  <c r="P12" i="14" s="1"/>
  <c r="AQ66" i="3"/>
  <c r="AQ68" i="3"/>
  <c r="AQ59" i="3"/>
  <c r="AQ62" i="3"/>
  <c r="AQ61" i="3"/>
  <c r="AQ60" i="3"/>
  <c r="AQ55" i="3"/>
  <c r="AM55" i="12"/>
  <c r="AM50" i="12"/>
  <c r="AM43" i="12"/>
  <c r="AQ56" i="3"/>
  <c r="AQ54" i="3"/>
  <c r="AQ131" i="10"/>
  <c r="AQ130" i="10"/>
  <c r="AQ126" i="10"/>
  <c r="AQ90" i="3" l="1"/>
  <c r="AQ83" i="3"/>
  <c r="AQ64" i="3"/>
  <c r="AQ92" i="3"/>
  <c r="P9" i="14"/>
  <c r="P10" i="14"/>
  <c r="P11" i="14"/>
  <c r="AQ129" i="10"/>
  <c r="AQ125" i="10" l="1"/>
  <c r="AQ52" i="3" s="1"/>
  <c r="AO106" i="10"/>
  <c r="AO105" i="10"/>
  <c r="AO104" i="10"/>
  <c r="AO103" i="10"/>
  <c r="AO102" i="10"/>
  <c r="AO101" i="10"/>
  <c r="AO100" i="10"/>
  <c r="AO99" i="10"/>
  <c r="V89" i="10"/>
  <c r="V88" i="10"/>
  <c r="V87" i="10"/>
  <c r="V86" i="10"/>
  <c r="V84" i="10"/>
  <c r="V83" i="10"/>
  <c r="AP77" i="10"/>
  <c r="AP74" i="10"/>
  <c r="AP66" i="10"/>
  <c r="AP65" i="10"/>
  <c r="AP62" i="10"/>
  <c r="AP73" i="10"/>
  <c r="AP72" i="10"/>
  <c r="AP71" i="10"/>
  <c r="AP70" i="10"/>
  <c r="AP69" i="10"/>
  <c r="AP68" i="10"/>
  <c r="AP64" i="10"/>
  <c r="AP63" i="10"/>
  <c r="AP60" i="10"/>
  <c r="AF36" i="10"/>
  <c r="AP59" i="10"/>
  <c r="AP56" i="10"/>
  <c r="AP55" i="10"/>
  <c r="AP54" i="10"/>
  <c r="AP53" i="10"/>
  <c r="AP52" i="10"/>
  <c r="AP51" i="10"/>
  <c r="AP44" i="10"/>
  <c r="AP43" i="10"/>
  <c r="AP39" i="10"/>
  <c r="AP42" i="10"/>
  <c r="AP40" i="10"/>
  <c r="AF34" i="10"/>
  <c r="AF31" i="10"/>
  <c r="AF30" i="10"/>
  <c r="AF29" i="10"/>
  <c r="AF28" i="10"/>
  <c r="AF27" i="10"/>
  <c r="AF26" i="10"/>
  <c r="AF25" i="10"/>
  <c r="AF24" i="10"/>
  <c r="AF23" i="10"/>
  <c r="AH13" i="10"/>
  <c r="AH12" i="10"/>
  <c r="AH11" i="10"/>
  <c r="AH10" i="10"/>
  <c r="AQ45" i="3" s="1"/>
  <c r="AQ40" i="3"/>
  <c r="AQ39" i="3"/>
  <c r="AE88" i="9"/>
  <c r="AE87" i="9"/>
  <c r="AE86" i="9"/>
  <c r="AE85" i="9"/>
  <c r="AE84" i="9"/>
  <c r="AE83" i="9"/>
  <c r="AE82" i="9"/>
  <c r="AE80" i="9"/>
  <c r="Z83" i="9"/>
  <c r="Z84" i="9"/>
  <c r="Z85" i="9"/>
  <c r="Z86" i="9"/>
  <c r="Z87" i="9"/>
  <c r="Z88" i="9"/>
  <c r="Z82" i="9"/>
  <c r="AO73" i="9"/>
  <c r="AO77" i="9"/>
  <c r="AO76" i="9"/>
  <c r="AO75" i="9"/>
  <c r="AO74" i="9"/>
  <c r="Y65" i="9"/>
  <c r="Y64" i="9"/>
  <c r="AH29" i="9"/>
  <c r="AH27" i="9"/>
  <c r="AH23" i="9"/>
  <c r="AH22" i="9"/>
  <c r="AH21" i="9"/>
  <c r="Q12" i="9"/>
  <c r="Q11" i="9"/>
  <c r="AQ36" i="3" s="1"/>
  <c r="AQ30" i="3"/>
  <c r="AF82" i="8"/>
  <c r="AF84" i="8"/>
  <c r="AF80" i="8"/>
  <c r="AF77" i="8"/>
  <c r="AF76" i="8"/>
  <c r="AF67" i="8"/>
  <c r="AF69" i="8"/>
  <c r="AF68" i="8"/>
  <c r="AB26" i="8"/>
  <c r="AB24" i="8"/>
  <c r="AH21" i="8"/>
  <c r="AH20" i="8"/>
  <c r="AH19" i="8"/>
  <c r="AQ28" i="3" s="1"/>
  <c r="AG149" i="7"/>
  <c r="AN111" i="7"/>
  <c r="AN110" i="7"/>
  <c r="AN109" i="7"/>
  <c r="AN108" i="7"/>
  <c r="AN107" i="7"/>
  <c r="AN106" i="7"/>
  <c r="AN105" i="7"/>
  <c r="AG157" i="7"/>
  <c r="AG156" i="7"/>
  <c r="AG155" i="7"/>
  <c r="AG154" i="7"/>
  <c r="AG153" i="7"/>
  <c r="AG152" i="7"/>
  <c r="AG151" i="7"/>
  <c r="AG150" i="7"/>
  <c r="AF83" i="7"/>
  <c r="AF81" i="7"/>
  <c r="AF78" i="7"/>
  <c r="AF77" i="7"/>
  <c r="AF76" i="7"/>
  <c r="AF75" i="7"/>
  <c r="AF74" i="7"/>
  <c r="AF73" i="7"/>
  <c r="AF72" i="7"/>
  <c r="AF71" i="7"/>
  <c r="AF70" i="7"/>
  <c r="AQ17" i="3"/>
  <c r="AF49" i="7"/>
  <c r="AF59" i="7"/>
  <c r="AF58" i="7"/>
  <c r="AF57" i="7"/>
  <c r="AF54" i="7"/>
  <c r="AF53" i="7"/>
  <c r="AF52" i="7"/>
  <c r="AF48" i="7"/>
  <c r="AF47" i="7"/>
  <c r="AH9" i="7"/>
  <c r="AH10" i="7"/>
  <c r="AH8" i="7"/>
  <c r="AQ47" i="3" l="1"/>
  <c r="AQ31" i="3"/>
  <c r="AQ29" i="3" s="1"/>
  <c r="AQ33" i="3"/>
  <c r="AQ32" i="3" s="1"/>
  <c r="AQ38" i="3"/>
  <c r="AQ37" i="3" s="1"/>
  <c r="AQ42" i="3"/>
  <c r="AQ41" i="3" s="1"/>
  <c r="AQ46" i="3"/>
  <c r="AQ48" i="3"/>
  <c r="AQ50" i="3"/>
  <c r="AQ49" i="3" s="1"/>
  <c r="AQ23" i="3"/>
  <c r="AQ22" i="3"/>
  <c r="AQ20" i="3"/>
  <c r="AQ21" i="3"/>
  <c r="AQ18" i="3"/>
  <c r="AQ16" i="3"/>
  <c r="AM19" i="6"/>
  <c r="AM18" i="6"/>
  <c r="AM21" i="6"/>
  <c r="AM11" i="6"/>
  <c r="AM12" i="6"/>
  <c r="AM13" i="6"/>
  <c r="AM14" i="6"/>
  <c r="AM15" i="6"/>
  <c r="AM16" i="6"/>
  <c r="AM17" i="6"/>
  <c r="AM10" i="6"/>
  <c r="AS34" i="5"/>
  <c r="AS36" i="5"/>
  <c r="AL12" i="5"/>
  <c r="AQ9" i="3" s="1"/>
  <c r="AQ144" i="3"/>
  <c r="AQ142" i="3"/>
  <c r="AQ140" i="3"/>
  <c r="AQ108" i="3"/>
  <c r="AQ103" i="3"/>
  <c r="AQ138" i="3"/>
  <c r="AQ133" i="3"/>
  <c r="AQ131" i="3"/>
  <c r="AQ82" i="3"/>
  <c r="AQ85" i="3"/>
  <c r="AQ94" i="3"/>
  <c r="AQ96" i="3"/>
  <c r="AQ91" i="3"/>
  <c r="AQ89" i="3"/>
  <c r="AQ87" i="3"/>
  <c r="AQ76" i="3"/>
  <c r="AQ78" i="3"/>
  <c r="AQ73" i="3"/>
  <c r="AQ70" i="3"/>
  <c r="AQ67" i="3"/>
  <c r="AQ65" i="3"/>
  <c r="AQ63" i="3"/>
  <c r="AQ58" i="3"/>
  <c r="AQ53" i="3"/>
  <c r="AQ51" i="3"/>
  <c r="AQ35" i="3"/>
  <c r="AQ27" i="3"/>
  <c r="AQ25" i="3"/>
  <c r="AQ44" i="3" l="1"/>
  <c r="AQ43" i="3" s="1"/>
  <c r="AQ10" i="3"/>
  <c r="AQ13" i="3"/>
  <c r="AQ12" i="3" s="1"/>
  <c r="AQ99" i="3"/>
  <c r="AQ93" i="3" s="1"/>
  <c r="AQ137" i="3"/>
  <c r="AQ19" i="3"/>
  <c r="AQ15" i="3"/>
  <c r="AQ84" i="3"/>
  <c r="AQ69" i="3"/>
  <c r="AQ57" i="3"/>
  <c r="AQ34" i="3"/>
  <c r="AQ24" i="3"/>
  <c r="AQ8" i="3" l="1"/>
  <c r="AQ81" i="3"/>
  <c r="AQ14" i="3"/>
  <c r="AQ7" i="3" l="1"/>
  <c r="AQ6" i="3" s="1"/>
</calcChain>
</file>

<file path=xl/sharedStrings.xml><?xml version="1.0" encoding="utf-8"?>
<sst xmlns="http://schemas.openxmlformats.org/spreadsheetml/2006/main" count="3798" uniqueCount="1970">
  <si>
    <t>社会福祉法人指導監査調書</t>
    <rPh sb="0" eb="2">
      <t>シャカイ</t>
    </rPh>
    <rPh sb="2" eb="4">
      <t>フクシ</t>
    </rPh>
    <rPh sb="4" eb="6">
      <t>ホウジン</t>
    </rPh>
    <rPh sb="6" eb="8">
      <t>シドウ</t>
    </rPh>
    <rPh sb="8" eb="10">
      <t>カンサ</t>
    </rPh>
    <rPh sb="10" eb="12">
      <t>チョウショ</t>
    </rPh>
    <phoneticPr fontId="2"/>
  </si>
  <si>
    <t>1.</t>
    <phoneticPr fontId="2"/>
  </si>
  <si>
    <t>2.</t>
  </si>
  <si>
    <t>画面上の「ページレイアウト」タブ⇒「印刷タイトル」の順にクリック。</t>
    <rPh sb="0" eb="2">
      <t>ガメン</t>
    </rPh>
    <rPh sb="2" eb="3">
      <t>ウエ</t>
    </rPh>
    <rPh sb="18" eb="20">
      <t>インサツ</t>
    </rPh>
    <rPh sb="26" eb="27">
      <t>ジュン</t>
    </rPh>
    <phoneticPr fontId="2"/>
  </si>
  <si>
    <t>3.</t>
  </si>
  <si>
    <t>「ページ設定」ウィンドウが開くので「ページ」タブをクリックし、「次のページ数にあわせて印刷(Ｆ)」を選択。</t>
    <rPh sb="4" eb="6">
      <t>セッテイ</t>
    </rPh>
    <rPh sb="13" eb="14">
      <t>ヒラ</t>
    </rPh>
    <rPh sb="32" eb="33">
      <t>ツギ</t>
    </rPh>
    <rPh sb="37" eb="38">
      <t>スウ</t>
    </rPh>
    <rPh sb="43" eb="45">
      <t>インサツ</t>
    </rPh>
    <rPh sb="50" eb="52">
      <t>センタク</t>
    </rPh>
    <phoneticPr fontId="2"/>
  </si>
  <si>
    <t>4.</t>
    <phoneticPr fontId="2"/>
  </si>
  <si>
    <t>●参考（この監査調書「全体」をプリントアウトする場合の手順）</t>
    <rPh sb="11" eb="13">
      <t>ゼンタイ</t>
    </rPh>
    <rPh sb="27" eb="29">
      <t>テジュン</t>
    </rPh>
    <phoneticPr fontId="2"/>
  </si>
  <si>
    <t>社会福祉法人</t>
    <rPh sb="0" eb="2">
      <t>シャカイ</t>
    </rPh>
    <rPh sb="2" eb="6">
      <t>フクシホウジン</t>
    </rPh>
    <phoneticPr fontId="2"/>
  </si>
  <si>
    <t>(役職)</t>
    <rPh sb="1" eb="3">
      <t>ヤクショク</t>
    </rPh>
    <phoneticPr fontId="2"/>
  </si>
  <si>
    <t>理事長</t>
    <rPh sb="0" eb="3">
      <t>リジチョウ</t>
    </rPh>
    <phoneticPr fontId="2"/>
  </si>
  <si>
    <t>(氏名)</t>
    <rPh sb="1" eb="3">
      <t>シメイ</t>
    </rPh>
    <phoneticPr fontId="2"/>
  </si>
  <si>
    <t>(登記日)</t>
    <rPh sb="1" eb="3">
      <t>トウキ</t>
    </rPh>
    <rPh sb="3" eb="4">
      <t>ビ</t>
    </rPh>
    <phoneticPr fontId="2"/>
  </si>
  <si>
    <t>(就任(再任)日)</t>
    <rPh sb="1" eb="3">
      <t>シュウニン</t>
    </rPh>
    <rPh sb="4" eb="6">
      <t>サイニン</t>
    </rPh>
    <rPh sb="7" eb="8">
      <t>ビ</t>
    </rPh>
    <phoneticPr fontId="2"/>
  </si>
  <si>
    <t>令和</t>
    <rPh sb="0" eb="2">
      <t>レイワ</t>
    </rPh>
    <phoneticPr fontId="2"/>
  </si>
  <si>
    <t>年</t>
    <rPh sb="0" eb="1">
      <t>ネン</t>
    </rPh>
    <phoneticPr fontId="2"/>
  </si>
  <si>
    <t>月</t>
    <rPh sb="0" eb="1">
      <t>ガツ</t>
    </rPh>
    <phoneticPr fontId="2"/>
  </si>
  <si>
    <t>日</t>
    <rPh sb="0" eb="1">
      <t>ニチ</t>
    </rPh>
    <phoneticPr fontId="2"/>
  </si>
  <si>
    <t>(設立認可年月日)</t>
    <rPh sb="1" eb="3">
      <t>セツリツ</t>
    </rPh>
    <rPh sb="3" eb="5">
      <t>ニンカ</t>
    </rPh>
    <rPh sb="5" eb="7">
      <t>ネンゲツ</t>
    </rPh>
    <rPh sb="7" eb="8">
      <t>ビ</t>
    </rPh>
    <phoneticPr fontId="2"/>
  </si>
  <si>
    <t>(設立登記年月日)</t>
    <rPh sb="1" eb="3">
      <t>セツリツ</t>
    </rPh>
    <rPh sb="3" eb="5">
      <t>トウキ</t>
    </rPh>
    <rPh sb="5" eb="8">
      <t>ネンガッピ</t>
    </rPh>
    <rPh sb="7" eb="8">
      <t>ビ</t>
    </rPh>
    <phoneticPr fontId="2"/>
  </si>
  <si>
    <t>(主たる事務所)</t>
    <rPh sb="1" eb="2">
      <t>シュ</t>
    </rPh>
    <rPh sb="4" eb="6">
      <t>ジム</t>
    </rPh>
    <rPh sb="6" eb="7">
      <t>ショ</t>
    </rPh>
    <phoneticPr fontId="2"/>
  </si>
  <si>
    <t>円</t>
    <rPh sb="0" eb="1">
      <t>エン</t>
    </rPh>
    <phoneticPr fontId="2"/>
  </si>
  <si>
    <t>特定社会福祉法人</t>
    <rPh sb="0" eb="2">
      <t>トクテイ</t>
    </rPh>
    <rPh sb="2" eb="4">
      <t>シャカイ</t>
    </rPh>
    <rPh sb="4" eb="8">
      <t>フクシホウジン</t>
    </rPh>
    <phoneticPr fontId="2"/>
  </si>
  <si>
    <t>法　　人　　名</t>
    <rPh sb="0" eb="1">
      <t>ホウ</t>
    </rPh>
    <rPh sb="3" eb="4">
      <t>ヒト</t>
    </rPh>
    <rPh sb="6" eb="7">
      <t>メイ</t>
    </rPh>
    <phoneticPr fontId="2"/>
  </si>
  <si>
    <t>代　表　者　名</t>
    <rPh sb="0" eb="1">
      <t>ダイ</t>
    </rPh>
    <rPh sb="2" eb="3">
      <t>オモテ</t>
    </rPh>
    <rPh sb="4" eb="5">
      <t>シャ</t>
    </rPh>
    <rPh sb="6" eb="7">
      <t>メイ</t>
    </rPh>
    <phoneticPr fontId="2"/>
  </si>
  <si>
    <t>所　　在　　地</t>
    <rPh sb="0" eb="1">
      <t>ショ</t>
    </rPh>
    <rPh sb="3" eb="4">
      <t>ザイ</t>
    </rPh>
    <rPh sb="6" eb="7">
      <t>チ</t>
    </rPh>
    <phoneticPr fontId="2"/>
  </si>
  <si>
    <t>資 産 の 総 額</t>
    <rPh sb="0" eb="1">
      <t>シ</t>
    </rPh>
    <rPh sb="2" eb="3">
      <t>サン</t>
    </rPh>
    <rPh sb="6" eb="7">
      <t>ソウ</t>
    </rPh>
    <rPh sb="8" eb="9">
      <t>ガク</t>
    </rPh>
    <phoneticPr fontId="2"/>
  </si>
  <si>
    <t>連　　絡　　先</t>
    <rPh sb="0" eb="1">
      <t>レン</t>
    </rPh>
    <rPh sb="3" eb="4">
      <t>ラク</t>
    </rPh>
    <rPh sb="6" eb="7">
      <t>サキ</t>
    </rPh>
    <phoneticPr fontId="2"/>
  </si>
  <si>
    <t>(電話番号)</t>
    <rPh sb="1" eb="5">
      <t>デンワバンゴウ</t>
    </rPh>
    <phoneticPr fontId="2"/>
  </si>
  <si>
    <t>(メールアドレス)</t>
    <phoneticPr fontId="2"/>
  </si>
  <si>
    <t>(変更)</t>
    <rPh sb="1" eb="3">
      <t>ヘンコウ</t>
    </rPh>
    <phoneticPr fontId="2"/>
  </si>
  <si>
    <t>(登記)</t>
    <rPh sb="1" eb="3">
      <t>トウキ</t>
    </rPh>
    <phoneticPr fontId="2"/>
  </si>
  <si>
    <t>資 料 作 成 者</t>
    <rPh sb="0" eb="1">
      <t>シ</t>
    </rPh>
    <rPh sb="2" eb="3">
      <t>リョウ</t>
    </rPh>
    <rPh sb="4" eb="5">
      <t>サク</t>
    </rPh>
    <rPh sb="6" eb="7">
      <t>シゲル</t>
    </rPh>
    <rPh sb="8" eb="9">
      <t>シャ</t>
    </rPh>
    <phoneticPr fontId="2"/>
  </si>
  <si>
    <t>法人単位事業活動計算書における年間のサービス活動収益の額が３０億円を超える、又は法人単位貸借対照表の
負債の額が６０億円を超える法人（社会福祉法施行令第１３条の３）</t>
    <rPh sb="0" eb="2">
      <t>ホウジン</t>
    </rPh>
    <rPh sb="2" eb="4">
      <t>タンイ</t>
    </rPh>
    <rPh sb="4" eb="6">
      <t>ジギョウ</t>
    </rPh>
    <rPh sb="6" eb="8">
      <t>カツドウ</t>
    </rPh>
    <rPh sb="8" eb="10">
      <t>ケイサン</t>
    </rPh>
    <rPh sb="10" eb="11">
      <t>ショ</t>
    </rPh>
    <rPh sb="15" eb="17">
      <t>ネンカン</t>
    </rPh>
    <rPh sb="22" eb="24">
      <t>カツドウ</t>
    </rPh>
    <rPh sb="24" eb="26">
      <t>シュウエキ</t>
    </rPh>
    <rPh sb="27" eb="28">
      <t>ガク</t>
    </rPh>
    <rPh sb="31" eb="33">
      <t>オクエン</t>
    </rPh>
    <rPh sb="34" eb="35">
      <t>コ</t>
    </rPh>
    <rPh sb="38" eb="39">
      <t>マタ</t>
    </rPh>
    <rPh sb="40" eb="42">
      <t>ホウジン</t>
    </rPh>
    <rPh sb="42" eb="44">
      <t>タンイ</t>
    </rPh>
    <rPh sb="44" eb="46">
      <t>タイシャク</t>
    </rPh>
    <rPh sb="46" eb="49">
      <t>タイショウヒョウ</t>
    </rPh>
    <rPh sb="51" eb="53">
      <t>フサイ</t>
    </rPh>
    <rPh sb="54" eb="55">
      <t>ガク</t>
    </rPh>
    <rPh sb="58" eb="60">
      <t>オクエン</t>
    </rPh>
    <rPh sb="61" eb="62">
      <t>コ</t>
    </rPh>
    <rPh sb="64" eb="66">
      <t>ホウジン</t>
    </rPh>
    <rPh sb="67" eb="71">
      <t>シャカイフクシ</t>
    </rPh>
    <rPh sb="71" eb="72">
      <t>ホウ</t>
    </rPh>
    <rPh sb="72" eb="75">
      <t>セコウレイ</t>
    </rPh>
    <rPh sb="75" eb="76">
      <t>ダイ</t>
    </rPh>
    <rPh sb="78" eb="79">
      <t>ジョウ</t>
    </rPh>
    <phoneticPr fontId="2"/>
  </si>
  <si>
    <t>◇監査調書の作成にあたって</t>
    <rPh sb="1" eb="3">
      <t>カンサ</t>
    </rPh>
    <rPh sb="3" eb="5">
      <t>チョウショ</t>
    </rPh>
    <rPh sb="6" eb="8">
      <t>サクセイ</t>
    </rPh>
    <phoneticPr fontId="2"/>
  </si>
  <si>
    <t>①</t>
    <phoneticPr fontId="2"/>
  </si>
  <si>
    <t>②</t>
    <phoneticPr fontId="2"/>
  </si>
  <si>
    <t>③</t>
    <phoneticPr fontId="2"/>
  </si>
  <si>
    <t>年度</t>
    <rPh sb="0" eb="2">
      <t>ネンド</t>
    </rPh>
    <phoneticPr fontId="2"/>
  </si>
  <si>
    <t>＜法令・通知の略号＞</t>
    <rPh sb="1" eb="3">
      <t>ホウレイ</t>
    </rPh>
    <rPh sb="4" eb="6">
      <t>ツウチ</t>
    </rPh>
    <rPh sb="7" eb="9">
      <t>リャクゴウ</t>
    </rPh>
    <phoneticPr fontId="2"/>
  </si>
  <si>
    <t>社会福祉法（昭和26年法律第45号）</t>
    <rPh sb="0" eb="2">
      <t>シャカイ</t>
    </rPh>
    <rPh sb="2" eb="5">
      <t>フクシホウ</t>
    </rPh>
    <rPh sb="6" eb="8">
      <t>ショウワ</t>
    </rPh>
    <rPh sb="10" eb="11">
      <t>ネン</t>
    </rPh>
    <rPh sb="11" eb="13">
      <t>ホウリツ</t>
    </rPh>
    <rPh sb="13" eb="14">
      <t>ダイ</t>
    </rPh>
    <rPh sb="16" eb="17">
      <t>ゴウ</t>
    </rPh>
    <phoneticPr fontId="2"/>
  </si>
  <si>
    <t>社会福祉法施行令（昭和33年政令第185号）</t>
    <rPh sb="0" eb="2">
      <t>シャカイ</t>
    </rPh>
    <rPh sb="2" eb="5">
      <t>フクシホウ</t>
    </rPh>
    <rPh sb="5" eb="8">
      <t>セコウレイ</t>
    </rPh>
    <rPh sb="9" eb="11">
      <t>ショウワ</t>
    </rPh>
    <rPh sb="13" eb="14">
      <t>ネン</t>
    </rPh>
    <rPh sb="14" eb="16">
      <t>セイレイ</t>
    </rPh>
    <rPh sb="16" eb="17">
      <t>ダイ</t>
    </rPh>
    <rPh sb="20" eb="21">
      <t>ゴウ</t>
    </rPh>
    <phoneticPr fontId="2"/>
  </si>
  <si>
    <t>社会福祉法施行規則（昭和26年厚生省令第28号）</t>
    <phoneticPr fontId="2"/>
  </si>
  <si>
    <t>一般社団法人及び一般財団法人に関する法律（平成18年法律第48号）</t>
    <phoneticPr fontId="2"/>
  </si>
  <si>
    <t>認可通知別紙１「社会福祉法人審査基準」</t>
    <phoneticPr fontId="2"/>
  </si>
  <si>
    <t>認可通知別紙２「社会福祉法人定款例」</t>
    <phoneticPr fontId="2"/>
  </si>
  <si>
    <t>社会福祉法等の一部を改正する法律（平成28年法律第21号）</t>
    <phoneticPr fontId="2"/>
  </si>
  <si>
    <t>社会福祉法等の一部を改正する法律の施行に伴う関係政令の整備等及び経過措置に関する政令（平成28年政令第349号）</t>
    <phoneticPr fontId="2"/>
  </si>
  <si>
    <t>会計監査及び専門家による支援等について（平成29年4月27日付け社援基発0427第１号厚生労働省社会・援護局福祉基盤課長通知）</t>
    <phoneticPr fontId="2"/>
  </si>
  <si>
    <t>法：</t>
    <rPh sb="0" eb="1">
      <t>ホウ</t>
    </rPh>
    <phoneticPr fontId="2"/>
  </si>
  <si>
    <t>平成28年改正法：</t>
    <phoneticPr fontId="2"/>
  </si>
  <si>
    <t>平成28年改正政令：</t>
    <phoneticPr fontId="2"/>
  </si>
  <si>
    <t>留意事項：</t>
    <phoneticPr fontId="2"/>
  </si>
  <si>
    <t>運用上の取扱い：</t>
    <phoneticPr fontId="2"/>
  </si>
  <si>
    <t>会計省令：</t>
    <phoneticPr fontId="2"/>
  </si>
  <si>
    <t>入札通知：</t>
    <phoneticPr fontId="2"/>
  </si>
  <si>
    <t>審査要領：</t>
    <phoneticPr fontId="2"/>
  </si>
  <si>
    <t>審査基準：</t>
    <phoneticPr fontId="2"/>
  </si>
  <si>
    <t>認可通知：</t>
    <phoneticPr fontId="2"/>
  </si>
  <si>
    <t>一般法人法：</t>
    <phoneticPr fontId="2"/>
  </si>
  <si>
    <t>令：</t>
    <rPh sb="0" eb="1">
      <t>レイ</t>
    </rPh>
    <phoneticPr fontId="2"/>
  </si>
  <si>
    <t>規則：</t>
    <rPh sb="0" eb="2">
      <t>キソク</t>
    </rPh>
    <phoneticPr fontId="2"/>
  </si>
  <si>
    <t>社会福祉法人会計基準（平成28年厚生労働省令第79号）</t>
    <phoneticPr fontId="2"/>
  </si>
  <si>
    <t>社会・援護局長、厚生省老人保健福祉局長及び厚生省児童家庭局長連名通知）</t>
    <phoneticPr fontId="2"/>
  </si>
  <si>
    <t>社会福祉法人の認可について(通知)（平成12年12月１日付け障第890号・社援第2618号・老発第794号・児発908号厚生省大臣官房障害保健福祉部長、厚生省</t>
    <phoneticPr fontId="2"/>
  </si>
  <si>
    <t>定款例:</t>
    <phoneticPr fontId="2"/>
  </si>
  <si>
    <t>社会福祉法人の認可について(通知)（平成12年12月１日付け障企第59号・社援企第35号・老計第52号・児企第33号厚生省大臣官房障害保健福祉部企画課長</t>
    <phoneticPr fontId="2"/>
  </si>
  <si>
    <t>厚生省社会・援護局企画課長、厚生省老人保健福祉局計画課長及び厚生省児童家庭局企画課長連名通知）別紙「社会福祉法人審査要領」</t>
    <phoneticPr fontId="2"/>
  </si>
  <si>
    <t>「社会福祉法人における入札契約等の取扱いについて」（平成29年3月29日付け雇児総発0329 第1号・社援基発0329 第1号・障企発0329 第1号・老高発0329</t>
    <phoneticPr fontId="2"/>
  </si>
  <si>
    <t>老健局高齢者支援課長連名通知）</t>
    <phoneticPr fontId="2"/>
  </si>
  <si>
    <t>第3号厚生労働省雇用均等・児童家庭局総務課長、厚生労働省社会・援護局福祉基盤課長、厚生労働省社会・援護局障害保健福祉部企画課長・厚生労働省</t>
    <phoneticPr fontId="2"/>
  </si>
  <si>
    <t>社会福祉法人会計基準の制定に伴う会計処理等に関する運用上の留意事項について（平成28年3月31日付け付け雇児総発0331第7号・社援基発0331第2号・</t>
    <phoneticPr fontId="2"/>
  </si>
  <si>
    <t>福祉部障害福祉課長、厚生労働省老健局総務課長連名通知）</t>
    <phoneticPr fontId="2"/>
  </si>
  <si>
    <t>障障発0331第2号・老総発0331第4号厚生労働省雇用均等・児童家庭局総務課長、厚生労働省社会・援護局福祉基盤課長、厚生労働省社会援護局障害保健</t>
    <phoneticPr fontId="2"/>
  </si>
  <si>
    <t>第45号厚生労働省雇用均等・児童家庭局長、厚生労働省社会・援護局長、厚生労働省老健局長連名通知）</t>
    <phoneticPr fontId="2"/>
  </si>
  <si>
    <t>社会福祉法人会計基準の制定に伴う会計処理等に関する運用上の取扱いについて（平成28年3月31日付け雇児発0331第15号・社援発0331第39号老発0331</t>
    <phoneticPr fontId="2"/>
  </si>
  <si>
    <t>Ⅰ</t>
    <phoneticPr fontId="2"/>
  </si>
  <si>
    <t>法人運営</t>
    <rPh sb="0" eb="2">
      <t>ホウジン</t>
    </rPh>
    <rPh sb="2" eb="4">
      <t>ウンエイ</t>
    </rPh>
    <phoneticPr fontId="2"/>
  </si>
  <si>
    <t>１</t>
    <phoneticPr fontId="2"/>
  </si>
  <si>
    <t>２</t>
  </si>
  <si>
    <t>３</t>
  </si>
  <si>
    <t>＜指導監査項目＞</t>
    <rPh sb="1" eb="5">
      <t>シドウカンサ</t>
    </rPh>
    <rPh sb="5" eb="7">
      <t>コウモク</t>
    </rPh>
    <phoneticPr fontId="2"/>
  </si>
  <si>
    <t>４</t>
  </si>
  <si>
    <t>評議員の選任</t>
    <rPh sb="0" eb="3">
      <t>ヒョウギイン</t>
    </rPh>
    <rPh sb="4" eb="6">
      <t>センニン</t>
    </rPh>
    <phoneticPr fontId="2"/>
  </si>
  <si>
    <t>評議員会の招集・運営</t>
    <rPh sb="0" eb="4">
      <t>ヒョウギインカイ</t>
    </rPh>
    <rPh sb="5" eb="7">
      <t>ショウシュウ</t>
    </rPh>
    <rPh sb="8" eb="10">
      <t>ウンエイ</t>
    </rPh>
    <phoneticPr fontId="2"/>
  </si>
  <si>
    <t>（１）</t>
    <phoneticPr fontId="2"/>
  </si>
  <si>
    <t>（２）</t>
    <phoneticPr fontId="2"/>
  </si>
  <si>
    <t>定款は、法令等に従い、必要事項が記載されているか。</t>
    <rPh sb="0" eb="2">
      <t>テイカン</t>
    </rPh>
    <rPh sb="4" eb="7">
      <t>ホウレイトウ</t>
    </rPh>
    <rPh sb="8" eb="9">
      <t>シタガ</t>
    </rPh>
    <rPh sb="11" eb="13">
      <t>ヒツヨウ</t>
    </rPh>
    <rPh sb="13" eb="15">
      <t>ジコウ</t>
    </rPh>
    <rPh sb="16" eb="18">
      <t>キサイ</t>
    </rPh>
    <phoneticPr fontId="2"/>
  </si>
  <si>
    <t>定款の変更が所定の手続きを経て行われているか。</t>
    <rPh sb="0" eb="2">
      <t>テイカン</t>
    </rPh>
    <rPh sb="3" eb="5">
      <t>ヘンコウ</t>
    </rPh>
    <rPh sb="6" eb="8">
      <t>ショテイ</t>
    </rPh>
    <rPh sb="9" eb="11">
      <t>テツヅ</t>
    </rPh>
    <rPh sb="13" eb="14">
      <t>ヘ</t>
    </rPh>
    <rPh sb="15" eb="16">
      <t>オコナ</t>
    </rPh>
    <phoneticPr fontId="2"/>
  </si>
  <si>
    <t>法令に従い、定款の備置き・公表がされているか。</t>
    <rPh sb="0" eb="2">
      <t>ホウレイ</t>
    </rPh>
    <rPh sb="3" eb="4">
      <t>シタガ</t>
    </rPh>
    <rPh sb="6" eb="8">
      <t>テイカン</t>
    </rPh>
    <rPh sb="9" eb="10">
      <t>ソナ</t>
    </rPh>
    <rPh sb="10" eb="11">
      <t>オ</t>
    </rPh>
    <rPh sb="13" eb="15">
      <t>コウヒョウ</t>
    </rPh>
    <phoneticPr fontId="2"/>
  </si>
  <si>
    <t>内部管理体制</t>
    <rPh sb="0" eb="2">
      <t>ナイブ</t>
    </rPh>
    <rPh sb="2" eb="4">
      <t>カンリ</t>
    </rPh>
    <rPh sb="4" eb="6">
      <t>タイセイ</t>
    </rPh>
    <phoneticPr fontId="2"/>
  </si>
  <si>
    <t>特定社会福祉法人において、内部管理体制が整備されているか。</t>
    <rPh sb="0" eb="2">
      <t>トクテイ</t>
    </rPh>
    <rPh sb="2" eb="6">
      <t>シャカイフクシ</t>
    </rPh>
    <rPh sb="6" eb="8">
      <t>ホウジン</t>
    </rPh>
    <rPh sb="13" eb="19">
      <t>ナイブカンリタイセイ</t>
    </rPh>
    <rPh sb="20" eb="22">
      <t>セイビ</t>
    </rPh>
    <phoneticPr fontId="2"/>
  </si>
  <si>
    <t>評議員・評議員会</t>
    <rPh sb="0" eb="3">
      <t>ヒョウギイン</t>
    </rPh>
    <rPh sb="4" eb="8">
      <t>ヒョウギインカイ</t>
    </rPh>
    <phoneticPr fontId="2"/>
  </si>
  <si>
    <t>法律の要件を満たす者が適正な手続きにより選任されているか。</t>
    <rPh sb="0" eb="2">
      <t>ホウリツ</t>
    </rPh>
    <rPh sb="3" eb="5">
      <t>ヨウケン</t>
    </rPh>
    <rPh sb="6" eb="7">
      <t>ミ</t>
    </rPh>
    <rPh sb="9" eb="10">
      <t>モノ</t>
    </rPh>
    <rPh sb="11" eb="13">
      <t>テキセイ</t>
    </rPh>
    <rPh sb="14" eb="16">
      <t>テツヅ</t>
    </rPh>
    <rPh sb="20" eb="22">
      <t>センニン</t>
    </rPh>
    <phoneticPr fontId="2"/>
  </si>
  <si>
    <t>議員となることができない者、または適当ではない者が選任されていないか。</t>
    <rPh sb="0" eb="2">
      <t>ギイン</t>
    </rPh>
    <rPh sb="12" eb="13">
      <t>モノ</t>
    </rPh>
    <rPh sb="17" eb="19">
      <t>テキトウ</t>
    </rPh>
    <rPh sb="23" eb="24">
      <t>モノ</t>
    </rPh>
    <rPh sb="25" eb="27">
      <t>センニン</t>
    </rPh>
    <phoneticPr fontId="2"/>
  </si>
  <si>
    <t>評議員の数は、法令及び定款に定める員数となっているか。</t>
    <rPh sb="0" eb="3">
      <t>ヒョウギイン</t>
    </rPh>
    <rPh sb="4" eb="5">
      <t>カズ</t>
    </rPh>
    <rPh sb="7" eb="9">
      <t>ホウレイ</t>
    </rPh>
    <rPh sb="9" eb="10">
      <t>オヨ</t>
    </rPh>
    <rPh sb="11" eb="13">
      <t>テイカン</t>
    </rPh>
    <rPh sb="14" eb="15">
      <t>サダ</t>
    </rPh>
    <rPh sb="17" eb="19">
      <t>インスウ</t>
    </rPh>
    <phoneticPr fontId="2"/>
  </si>
  <si>
    <t>評議員会の招集が適正に行われているか。</t>
    <rPh sb="0" eb="3">
      <t>ヒョウギイン</t>
    </rPh>
    <rPh sb="3" eb="4">
      <t>カイ</t>
    </rPh>
    <rPh sb="5" eb="7">
      <t>ショウシュウ</t>
    </rPh>
    <rPh sb="8" eb="10">
      <t>テキセイ</t>
    </rPh>
    <rPh sb="11" eb="12">
      <t>オコナ</t>
    </rPh>
    <phoneticPr fontId="2"/>
  </si>
  <si>
    <t>決議が適正に行われているか。</t>
    <rPh sb="0" eb="2">
      <t>ケツギ</t>
    </rPh>
    <rPh sb="3" eb="5">
      <t>テキセイ</t>
    </rPh>
    <rPh sb="6" eb="7">
      <t>オコナ</t>
    </rPh>
    <phoneticPr fontId="2"/>
  </si>
  <si>
    <t>評議員会について、適正に記録の作成・保存を行っているか。</t>
    <rPh sb="0" eb="3">
      <t>ヒョウギイン</t>
    </rPh>
    <rPh sb="3" eb="4">
      <t>カイ</t>
    </rPh>
    <rPh sb="9" eb="11">
      <t>テキセイ</t>
    </rPh>
    <rPh sb="12" eb="14">
      <t>キロク</t>
    </rPh>
    <rPh sb="15" eb="17">
      <t>サクセイ</t>
    </rPh>
    <rPh sb="18" eb="20">
      <t>ホゾン</t>
    </rPh>
    <rPh sb="21" eb="22">
      <t>オコナ</t>
    </rPh>
    <phoneticPr fontId="2"/>
  </si>
  <si>
    <t>決算手続は、法令及び定款の定めに従い適正に行われているか。</t>
    <rPh sb="0" eb="2">
      <t>ケッサン</t>
    </rPh>
    <rPh sb="2" eb="4">
      <t>テツヅ</t>
    </rPh>
    <rPh sb="6" eb="8">
      <t>ホウレイ</t>
    </rPh>
    <rPh sb="8" eb="9">
      <t>オヨ</t>
    </rPh>
    <rPh sb="10" eb="12">
      <t>テイカン</t>
    </rPh>
    <rPh sb="13" eb="14">
      <t>サダ</t>
    </rPh>
    <rPh sb="16" eb="17">
      <t>シタガ</t>
    </rPh>
    <rPh sb="18" eb="20">
      <t>テキセイ</t>
    </rPh>
    <rPh sb="21" eb="22">
      <t>オコナ</t>
    </rPh>
    <phoneticPr fontId="2"/>
  </si>
  <si>
    <t>理事</t>
    <rPh sb="0" eb="2">
      <t>リジ</t>
    </rPh>
    <phoneticPr fontId="2"/>
  </si>
  <si>
    <t>定数</t>
    <rPh sb="0" eb="2">
      <t>テイスウ</t>
    </rPh>
    <phoneticPr fontId="2"/>
  </si>
  <si>
    <t>選任及び解任</t>
    <rPh sb="0" eb="2">
      <t>センニン</t>
    </rPh>
    <rPh sb="2" eb="3">
      <t>オヨ</t>
    </rPh>
    <rPh sb="4" eb="6">
      <t>カイニン</t>
    </rPh>
    <phoneticPr fontId="2"/>
  </si>
  <si>
    <t>適格性</t>
    <rPh sb="0" eb="3">
      <t>テキカクセイ</t>
    </rPh>
    <phoneticPr fontId="2"/>
  </si>
  <si>
    <t>理事長</t>
    <rPh sb="0" eb="3">
      <t>リジチョウ</t>
    </rPh>
    <phoneticPr fontId="2"/>
  </si>
  <si>
    <t>（３）</t>
    <phoneticPr fontId="2"/>
  </si>
  <si>
    <t>（４）</t>
    <phoneticPr fontId="2"/>
  </si>
  <si>
    <t>【目次】※入力確認一覧</t>
    <rPh sb="1" eb="3">
      <t>モクジ</t>
    </rPh>
    <rPh sb="5" eb="7">
      <t>ニュウリョク</t>
    </rPh>
    <rPh sb="7" eb="9">
      <t>カクニン</t>
    </rPh>
    <rPh sb="9" eb="11">
      <t>イチラン</t>
    </rPh>
    <phoneticPr fontId="2"/>
  </si>
  <si>
    <t>入力確認</t>
    <rPh sb="0" eb="2">
      <t>ニュウリョク</t>
    </rPh>
    <rPh sb="2" eb="4">
      <t>カクニン</t>
    </rPh>
    <phoneticPr fontId="2"/>
  </si>
  <si>
    <t>監事</t>
    <rPh sb="0" eb="2">
      <t>カンジ</t>
    </rPh>
    <phoneticPr fontId="2"/>
  </si>
  <si>
    <t>法に規定された員数が定款に定められ、その定款に定める員数を満たす選任がされているか。</t>
    <phoneticPr fontId="2"/>
  </si>
  <si>
    <t>監事となることができない者が選任されていないか。</t>
    <phoneticPr fontId="2"/>
  </si>
  <si>
    <t>法に定める者が含まれているか。</t>
    <phoneticPr fontId="2"/>
  </si>
  <si>
    <t>職務・義務</t>
    <rPh sb="0" eb="2">
      <t>ショクム</t>
    </rPh>
    <rPh sb="3" eb="5">
      <t>ギム</t>
    </rPh>
    <phoneticPr fontId="2"/>
  </si>
  <si>
    <t>法令に定めるところにより業務を行っているか。</t>
    <rPh sb="0" eb="2">
      <t>ホウレイ</t>
    </rPh>
    <rPh sb="3" eb="4">
      <t>サダ</t>
    </rPh>
    <rPh sb="12" eb="14">
      <t>ギョウム</t>
    </rPh>
    <rPh sb="15" eb="16">
      <t>オコナ</t>
    </rPh>
    <phoneticPr fontId="2"/>
  </si>
  <si>
    <t>審議状況</t>
    <rPh sb="0" eb="2">
      <t>シンギ</t>
    </rPh>
    <rPh sb="2" eb="4">
      <t>ジョウキョウ</t>
    </rPh>
    <phoneticPr fontId="2"/>
  </si>
  <si>
    <t>理事会は法令及び定款の定めに従って開催されているか。</t>
    <phoneticPr fontId="2"/>
  </si>
  <si>
    <t>理事会の決議は、法令及び定款に定めるところにより行われているか。</t>
    <phoneticPr fontId="2"/>
  </si>
  <si>
    <t>理事への権限の委任は適切に行われているか。</t>
    <phoneticPr fontId="2"/>
  </si>
  <si>
    <t>法令又は定款に定めるところにより、理事長等が、職務の執行状況について、理事会に報告をしているか。</t>
    <phoneticPr fontId="2"/>
  </si>
  <si>
    <t>記録</t>
    <rPh sb="0" eb="2">
      <t>キロク</t>
    </rPh>
    <phoneticPr fontId="2"/>
  </si>
  <si>
    <t>法令で定めるところにより議事録が作成され、保存されているか。</t>
    <phoneticPr fontId="2"/>
  </si>
  <si>
    <t>債券債務の状況</t>
    <rPh sb="0" eb="2">
      <t>サイケン</t>
    </rPh>
    <rPh sb="2" eb="4">
      <t>サイム</t>
    </rPh>
    <rPh sb="5" eb="7">
      <t>ジョウキョウ</t>
    </rPh>
    <phoneticPr fontId="2"/>
  </si>
  <si>
    <t>借入は、適正に行われているか。</t>
    <rPh sb="0" eb="2">
      <t>カリイレ</t>
    </rPh>
    <rPh sb="4" eb="6">
      <t>テキセイ</t>
    </rPh>
    <rPh sb="7" eb="8">
      <t>オコナ</t>
    </rPh>
    <phoneticPr fontId="2"/>
  </si>
  <si>
    <t>第１</t>
    <rPh sb="0" eb="1">
      <t>ダイ</t>
    </rPh>
    <phoneticPr fontId="2"/>
  </si>
  <si>
    <t>定款</t>
    <rPh sb="0" eb="2">
      <t>テイカン</t>
    </rPh>
    <phoneticPr fontId="2"/>
  </si>
  <si>
    <t>第２</t>
    <rPh sb="0" eb="1">
      <t>ダイ</t>
    </rPh>
    <phoneticPr fontId="2"/>
  </si>
  <si>
    <t>第３</t>
    <rPh sb="0" eb="1">
      <t>ダイ</t>
    </rPh>
    <phoneticPr fontId="2"/>
  </si>
  <si>
    <t>第４</t>
    <rPh sb="0" eb="1">
      <t>ダイ</t>
    </rPh>
    <phoneticPr fontId="2"/>
  </si>
  <si>
    <t>第５</t>
    <rPh sb="0" eb="1">
      <t>ダイ</t>
    </rPh>
    <phoneticPr fontId="2"/>
  </si>
  <si>
    <t>第６</t>
    <rPh sb="0" eb="1">
      <t>ダイ</t>
    </rPh>
    <phoneticPr fontId="2"/>
  </si>
  <si>
    <t>理事会</t>
    <rPh sb="0" eb="3">
      <t>リジカイ</t>
    </rPh>
    <phoneticPr fontId="2"/>
  </si>
  <si>
    <t>第７</t>
    <rPh sb="0" eb="1">
      <t>ダイ</t>
    </rPh>
    <phoneticPr fontId="2"/>
  </si>
  <si>
    <t>会計監査人</t>
    <rPh sb="0" eb="2">
      <t>カイケイ</t>
    </rPh>
    <rPh sb="2" eb="5">
      <t>カンサニン</t>
    </rPh>
    <phoneticPr fontId="2"/>
  </si>
  <si>
    <t>会計監査人は定款の定めにより設置されているか。</t>
    <phoneticPr fontId="2"/>
  </si>
  <si>
    <t>法令に定めるところにより選任されているか。</t>
    <phoneticPr fontId="2"/>
  </si>
  <si>
    <t>法令に定めるところにより会計監査を行っているか。</t>
    <phoneticPr fontId="2"/>
  </si>
  <si>
    <t>第８</t>
    <rPh sb="0" eb="1">
      <t>ダイ</t>
    </rPh>
    <phoneticPr fontId="2"/>
  </si>
  <si>
    <t>評議員、理事、監事及び会計監査人の報酬</t>
    <rPh sb="0" eb="3">
      <t>ヒョウギイン</t>
    </rPh>
    <rPh sb="4" eb="6">
      <t>リジ</t>
    </rPh>
    <rPh sb="7" eb="9">
      <t>カンジ</t>
    </rPh>
    <rPh sb="9" eb="10">
      <t>オヨ</t>
    </rPh>
    <rPh sb="11" eb="16">
      <t>カイケイカンサニン</t>
    </rPh>
    <rPh sb="17" eb="19">
      <t>ホウシュウ</t>
    </rPh>
    <phoneticPr fontId="2"/>
  </si>
  <si>
    <t>報酬</t>
    <rPh sb="0" eb="2">
      <t>ホウシュウ</t>
    </rPh>
    <phoneticPr fontId="2"/>
  </si>
  <si>
    <t>報酬の支給</t>
    <rPh sb="0" eb="2">
      <t>ホウシュウ</t>
    </rPh>
    <rPh sb="3" eb="5">
      <t>シキュウ</t>
    </rPh>
    <phoneticPr fontId="2"/>
  </si>
  <si>
    <t>報酬等の総額の公表</t>
    <rPh sb="0" eb="3">
      <t>ホウシュウトウ</t>
    </rPh>
    <rPh sb="4" eb="6">
      <t>ソウガク</t>
    </rPh>
    <rPh sb="7" eb="9">
      <t>コウヒョウ</t>
    </rPh>
    <phoneticPr fontId="2"/>
  </si>
  <si>
    <t>評議員の報酬等の額が法令で定めるところにより定められているか。</t>
    <phoneticPr fontId="2"/>
  </si>
  <si>
    <t>理事の報酬等の額が法令で定めるところにより定められているか。</t>
    <rPh sb="0" eb="2">
      <t>リジ</t>
    </rPh>
    <phoneticPr fontId="2"/>
  </si>
  <si>
    <t>監事の報酬等の額が法令で定めるところにより定められているか。</t>
    <rPh sb="0" eb="2">
      <t>カンジ</t>
    </rPh>
    <phoneticPr fontId="2"/>
  </si>
  <si>
    <t>会計監査人の報酬等の額が法令で定めるところにより定められているか。</t>
    <rPh sb="0" eb="2">
      <t>カイケイ</t>
    </rPh>
    <rPh sb="2" eb="5">
      <t>カンサニン</t>
    </rPh>
    <phoneticPr fontId="2"/>
  </si>
  <si>
    <t>役員及び評議員に対する報酬等の支給基準について、法令に定める手続により定め、公表しているか。</t>
    <phoneticPr fontId="2"/>
  </si>
  <si>
    <t>役員及び評議員の報酬等が法令等に定めるところにより支給されているか。</t>
    <phoneticPr fontId="2"/>
  </si>
  <si>
    <t>役員及び評議員等の報酬について、法令に定めるところにより公表しているか。</t>
    <phoneticPr fontId="2"/>
  </si>
  <si>
    <t>Ⅱ</t>
    <phoneticPr fontId="2"/>
  </si>
  <si>
    <t>事業</t>
    <rPh sb="0" eb="2">
      <t>ジギョウ</t>
    </rPh>
    <phoneticPr fontId="2"/>
  </si>
  <si>
    <t>事業一般</t>
    <rPh sb="0" eb="2">
      <t>ジギョウ</t>
    </rPh>
    <rPh sb="2" eb="4">
      <t>イッパン</t>
    </rPh>
    <phoneticPr fontId="2"/>
  </si>
  <si>
    <t>〇</t>
    <phoneticPr fontId="2"/>
  </si>
  <si>
    <t>定款に従って事業を実施しているか。</t>
    <phoneticPr fontId="2"/>
  </si>
  <si>
    <t>「地域における公益的な取組」を実施しているか。</t>
    <phoneticPr fontId="2"/>
  </si>
  <si>
    <t>社会福祉事業を行うことを目的とする法人として適正に実施されているか。</t>
    <phoneticPr fontId="2"/>
  </si>
  <si>
    <t>社会福祉事業を行うために必要な資産を有しているか。</t>
    <phoneticPr fontId="2"/>
  </si>
  <si>
    <t>社会福祉事業</t>
    <rPh sb="0" eb="4">
      <t>シャカイフクシ</t>
    </rPh>
    <rPh sb="4" eb="6">
      <t>ジギョウ</t>
    </rPh>
    <phoneticPr fontId="2"/>
  </si>
  <si>
    <t>公益事業</t>
    <rPh sb="0" eb="2">
      <t>コウエキ</t>
    </rPh>
    <rPh sb="2" eb="4">
      <t>ジギョウ</t>
    </rPh>
    <phoneticPr fontId="2"/>
  </si>
  <si>
    <t>収益事業</t>
    <rPh sb="0" eb="2">
      <t>シュウエキ</t>
    </rPh>
    <rPh sb="2" eb="4">
      <t>ジギョウ</t>
    </rPh>
    <phoneticPr fontId="2"/>
  </si>
  <si>
    <t>社会福祉事業を行うことを目的とする法人が行う公益事業として適正に実施されているか。</t>
    <phoneticPr fontId="2"/>
  </si>
  <si>
    <t>法に基づき適正に実施されているか。</t>
    <phoneticPr fontId="2"/>
  </si>
  <si>
    <t>法人が行う事業として法令上認められるものであるか。</t>
    <phoneticPr fontId="2"/>
  </si>
  <si>
    <t>人事管理</t>
    <rPh sb="0" eb="2">
      <t>ジンジ</t>
    </rPh>
    <rPh sb="2" eb="4">
      <t>カンリ</t>
    </rPh>
    <phoneticPr fontId="2"/>
  </si>
  <si>
    <t>法令に従い、職員の任免等人事管理を行っているか。</t>
    <phoneticPr fontId="2"/>
  </si>
  <si>
    <t>資産管理</t>
    <rPh sb="0" eb="2">
      <t>シサン</t>
    </rPh>
    <rPh sb="2" eb="4">
      <t>カンリ</t>
    </rPh>
    <phoneticPr fontId="2"/>
  </si>
  <si>
    <t>基本財産</t>
    <rPh sb="0" eb="4">
      <t>キホンザイサン</t>
    </rPh>
    <phoneticPr fontId="2"/>
  </si>
  <si>
    <t>基本財産以外の財産</t>
    <rPh sb="0" eb="4">
      <t>キホンザイサン</t>
    </rPh>
    <rPh sb="4" eb="6">
      <t>イガイ</t>
    </rPh>
    <rPh sb="7" eb="9">
      <t>ザイサン</t>
    </rPh>
    <phoneticPr fontId="2"/>
  </si>
  <si>
    <t>株式保有</t>
    <rPh sb="0" eb="2">
      <t>カブシキ</t>
    </rPh>
    <rPh sb="2" eb="4">
      <t>ホユウ</t>
    </rPh>
    <phoneticPr fontId="2"/>
  </si>
  <si>
    <t>不動産の借用</t>
    <rPh sb="0" eb="3">
      <t>フドウサン</t>
    </rPh>
    <rPh sb="4" eb="6">
      <t>シャクヨウ</t>
    </rPh>
    <phoneticPr fontId="2"/>
  </si>
  <si>
    <t>基本財産の管理運用が、適切になされているか。</t>
    <phoneticPr fontId="2"/>
  </si>
  <si>
    <t>基本財産以外の資産の管理運用は適切になされているか。</t>
    <phoneticPr fontId="2"/>
  </si>
  <si>
    <t>株式の保有は適切になされているか。</t>
    <phoneticPr fontId="2"/>
  </si>
  <si>
    <t>不動産を借用している場合、適正な手続を行っているか。</t>
    <phoneticPr fontId="2"/>
  </si>
  <si>
    <t>会計管理①</t>
    <rPh sb="0" eb="2">
      <t>カイケイ</t>
    </rPh>
    <rPh sb="2" eb="4">
      <t>カンリ</t>
    </rPh>
    <phoneticPr fontId="2"/>
  </si>
  <si>
    <t>会計の原則</t>
    <rPh sb="0" eb="2">
      <t>カイケイ</t>
    </rPh>
    <rPh sb="3" eb="5">
      <t>ゲンソク</t>
    </rPh>
    <phoneticPr fontId="2"/>
  </si>
  <si>
    <t>「正規の簿記の原則」「明瞭性の原則」等の会計原則に従って会計処理が行われているか。</t>
    <rPh sb="1" eb="3">
      <t>セイキ</t>
    </rPh>
    <rPh sb="4" eb="6">
      <t>ボキ</t>
    </rPh>
    <rPh sb="7" eb="9">
      <t>ゲンソク</t>
    </rPh>
    <rPh sb="11" eb="13">
      <t>メイリョウ</t>
    </rPh>
    <rPh sb="13" eb="14">
      <t>セイ</t>
    </rPh>
    <rPh sb="15" eb="17">
      <t>ゲンソク</t>
    </rPh>
    <rPh sb="18" eb="19">
      <t>ナド</t>
    </rPh>
    <rPh sb="20" eb="22">
      <t>カイケイ</t>
    </rPh>
    <rPh sb="22" eb="24">
      <t>ゲンソク</t>
    </rPh>
    <rPh sb="25" eb="26">
      <t>シタガ</t>
    </rPh>
    <rPh sb="28" eb="32">
      <t>カイケイショリ</t>
    </rPh>
    <rPh sb="33" eb="34">
      <t>オコナ</t>
    </rPh>
    <phoneticPr fontId="2"/>
  </si>
  <si>
    <t>規律・体制</t>
    <rPh sb="0" eb="2">
      <t>キリツ</t>
    </rPh>
    <rPh sb="3" eb="5">
      <t>タイセイ</t>
    </rPh>
    <phoneticPr fontId="2"/>
  </si>
  <si>
    <t>経理規程を制定しているか。</t>
    <phoneticPr fontId="2"/>
  </si>
  <si>
    <t>予算の執行及び資金等の管理に関する体制が整備されているか。</t>
    <phoneticPr fontId="2"/>
  </si>
  <si>
    <t>５</t>
  </si>
  <si>
    <t>６</t>
  </si>
  <si>
    <t>会計処理</t>
    <rPh sb="0" eb="2">
      <t>カイケイ</t>
    </rPh>
    <rPh sb="2" eb="4">
      <t>ショリ</t>
    </rPh>
    <phoneticPr fontId="2"/>
  </si>
  <si>
    <t>資金収支計算書</t>
    <rPh sb="0" eb="1">
      <t>シキン</t>
    </rPh>
    <rPh sb="1" eb="3">
      <t>シュウシ</t>
    </rPh>
    <rPh sb="3" eb="6">
      <t>ケイサンショ</t>
    </rPh>
    <phoneticPr fontId="2"/>
  </si>
  <si>
    <t>事業活動計算書</t>
    <rPh sb="0" eb="1">
      <t>ジギョウ</t>
    </rPh>
    <rPh sb="1" eb="3">
      <t>カツドウ</t>
    </rPh>
    <rPh sb="3" eb="6">
      <t>ケイサンショ</t>
    </rPh>
    <phoneticPr fontId="2"/>
  </si>
  <si>
    <t>貸借対照表</t>
    <rPh sb="0" eb="1">
      <t>タイシャク</t>
    </rPh>
    <rPh sb="1" eb="3">
      <t>タイショウ</t>
    </rPh>
    <rPh sb="3" eb="4">
      <t>ヒョウ</t>
    </rPh>
    <phoneticPr fontId="2"/>
  </si>
  <si>
    <t>会計帳簿</t>
    <rPh sb="0" eb="2">
      <t>カイケイ</t>
    </rPh>
    <rPh sb="2" eb="4">
      <t>チョウボ</t>
    </rPh>
    <phoneticPr fontId="2"/>
  </si>
  <si>
    <t>（５）</t>
    <phoneticPr fontId="2"/>
  </si>
  <si>
    <t>附属明細書等</t>
    <rPh sb="0" eb="2">
      <t>フゾク</t>
    </rPh>
    <rPh sb="2" eb="5">
      <t>メイサイショ</t>
    </rPh>
    <rPh sb="5" eb="6">
      <t>トウ</t>
    </rPh>
    <phoneticPr fontId="2"/>
  </si>
  <si>
    <t>特別の利益供与の禁止</t>
    <rPh sb="0" eb="2">
      <t>トクベツ</t>
    </rPh>
    <rPh sb="3" eb="5">
      <t>リエキ</t>
    </rPh>
    <rPh sb="5" eb="7">
      <t>キョウヨ</t>
    </rPh>
    <rPh sb="8" eb="10">
      <t>キンシ</t>
    </rPh>
    <phoneticPr fontId="2"/>
  </si>
  <si>
    <t>社会福祉法人の関係者に対して特別の利益を与えていないか。</t>
    <rPh sb="0" eb="6">
      <t>シャカイフクシホウジン</t>
    </rPh>
    <rPh sb="7" eb="10">
      <t>カンケイシャ</t>
    </rPh>
    <rPh sb="11" eb="12">
      <t>タイ</t>
    </rPh>
    <rPh sb="14" eb="16">
      <t>トクベツ</t>
    </rPh>
    <rPh sb="17" eb="19">
      <t>リエキ</t>
    </rPh>
    <rPh sb="20" eb="21">
      <t>アタ</t>
    </rPh>
    <phoneticPr fontId="2"/>
  </si>
  <si>
    <t>事業区分等は適正に区分されているか。</t>
    <phoneticPr fontId="2"/>
  </si>
  <si>
    <t>会計処理の基本的取扱いに沿った会計処理を行っているか。</t>
    <phoneticPr fontId="2"/>
  </si>
  <si>
    <t>計算書類が法令に基づき適正に作成されているか。</t>
    <phoneticPr fontId="2"/>
  </si>
  <si>
    <t>計算書類に整合性がとれているか。</t>
    <phoneticPr fontId="2"/>
  </si>
  <si>
    <t>資金収支計算書の様式が会計基準に則しているか。</t>
    <rPh sb="0" eb="2">
      <t>シキン</t>
    </rPh>
    <rPh sb="2" eb="4">
      <t>シュウシ</t>
    </rPh>
    <rPh sb="4" eb="7">
      <t>ケイサンショ</t>
    </rPh>
    <rPh sb="8" eb="10">
      <t>ヨウシキ</t>
    </rPh>
    <rPh sb="11" eb="13">
      <t>カイケイ</t>
    </rPh>
    <rPh sb="13" eb="15">
      <t>キジュン</t>
    </rPh>
    <rPh sb="16" eb="17">
      <t>ソク</t>
    </rPh>
    <phoneticPr fontId="2"/>
  </si>
  <si>
    <t>資金収支予算書は、定款の定め等に従い適正な手続により作成されているか。</t>
    <rPh sb="0" eb="4">
      <t>シキンシュウシ</t>
    </rPh>
    <rPh sb="4" eb="7">
      <t>ヨサンショ</t>
    </rPh>
    <rPh sb="9" eb="11">
      <t>テイカン</t>
    </rPh>
    <rPh sb="12" eb="13">
      <t>サダ</t>
    </rPh>
    <rPh sb="14" eb="15">
      <t>トウ</t>
    </rPh>
    <rPh sb="16" eb="17">
      <t>シタガ</t>
    </rPh>
    <rPh sb="18" eb="20">
      <t>テキセイ</t>
    </rPh>
    <rPh sb="21" eb="23">
      <t>テツヅ</t>
    </rPh>
    <rPh sb="26" eb="28">
      <t>サクセイ</t>
    </rPh>
    <phoneticPr fontId="2"/>
  </si>
  <si>
    <t>予算の執行に当たって、変更を加えるときは、定款等に定める手続を経ているか。</t>
    <rPh sb="0" eb="2">
      <t>ヨサン</t>
    </rPh>
    <rPh sb="3" eb="5">
      <t>シッコウ</t>
    </rPh>
    <rPh sb="6" eb="7">
      <t>ア</t>
    </rPh>
    <rPh sb="11" eb="13">
      <t>ヘンコウ</t>
    </rPh>
    <rPh sb="14" eb="15">
      <t>クワ</t>
    </rPh>
    <rPh sb="21" eb="24">
      <t>テイカントウ</t>
    </rPh>
    <rPh sb="25" eb="26">
      <t>サダ</t>
    </rPh>
    <rPh sb="28" eb="30">
      <t>テツヅ</t>
    </rPh>
    <rPh sb="31" eb="32">
      <t>ヘ</t>
    </rPh>
    <phoneticPr fontId="2"/>
  </si>
  <si>
    <t>事業活動計算書の様式が会計基準に則しているか。</t>
    <rPh sb="0" eb="4">
      <t>ジギョウカツドウ</t>
    </rPh>
    <rPh sb="4" eb="7">
      <t>ケイサンショ</t>
    </rPh>
    <rPh sb="8" eb="10">
      <t>ヨウシキ</t>
    </rPh>
    <rPh sb="11" eb="13">
      <t>カイケイ</t>
    </rPh>
    <rPh sb="13" eb="15">
      <t>キジュン</t>
    </rPh>
    <rPh sb="16" eb="17">
      <t>ソク</t>
    </rPh>
    <phoneticPr fontId="2"/>
  </si>
  <si>
    <t>収益及び費用は適切な会計期間に計上されているか。</t>
    <rPh sb="0" eb="2">
      <t>シュウエキ</t>
    </rPh>
    <rPh sb="2" eb="3">
      <t>オヨ</t>
    </rPh>
    <rPh sb="4" eb="6">
      <t>ヒヨウ</t>
    </rPh>
    <rPh sb="7" eb="9">
      <t>テキセツ</t>
    </rPh>
    <rPh sb="10" eb="12">
      <t>カイケイ</t>
    </rPh>
    <rPh sb="12" eb="14">
      <t>キカン</t>
    </rPh>
    <rPh sb="15" eb="17">
      <t>ケイジョウ</t>
    </rPh>
    <phoneticPr fontId="2"/>
  </si>
  <si>
    <t>寄附金について適正に計上されているか。</t>
    <rPh sb="0" eb="3">
      <t>キフキン</t>
    </rPh>
    <rPh sb="7" eb="9">
      <t>テキセイ</t>
    </rPh>
    <rPh sb="10" eb="12">
      <t>ケイジョウ</t>
    </rPh>
    <phoneticPr fontId="2"/>
  </si>
  <si>
    <t>貸借対照表の様式が会計基準に則しているか。</t>
    <rPh sb="0" eb="2">
      <t>タイシャク</t>
    </rPh>
    <rPh sb="2" eb="5">
      <t>タイショウヒョウ</t>
    </rPh>
    <rPh sb="6" eb="8">
      <t>ヨウシキ</t>
    </rPh>
    <rPh sb="9" eb="11">
      <t>カイケイ</t>
    </rPh>
    <rPh sb="11" eb="13">
      <t>キジュン</t>
    </rPh>
    <rPh sb="14" eb="15">
      <t>ソク</t>
    </rPh>
    <phoneticPr fontId="2"/>
  </si>
  <si>
    <t>資産は実在しているか。</t>
    <rPh sb="0" eb="2">
      <t>シサン</t>
    </rPh>
    <rPh sb="3" eb="5">
      <t>ジツザイ</t>
    </rPh>
    <phoneticPr fontId="2"/>
  </si>
  <si>
    <t>資産を取得した場合、原則として取得価額を付しているか。</t>
    <rPh sb="0" eb="2">
      <t>シサン</t>
    </rPh>
    <rPh sb="3" eb="5">
      <t>シュトク</t>
    </rPh>
    <rPh sb="7" eb="9">
      <t>バアイ</t>
    </rPh>
    <rPh sb="10" eb="12">
      <t>ゲンソク</t>
    </rPh>
    <rPh sb="15" eb="17">
      <t>シュトク</t>
    </rPh>
    <rPh sb="17" eb="19">
      <t>カガク</t>
    </rPh>
    <rPh sb="20" eb="21">
      <t>フ</t>
    </rPh>
    <phoneticPr fontId="2"/>
  </si>
  <si>
    <t>有形固定資産及び無形固定資産に係る減価償却を行っているか。</t>
    <rPh sb="0" eb="2">
      <t>ユウケイ</t>
    </rPh>
    <rPh sb="2" eb="6">
      <t>コテイシサン</t>
    </rPh>
    <rPh sb="6" eb="7">
      <t>オヨ</t>
    </rPh>
    <rPh sb="8" eb="10">
      <t>ムケイ</t>
    </rPh>
    <rPh sb="10" eb="12">
      <t>コテイ</t>
    </rPh>
    <rPh sb="12" eb="14">
      <t>シサン</t>
    </rPh>
    <rPh sb="15" eb="16">
      <t>カカ</t>
    </rPh>
    <rPh sb="17" eb="19">
      <t>ゲンカ</t>
    </rPh>
    <rPh sb="19" eb="21">
      <t>ショウキャク</t>
    </rPh>
    <rPh sb="22" eb="23">
      <t>オコナ</t>
    </rPh>
    <phoneticPr fontId="2"/>
  </si>
  <si>
    <t>７</t>
  </si>
  <si>
    <t>８</t>
  </si>
  <si>
    <t>９</t>
  </si>
  <si>
    <t>10</t>
    <phoneticPr fontId="2"/>
  </si>
  <si>
    <t>11</t>
  </si>
  <si>
    <t>12</t>
  </si>
  <si>
    <t>13</t>
  </si>
  <si>
    <t>14</t>
  </si>
  <si>
    <t>資産について時価評価を適正に行っているか。</t>
    <rPh sb="0" eb="2">
      <t>シサン</t>
    </rPh>
    <rPh sb="6" eb="10">
      <t>ジカヒョウカ</t>
    </rPh>
    <rPh sb="11" eb="13">
      <t>テキセイ</t>
    </rPh>
    <rPh sb="14" eb="15">
      <t>オコナ</t>
    </rPh>
    <phoneticPr fontId="2"/>
  </si>
  <si>
    <t>有価証券の価額について適正に評価しているか。</t>
    <rPh sb="0" eb="4">
      <t>ユウカショウケン</t>
    </rPh>
    <rPh sb="5" eb="7">
      <t>カガク</t>
    </rPh>
    <rPh sb="11" eb="13">
      <t>テキセイ</t>
    </rPh>
    <rPh sb="14" eb="16">
      <t>ヒョウカ</t>
    </rPh>
    <phoneticPr fontId="2"/>
  </si>
  <si>
    <t>棚卸資産について適正に評価しているか。</t>
    <rPh sb="0" eb="2">
      <t>タナオロシ</t>
    </rPh>
    <rPh sb="2" eb="4">
      <t>シサン</t>
    </rPh>
    <rPh sb="8" eb="10">
      <t>テキセイ</t>
    </rPh>
    <rPh sb="11" eb="13">
      <t>ヒョウカ</t>
    </rPh>
    <phoneticPr fontId="2"/>
  </si>
  <si>
    <t>負債は網羅的に計上されているか（引当金を除く）。</t>
    <rPh sb="0" eb="2">
      <t>フサイ</t>
    </rPh>
    <rPh sb="3" eb="5">
      <t>モウラ</t>
    </rPh>
    <rPh sb="5" eb="6">
      <t>テキ</t>
    </rPh>
    <rPh sb="7" eb="9">
      <t>ケイジョウ</t>
    </rPh>
    <rPh sb="16" eb="18">
      <t>ヒキアテ</t>
    </rPh>
    <rPh sb="18" eb="19">
      <t>キン</t>
    </rPh>
    <rPh sb="20" eb="21">
      <t>ノゾ</t>
    </rPh>
    <phoneticPr fontId="2"/>
  </si>
  <si>
    <t>引当金は適正に計上されているか。</t>
    <rPh sb="0" eb="2">
      <t>ヒキアテ</t>
    </rPh>
    <rPh sb="2" eb="3">
      <t>キン</t>
    </rPh>
    <rPh sb="4" eb="6">
      <t>テキセイ</t>
    </rPh>
    <rPh sb="7" eb="9">
      <t>ケイジョウ</t>
    </rPh>
    <phoneticPr fontId="2"/>
  </si>
  <si>
    <t>債権について徴収不能引当金を適正に計上しているか。</t>
    <rPh sb="0" eb="2">
      <t>サイケン</t>
    </rPh>
    <rPh sb="6" eb="10">
      <t>チョウシュウフノウ</t>
    </rPh>
    <rPh sb="10" eb="13">
      <t>ヒキアテキン</t>
    </rPh>
    <rPh sb="14" eb="16">
      <t>テキセイ</t>
    </rPh>
    <rPh sb="17" eb="19">
      <t>ケイジョウ</t>
    </rPh>
    <phoneticPr fontId="2"/>
  </si>
  <si>
    <t>賞与引当金を適正に計上しているか。</t>
    <rPh sb="0" eb="5">
      <t>ショウヨヒキアテキン</t>
    </rPh>
    <rPh sb="6" eb="8">
      <t>テキセイ</t>
    </rPh>
    <rPh sb="9" eb="11">
      <t>ケイジョウ</t>
    </rPh>
    <phoneticPr fontId="2"/>
  </si>
  <si>
    <t>退職給付引当金を適正に計上しているか。</t>
    <rPh sb="0" eb="2">
      <t>タイショク</t>
    </rPh>
    <rPh sb="2" eb="4">
      <t>キュウフ</t>
    </rPh>
    <rPh sb="4" eb="7">
      <t>ヒキアテキン</t>
    </rPh>
    <rPh sb="8" eb="10">
      <t>テキセイ</t>
    </rPh>
    <rPh sb="11" eb="13">
      <t>ケイジョウ</t>
    </rPh>
    <phoneticPr fontId="2"/>
  </si>
  <si>
    <t>15</t>
  </si>
  <si>
    <t>16</t>
  </si>
  <si>
    <t>純資産は適正に計上されているか。</t>
    <rPh sb="0" eb="3">
      <t>ジュンシサン</t>
    </rPh>
    <rPh sb="4" eb="6">
      <t>テキセイ</t>
    </rPh>
    <rPh sb="7" eb="9">
      <t>ケイジョウ</t>
    </rPh>
    <phoneticPr fontId="2"/>
  </si>
  <si>
    <t>基本金について適正に計上されているか。</t>
    <rPh sb="0" eb="3">
      <t>キホンキン</t>
    </rPh>
    <rPh sb="7" eb="9">
      <t>テキセイ</t>
    </rPh>
    <rPh sb="10" eb="12">
      <t>ケイジョウ</t>
    </rPh>
    <phoneticPr fontId="2"/>
  </si>
  <si>
    <t>国庫補助金等特別積立金について適正に計上されているか。</t>
    <rPh sb="0" eb="2">
      <t>コッコ</t>
    </rPh>
    <rPh sb="2" eb="4">
      <t>ホジョ</t>
    </rPh>
    <rPh sb="4" eb="5">
      <t>キン</t>
    </rPh>
    <rPh sb="5" eb="6">
      <t>トウ</t>
    </rPh>
    <rPh sb="6" eb="8">
      <t>トクベツ</t>
    </rPh>
    <rPh sb="8" eb="11">
      <t>ツミタテキン</t>
    </rPh>
    <rPh sb="15" eb="17">
      <t>テキセイ</t>
    </rPh>
    <rPh sb="18" eb="20">
      <t>ケイジョウ</t>
    </rPh>
    <phoneticPr fontId="2"/>
  </si>
  <si>
    <t>その他の積立金について適正に計上されているか。</t>
    <rPh sb="2" eb="3">
      <t>タ</t>
    </rPh>
    <rPh sb="4" eb="7">
      <t>ツミタテキン</t>
    </rPh>
    <rPh sb="11" eb="13">
      <t>テキセイ</t>
    </rPh>
    <rPh sb="14" eb="16">
      <t>ケイジョウ</t>
    </rPh>
    <phoneticPr fontId="2"/>
  </si>
  <si>
    <t>社会福祉充実計画に従い事業が行われているか。</t>
    <rPh sb="0" eb="2">
      <t>シャカイ</t>
    </rPh>
    <rPh sb="2" eb="4">
      <t>フクシ</t>
    </rPh>
    <rPh sb="4" eb="6">
      <t>ジュウジツ</t>
    </rPh>
    <rPh sb="6" eb="8">
      <t>ケイカク</t>
    </rPh>
    <rPh sb="9" eb="10">
      <t>シタガ</t>
    </rPh>
    <rPh sb="11" eb="13">
      <t>ジギョウ</t>
    </rPh>
    <rPh sb="14" eb="15">
      <t>オコナ</t>
    </rPh>
    <phoneticPr fontId="2"/>
  </si>
  <si>
    <t>社会福祉充実計画</t>
    <rPh sb="0" eb="2">
      <t>シャカイ</t>
    </rPh>
    <rPh sb="2" eb="4">
      <t>フクシ</t>
    </rPh>
    <rPh sb="4" eb="6">
      <t>ジュウジツ</t>
    </rPh>
    <rPh sb="6" eb="8">
      <t>ケイカク</t>
    </rPh>
    <phoneticPr fontId="2"/>
  </si>
  <si>
    <t>情報の公表</t>
    <rPh sb="0" eb="2">
      <t>ジョウホウ</t>
    </rPh>
    <rPh sb="3" eb="5">
      <t>コウヒョウ</t>
    </rPh>
    <phoneticPr fontId="2"/>
  </si>
  <si>
    <t>法令に定める情報の公表を行っているか。</t>
    <rPh sb="0" eb="2">
      <t>ホウレイ</t>
    </rPh>
    <rPh sb="3" eb="4">
      <t>サダ</t>
    </rPh>
    <rPh sb="6" eb="8">
      <t>ジョウホウ</t>
    </rPh>
    <rPh sb="9" eb="11">
      <t>コウヒョウ</t>
    </rPh>
    <rPh sb="12" eb="13">
      <t>オコナ</t>
    </rPh>
    <phoneticPr fontId="2"/>
  </si>
  <si>
    <t>その他</t>
    <rPh sb="2" eb="3">
      <t>タ</t>
    </rPh>
    <phoneticPr fontId="2"/>
  </si>
  <si>
    <t>会計帳簿は適正に整備されているか。</t>
    <rPh sb="0" eb="4">
      <t>カイケイチョウボ</t>
    </rPh>
    <rPh sb="5" eb="7">
      <t>テキセイ</t>
    </rPh>
    <rPh sb="8" eb="10">
      <t>セイビ</t>
    </rPh>
    <phoneticPr fontId="2"/>
  </si>
  <si>
    <t>注記が法令に基づき適正に作成されているか。</t>
    <rPh sb="0" eb="2">
      <t>チュウキ</t>
    </rPh>
    <rPh sb="3" eb="5">
      <t>ホウレイ</t>
    </rPh>
    <rPh sb="6" eb="7">
      <t>モト</t>
    </rPh>
    <rPh sb="9" eb="11">
      <t>テキセイ</t>
    </rPh>
    <rPh sb="12" eb="14">
      <t>サクセイ</t>
    </rPh>
    <phoneticPr fontId="2"/>
  </si>
  <si>
    <t>附属明細書が法令に基づき適正に作成されているか。</t>
    <rPh sb="0" eb="2">
      <t>フゾク</t>
    </rPh>
    <rPh sb="2" eb="5">
      <t>メイサイショ</t>
    </rPh>
    <rPh sb="6" eb="8">
      <t>ホウレイ</t>
    </rPh>
    <rPh sb="9" eb="10">
      <t>モト</t>
    </rPh>
    <rPh sb="12" eb="14">
      <t>テキセイ</t>
    </rPh>
    <rPh sb="15" eb="17">
      <t>サクセイ</t>
    </rPh>
    <phoneticPr fontId="2"/>
  </si>
  <si>
    <t>財産目録が法令に基づき適正に作成されているか。</t>
    <rPh sb="0" eb="2">
      <t>ザイサン</t>
    </rPh>
    <rPh sb="2" eb="4">
      <t>モクロク</t>
    </rPh>
    <rPh sb="5" eb="7">
      <t>ホウレイ</t>
    </rPh>
    <rPh sb="8" eb="9">
      <t>モト</t>
    </rPh>
    <rPh sb="11" eb="13">
      <t>テキセイ</t>
    </rPh>
    <rPh sb="14" eb="16">
      <t>サクセイ</t>
    </rPh>
    <phoneticPr fontId="2"/>
  </si>
  <si>
    <t>福祉サービスの質の評価を行い、サービスの質の向上を図るための措置を講じているか。</t>
    <phoneticPr fontId="2"/>
  </si>
  <si>
    <t>福祉サービスに関する苦情解決の仕組みへの取組が行われているか。</t>
    <phoneticPr fontId="2"/>
  </si>
  <si>
    <t>当該法人が登記しなければならない事項について期限までに登記がなされているか。</t>
    <phoneticPr fontId="2"/>
  </si>
  <si>
    <t>契約等が適正に行われているか。</t>
    <phoneticPr fontId="2"/>
  </si>
  <si>
    <t>Ⅲ</t>
    <phoneticPr fontId="2"/>
  </si>
  <si>
    <t>管理</t>
    <rPh sb="0" eb="2">
      <t>カンリ</t>
    </rPh>
    <phoneticPr fontId="2"/>
  </si>
  <si>
    <t>０</t>
    <phoneticPr fontId="2"/>
  </si>
  <si>
    <t>区分</t>
    <rPh sb="0" eb="2">
      <t>クブン</t>
    </rPh>
    <phoneticPr fontId="2"/>
  </si>
  <si>
    <t>項目</t>
    <rPh sb="0" eb="2">
      <t>コウモク</t>
    </rPh>
    <phoneticPr fontId="2"/>
  </si>
  <si>
    <t>改善状況等</t>
    <rPh sb="0" eb="2">
      <t>カイゼン</t>
    </rPh>
    <rPh sb="2" eb="4">
      <t>ジョウキョウ</t>
    </rPh>
    <rPh sb="4" eb="5">
      <t>トウ</t>
    </rPh>
    <phoneticPr fontId="2"/>
  </si>
  <si>
    <t>【前回指導監査の指摘・助言に対する改善状況等】</t>
    <rPh sb="11" eb="13">
      <t>ジョゲン</t>
    </rPh>
    <rPh sb="14" eb="15">
      <t>タイ</t>
    </rPh>
    <phoneticPr fontId="2"/>
  </si>
  <si>
    <t>内容</t>
    <rPh sb="0" eb="2">
      <t>ナイヨウ</t>
    </rPh>
    <phoneticPr fontId="2"/>
  </si>
  <si>
    <t>前回指導監査の指摘・助言に対する改善状況等</t>
    <phoneticPr fontId="2"/>
  </si>
  <si>
    <t>【Ⅰ】法人運営 (第１)定款</t>
    <rPh sb="3" eb="5">
      <t>ホウジン</t>
    </rPh>
    <rPh sb="5" eb="7">
      <t>ウンエイ</t>
    </rPh>
    <rPh sb="9" eb="10">
      <t>ダイ</t>
    </rPh>
    <rPh sb="12" eb="14">
      <t>テイカン</t>
    </rPh>
    <phoneticPr fontId="2"/>
  </si>
  <si>
    <t>定款は、法令等に従い、必要事項が記載されているか。</t>
    <phoneticPr fontId="2"/>
  </si>
  <si>
    <r>
      <rPr>
        <b/>
        <sz val="10"/>
        <color rgb="FFFF0000"/>
        <rFont val="BIZ UDゴシック"/>
        <family val="3"/>
        <charset val="128"/>
      </rPr>
      <t>定款の必要的記載事項</t>
    </r>
    <r>
      <rPr>
        <b/>
        <sz val="10"/>
        <color theme="1"/>
        <rFont val="BIZ UDゴシック"/>
        <family val="3"/>
        <charset val="128"/>
      </rPr>
      <t>（法第31条第1項）が事実に反するものとなっていないか。</t>
    </r>
    <phoneticPr fontId="2"/>
  </si>
  <si>
    <t>第１号</t>
    <rPh sb="0" eb="1">
      <t>ダイ</t>
    </rPh>
    <rPh sb="2" eb="3">
      <t>ゴウ</t>
    </rPh>
    <phoneticPr fontId="2"/>
  </si>
  <si>
    <t>第２号</t>
    <rPh sb="0" eb="1">
      <t>ダイ</t>
    </rPh>
    <rPh sb="2" eb="3">
      <t>ゴウ</t>
    </rPh>
    <phoneticPr fontId="2"/>
  </si>
  <si>
    <t>第３号</t>
    <rPh sb="0" eb="1">
      <t>ダイ</t>
    </rPh>
    <rPh sb="2" eb="3">
      <t>ゴウ</t>
    </rPh>
    <phoneticPr fontId="2"/>
  </si>
  <si>
    <t>第４号</t>
    <rPh sb="0" eb="1">
      <t>ダイ</t>
    </rPh>
    <rPh sb="2" eb="3">
      <t>ゴウ</t>
    </rPh>
    <phoneticPr fontId="2"/>
  </si>
  <si>
    <t>第５号</t>
    <rPh sb="0" eb="1">
      <t>ダイ</t>
    </rPh>
    <rPh sb="2" eb="3">
      <t>ゴウ</t>
    </rPh>
    <phoneticPr fontId="2"/>
  </si>
  <si>
    <t>第６号</t>
    <rPh sb="0" eb="1">
      <t>ダイ</t>
    </rPh>
    <rPh sb="2" eb="3">
      <t>ゴウ</t>
    </rPh>
    <phoneticPr fontId="2"/>
  </si>
  <si>
    <t>第７号</t>
    <rPh sb="0" eb="1">
      <t>ダイ</t>
    </rPh>
    <rPh sb="2" eb="3">
      <t>ゴウ</t>
    </rPh>
    <phoneticPr fontId="2"/>
  </si>
  <si>
    <t>第８号</t>
    <rPh sb="0" eb="1">
      <t>ダイ</t>
    </rPh>
    <rPh sb="2" eb="3">
      <t>ゴウ</t>
    </rPh>
    <phoneticPr fontId="2"/>
  </si>
  <si>
    <t>第９号</t>
    <rPh sb="0" eb="1">
      <t>ダイ</t>
    </rPh>
    <rPh sb="2" eb="3">
      <t>ゴウ</t>
    </rPh>
    <phoneticPr fontId="2"/>
  </si>
  <si>
    <t>第10号</t>
    <rPh sb="0" eb="1">
      <t>ダイ</t>
    </rPh>
    <rPh sb="3" eb="4">
      <t>ゴウ</t>
    </rPh>
    <phoneticPr fontId="2"/>
  </si>
  <si>
    <t>第11号</t>
    <rPh sb="0" eb="1">
      <t>ダイ</t>
    </rPh>
    <rPh sb="3" eb="4">
      <t>ゴウ</t>
    </rPh>
    <phoneticPr fontId="2"/>
  </si>
  <si>
    <t>第12号</t>
    <rPh sb="0" eb="1">
      <t>ダイ</t>
    </rPh>
    <rPh sb="3" eb="4">
      <t>ゴウ</t>
    </rPh>
    <phoneticPr fontId="2"/>
  </si>
  <si>
    <t>第13号</t>
    <rPh sb="0" eb="1">
      <t>ダイ</t>
    </rPh>
    <rPh sb="3" eb="4">
      <t>ゴウ</t>
    </rPh>
    <phoneticPr fontId="2"/>
  </si>
  <si>
    <t>第14号</t>
    <rPh sb="0" eb="1">
      <t>ダイ</t>
    </rPh>
    <rPh sb="3" eb="4">
      <t>ゴウ</t>
    </rPh>
    <phoneticPr fontId="2"/>
  </si>
  <si>
    <t>第15号</t>
    <rPh sb="0" eb="1">
      <t>ダイ</t>
    </rPh>
    <rPh sb="3" eb="4">
      <t>ゴウ</t>
    </rPh>
    <phoneticPr fontId="2"/>
  </si>
  <si>
    <t>目的</t>
    <rPh sb="0" eb="2">
      <t>モクテキ</t>
    </rPh>
    <phoneticPr fontId="2"/>
  </si>
  <si>
    <t>名称</t>
    <rPh sb="0" eb="2">
      <t>メイショウ</t>
    </rPh>
    <phoneticPr fontId="2"/>
  </si>
  <si>
    <t>社会福祉事業の種類</t>
    <rPh sb="0" eb="4">
      <t>シャカイフクシ</t>
    </rPh>
    <rPh sb="4" eb="6">
      <t>ジギョウ</t>
    </rPh>
    <rPh sb="7" eb="9">
      <t>シュルイ</t>
    </rPh>
    <phoneticPr fontId="2"/>
  </si>
  <si>
    <t>事務所の所在地★</t>
    <rPh sb="0" eb="3">
      <t>ジムショ</t>
    </rPh>
    <rPh sb="4" eb="7">
      <t>ショザイチ</t>
    </rPh>
    <phoneticPr fontId="2"/>
  </si>
  <si>
    <t>評議員及び評議員会に関する事項</t>
    <phoneticPr fontId="2"/>
  </si>
  <si>
    <t>役員（理事及び監事）の定数その他役員に関する事項</t>
    <phoneticPr fontId="2"/>
  </si>
  <si>
    <t>理事会に関する事項</t>
    <phoneticPr fontId="2"/>
  </si>
  <si>
    <t>会計に関する事項</t>
    <phoneticPr fontId="2"/>
  </si>
  <si>
    <t>解散に関する事項</t>
    <phoneticPr fontId="2"/>
  </si>
  <si>
    <t>定款の変更に関する事項</t>
    <phoneticPr fontId="2"/>
  </si>
  <si>
    <t>公告の方法★</t>
    <phoneticPr fontId="2"/>
  </si>
  <si>
    <t>資産に関する事項★</t>
    <phoneticPr fontId="2"/>
  </si>
  <si>
    <t>第</t>
    <rPh sb="0" eb="1">
      <t>ダイ</t>
    </rPh>
    <phoneticPr fontId="2"/>
  </si>
  <si>
    <t>条</t>
    <rPh sb="0" eb="1">
      <t>ジョウ</t>
    </rPh>
    <phoneticPr fontId="2"/>
  </si>
  <si>
    <t>～</t>
    <phoneticPr fontId="2"/>
  </si>
  <si>
    <t>定款の該当条項</t>
    <rPh sb="0" eb="2">
      <t>テイカン</t>
    </rPh>
    <rPh sb="3" eb="5">
      <t>ガイトウ</t>
    </rPh>
    <rPh sb="5" eb="7">
      <t>ジョウコウ</t>
    </rPh>
    <phoneticPr fontId="2"/>
  </si>
  <si>
    <t>法第31条第1項で定める「必要的記載事項」</t>
    <rPh sb="0" eb="1">
      <t>ホウ</t>
    </rPh>
    <rPh sb="1" eb="2">
      <t>ダイ</t>
    </rPh>
    <rPh sb="4" eb="5">
      <t>ジョウ</t>
    </rPh>
    <rPh sb="5" eb="6">
      <t>ダイ</t>
    </rPh>
    <rPh sb="7" eb="8">
      <t>コウ</t>
    </rPh>
    <rPh sb="9" eb="10">
      <t>サダ</t>
    </rPh>
    <rPh sb="13" eb="16">
      <t>ヒツヨウテキ</t>
    </rPh>
    <rPh sb="16" eb="18">
      <t>キサイ</t>
    </rPh>
    <rPh sb="18" eb="20">
      <t>ジコウ</t>
    </rPh>
    <phoneticPr fontId="2"/>
  </si>
  <si>
    <t>２</t>
    <phoneticPr fontId="2"/>
  </si>
  <si>
    <t>定款の変更が所定の手続を経て行われているか。</t>
    <phoneticPr fontId="2"/>
  </si>
  <si>
    <t>※表中★についての変更は、認可申請ではなく「届出」のみで効力を生じる。（規則第4条）</t>
    <rPh sb="1" eb="3">
      <t>ヒョウチュウ</t>
    </rPh>
    <rPh sb="9" eb="11">
      <t>ヘンコウ</t>
    </rPh>
    <rPh sb="13" eb="15">
      <t>ニンカ</t>
    </rPh>
    <rPh sb="15" eb="17">
      <t>シンセイ</t>
    </rPh>
    <rPh sb="22" eb="24">
      <t>トドケデ</t>
    </rPh>
    <rPh sb="28" eb="30">
      <t>コウリョク</t>
    </rPh>
    <rPh sb="31" eb="32">
      <t>ショウ</t>
    </rPh>
    <rPh sb="36" eb="38">
      <t>キソク</t>
    </rPh>
    <rPh sb="38" eb="39">
      <t>ダイ</t>
    </rPh>
    <rPh sb="40" eb="41">
      <t>ジョウ</t>
    </rPh>
    <phoneticPr fontId="2"/>
  </si>
  <si>
    <r>
      <t>定款の変更が</t>
    </r>
    <r>
      <rPr>
        <b/>
        <sz val="10"/>
        <color rgb="FFFF0000"/>
        <rFont val="BIZ UDゴシック"/>
        <family val="3"/>
        <charset val="128"/>
      </rPr>
      <t>評議員会の特別決議</t>
    </r>
    <r>
      <rPr>
        <b/>
        <sz val="10"/>
        <color theme="1"/>
        <rFont val="BIZ UDゴシック"/>
        <family val="3"/>
        <charset val="128"/>
      </rPr>
      <t>を経て行われているか。</t>
    </r>
    <phoneticPr fontId="2"/>
  </si>
  <si>
    <r>
      <t>定款の変更が所轄庁の</t>
    </r>
    <r>
      <rPr>
        <b/>
        <sz val="10"/>
        <color rgb="FFFF0000"/>
        <rFont val="BIZ UDゴシック"/>
        <family val="3"/>
        <charset val="128"/>
      </rPr>
      <t>認可</t>
    </r>
    <r>
      <rPr>
        <b/>
        <sz val="10"/>
        <color theme="1"/>
        <rFont val="BIZ UDゴシック"/>
        <family val="3"/>
        <charset val="128"/>
      </rPr>
      <t>を受けて行われているか（認可が不要とされる事項★の変更については</t>
    </r>
    <r>
      <rPr>
        <b/>
        <sz val="10"/>
        <color rgb="FFFF0000"/>
        <rFont val="BIZ UDゴシック"/>
        <family val="3"/>
        <charset val="128"/>
      </rPr>
      <t>届出</t>
    </r>
    <r>
      <rPr>
        <b/>
        <sz val="10"/>
        <color theme="1"/>
        <rFont val="BIZ UDゴシック"/>
        <family val="3"/>
        <charset val="128"/>
      </rPr>
      <t>が行われているか）。</t>
    </r>
    <phoneticPr fontId="2"/>
  </si>
  <si>
    <t>入力</t>
    <rPh sb="0" eb="2">
      <t>ニュウリョク</t>
    </rPh>
    <phoneticPr fontId="2"/>
  </si>
  <si>
    <t>申請年月日</t>
    <rPh sb="0" eb="2">
      <t>シンセイ</t>
    </rPh>
    <rPh sb="2" eb="5">
      <t>ネンガッピ</t>
    </rPh>
    <phoneticPr fontId="2"/>
  </si>
  <si>
    <t>届出年月日</t>
    <rPh sb="0" eb="2">
      <t>トドケデ</t>
    </rPh>
    <rPh sb="2" eb="5">
      <t>ネンガッピ</t>
    </rPh>
    <phoneticPr fontId="2"/>
  </si>
  <si>
    <t>認可年月日</t>
    <rPh sb="0" eb="2">
      <t>ニンカ</t>
    </rPh>
    <rPh sb="2" eb="5">
      <t>ネンガッピ</t>
    </rPh>
    <phoneticPr fontId="2"/>
  </si>
  <si>
    <t>変更内容</t>
    <rPh sb="0" eb="2">
      <t>ヘンコウ</t>
    </rPh>
    <rPh sb="2" eb="4">
      <t>ナイヨウ</t>
    </rPh>
    <phoneticPr fontId="2"/>
  </si>
  <si>
    <t>変更登記の有無</t>
    <rPh sb="0" eb="2">
      <t>ヘンコウ</t>
    </rPh>
    <rPh sb="2" eb="4">
      <t>トウキ</t>
    </rPh>
    <rPh sb="5" eb="7">
      <t>ウム</t>
    </rPh>
    <phoneticPr fontId="2"/>
  </si>
  <si>
    <t>理事会
開催日</t>
    <rPh sb="0" eb="3">
      <t>リジカイ</t>
    </rPh>
    <rPh sb="4" eb="6">
      <t>カイサイ</t>
    </rPh>
    <rPh sb="6" eb="7">
      <t>ヒ</t>
    </rPh>
    <phoneticPr fontId="2"/>
  </si>
  <si>
    <r>
      <t>（</t>
    </r>
    <r>
      <rPr>
        <b/>
        <sz val="10"/>
        <color theme="1"/>
        <rFont val="BIZ UDゴシック"/>
        <family val="3"/>
        <charset val="128"/>
      </rPr>
      <t>認可</t>
    </r>
    <r>
      <rPr>
        <sz val="10"/>
        <color theme="1"/>
        <rFont val="BIZ UDゴシック"/>
        <family val="3"/>
        <charset val="128"/>
      </rPr>
      <t>）</t>
    </r>
    <rPh sb="1" eb="3">
      <t>ニンカ</t>
    </rPh>
    <phoneticPr fontId="2"/>
  </si>
  <si>
    <r>
      <t>（</t>
    </r>
    <r>
      <rPr>
        <b/>
        <sz val="10"/>
        <color theme="1"/>
        <rFont val="BIZ UDゴシック"/>
        <family val="3"/>
        <charset val="128"/>
      </rPr>
      <t>届出</t>
    </r>
    <r>
      <rPr>
        <sz val="10"/>
        <color theme="1"/>
        <rFont val="BIZ UDゴシック"/>
        <family val="3"/>
        <charset val="128"/>
      </rPr>
      <t>）</t>
    </r>
    <rPh sb="1" eb="3">
      <t>トドケデ</t>
    </rPh>
    <phoneticPr fontId="2"/>
  </si>
  <si>
    <t>＜指導監査ガイドラインより＞</t>
    <rPh sb="1" eb="3">
      <t>シドウ</t>
    </rPh>
    <rPh sb="3" eb="5">
      <t>カンサ</t>
    </rPh>
    <phoneticPr fontId="2"/>
  </si>
  <si>
    <t>【法人運営（全体）】</t>
    <rPh sb="1" eb="3">
      <t>ホウジン</t>
    </rPh>
    <rPh sb="3" eb="5">
      <t>ウンエイ</t>
    </rPh>
    <rPh sb="6" eb="8">
      <t>ゼンタイ</t>
    </rPh>
    <phoneticPr fontId="2"/>
  </si>
  <si>
    <t>【定款１】</t>
    <rPh sb="1" eb="3">
      <t>テイカン</t>
    </rPh>
    <phoneticPr fontId="2"/>
  </si>
  <si>
    <t>【定款２】</t>
    <rPh sb="1" eb="3">
      <t>テイカン</t>
    </rPh>
    <phoneticPr fontId="2"/>
  </si>
  <si>
    <r>
      <t xml:space="preserve">＜着眼点＞
○定款は、法人の基本的事項を定めるものであることから、その変更は、評議員会の特別決議（注）をもって行い（法第45条の９第７項第３号、法第45条の36第１項）、所轄庁の認可又は所轄庁への届出が必要とされるところ（法第45条の36第２項、第４項）、指導監査を行うに当たっては、これらの必要な手続がとられているかについて確認する。
　なお、定款に記載された事項の変更のうち、所轄庁の認可を要さない（所轄庁への届出で足りる）事項は、法第31条第１項に定める必要的記載事項のうち、事務所の所在地（第４号）の変更、資産に関する事項（第９号）の変更（基本財産が増加する場合に限る。）及び公告の方法（第15号）の変更のみであり（規則第４条）、相対的記載事項及び任意的記載事項の変更については、軽微な変更であっても所轄庁の認可が必要であることに留意する必要がある。
</t>
    </r>
    <r>
      <rPr>
        <b/>
        <sz val="9"/>
        <color theme="1"/>
        <rFont val="BIZ UDゴシック"/>
        <family val="3"/>
        <charset val="128"/>
      </rPr>
      <t>＜指摘基準＞
　次の場合は文書指摘によることとする。
・定款変更についての評議員会の特別決議が出席者不足又は賛成数不足により成立していないにもかかわらず
　認可の申請若しくは届出がされている場合
・定款変更の決議を行った評議員会の招集手続又は議案の提出手続が法令、通知又は定款に違反している場合
・定款変更について評議員会の決議が成立しているにもかかわらず、所轄庁の認可を受ける手続又は所轄庁の
　認可を要さない場合の所轄庁への届出の手続が行われていない場合</t>
    </r>
    <phoneticPr fontId="2"/>
  </si>
  <si>
    <r>
      <t xml:space="preserve">○法人の業務執行は、社会福祉法関係法令、通知、定款及び法人で定めた各種内部規程（以下「内部規程等」という。）に基づき、理事会の決定を経て、理事長等により行われるものである。そして、当該業務執行に対する法人内部の牽制の仕組みとして、法令上、理事会による理事長等の監督及び選定・解職、評議員会による定款変更・計算書類等の承認及び理事の選任・解任、監事による理事の職務の執行の監査、会計監査人による会計監査等が定められている。
○指導監査を行うに当たっては、そのような牽制の仕組みが適正に運営されているかどうかを確認するため、ガイドラインに定める事項を確認の対象としつつ、それ以外の事項についても、必要と認める場合には、その確認を行うことができる。確認の結果、法人に内部規程等の違反が見受けられた場合の当該法人に対して行う指導については、次のとおりとする。
</t>
    </r>
    <r>
      <rPr>
        <b/>
        <sz val="9"/>
        <color theme="1"/>
        <rFont val="BIZ UDゴシック"/>
        <family val="3"/>
        <charset val="128"/>
      </rPr>
      <t xml:space="preserve">＜指摘基準＞
・ガイドラインに定める指摘基準に該当しない内部規程等の違反があった場合には、原則として、当該内部
　規程等の違反の是正を求める口頭指摘によること。
・上記にかかわらず、重大な違反や直ちに是正が必要であって、口頭指摘によることでは是正が見込まれない
　場合等法人運営の適正を確保するために必要と判断する場合は文書指摘によることができること。
</t>
    </r>
    <r>
      <rPr>
        <sz val="9"/>
        <color theme="1"/>
        <rFont val="BIZ UDゴシック"/>
        <family val="3"/>
        <charset val="128"/>
      </rPr>
      <t xml:space="preserve">
※内部規程が法令、通知若しくは定款に違反する場合又は当該規程が法人の実情に即していない場合で、当該規程の変更により是正が可能な場合には、当該規程の変更のための適切な指導を行うこととする。
※指導に当たっては、違反の内容及びその根拠を明確にした上で行うこととする。</t>
    </r>
    <phoneticPr fontId="2"/>
  </si>
  <si>
    <r>
      <t xml:space="preserve">＜着眼点＞
○法人の定款については、平成28年改正法の施行に伴い、認可通知について、法人の自主性を尊重する観点から、別紙２が「定款準則」から「定款例」へと改められ、法人の定款に記載されることが一般的に多いと思われる事項についての定款の定め方の一例となり、定款例の文言の全てに法人が拘束されるものではなくなったことに留意する必要がある。
○各法人の定款に記載された必要的記載事項については、事実に反するものでないかの確認をする。なお、相対的記載事項及び任意的記載事項については、必要に応じ、事実に反するものでないかの確認をする。
○定款の必要的記載事項には「法第31条第１項各号に掲げる事項」等が該当し、当該事項の全てを定款に記載する必要があり、その一つでも記載が欠けると、当該定款の効力が生じないことに留意する必要がある。
</t>
    </r>
    <r>
      <rPr>
        <b/>
        <sz val="9"/>
        <color theme="1"/>
        <rFont val="BIZ UDゴシック"/>
        <family val="3"/>
        <charset val="128"/>
      </rPr>
      <t>＜指摘基準＞
・必要的記載事項が記載されていない場合、又は定款に記載された内容と事実とが異なる場合は、文書指摘に
　よることとする。</t>
    </r>
    <phoneticPr fontId="2"/>
  </si>
  <si>
    <t>３</t>
    <phoneticPr fontId="2"/>
  </si>
  <si>
    <t>法令に従い、定款の備置き・公表がされているか。</t>
    <phoneticPr fontId="2"/>
  </si>
  <si>
    <t>【定款３】</t>
    <rPh sb="1" eb="3">
      <t>テイカン</t>
    </rPh>
    <phoneticPr fontId="2"/>
  </si>
  <si>
    <r>
      <t>＜着眼点＞
○　法人の高い公益性に照らし、その事業の運営の透明性を確保するため、計算書類等と同様に、定款についても事務所への備置き（法第34条の２第１項）及び公表（法第59条の２第１項第１号）が法人に義務付けられている。なお、公表の範囲については、個人の権利利益が害されるおそれがある部分（例：公表することにより個人又は利用者の安全に支障を来す恐れがある母子生活支援施設や婦人保護施設等の所在地）を除く。
○　定款の事務所への備置きについては、主たる事務所及び従たる事務所において行われる必要があるが、従たる事務所については、定款が電磁的記録で作成され、従たる事務所の電子計算機（パソコン）に当該電磁的記録の内容が記録されている場合は、備置きが不要となる（法第34条の２第４項、規則第２条の５）。
  指導監査を行うに当たっては、定款が主たる事務所に実際に備え置かれているかについて確認し、また、従たる事務所の指導監査を実施する場合は、当該従たる事務所に実際に備え置かれているか、又は電子計算機（パソコン）に電磁的記録が記録されているかについて確認する。
○　定款の公表については、インターネットの利用により行うこととされており（規則第10条第１項）、原則として、法人（又は法人が加入する団体）のホームページへの掲載によるが、「社会福祉法人の財務諸表等電子開示システム」に記録する方法による届出を行い、内容が公表された場合には、インターネットの利用による公表が行われたものとみなされる（規則第10 条第２項）。指導監査を行うに当たっては、具体的な公表の方法に関する規程及び当該規程により実際に公表されていることを確認する。</t>
    </r>
    <r>
      <rPr>
        <b/>
        <sz val="9"/>
        <color theme="1"/>
        <rFont val="BIZ UDゴシック"/>
        <family val="3"/>
        <charset val="128"/>
      </rPr>
      <t xml:space="preserve">
＜指摘基準＞
　次の場合は文書指摘によることとする。
・主たる事務所における定款の備置きが行われていない場合、又は従たる事務所における定款の備置き若しくは
　電磁的記録で作成された定款の電子計算機（パソコン）への記録が行われていない場合
・定款がインターネットを利用（法人ホームページ等）により公表が行われていない場合
・備置き又は公表されている定款の内容が直近のものでない場合
※</t>
    </r>
    <r>
      <rPr>
        <sz val="9"/>
        <color theme="1"/>
        <rFont val="BIZ UDゴシック"/>
        <family val="3"/>
        <charset val="128"/>
      </rPr>
      <t>法人が法人ホームページ等の利用により公表を行うことができないやむを得ない事情があると認めるときは、文書指摘とはせず、法人が適切にインターネットの利用による公表を行うことができるよう、助言等適切な支援を行うものとする。</t>
    </r>
    <rPh sb="954" eb="956">
      <t>ブンショ</t>
    </rPh>
    <rPh sb="956" eb="958">
      <t>シテキ</t>
    </rPh>
    <phoneticPr fontId="2"/>
  </si>
  <si>
    <t>定款を事務所に備え置いているか。</t>
    <rPh sb="0" eb="1">
      <t>テイ</t>
    </rPh>
    <phoneticPr fontId="2"/>
  </si>
  <si>
    <t>公表している定款は直近のものであるか。</t>
    <rPh sb="0" eb="2">
      <t>コウヒョウ</t>
    </rPh>
    <rPh sb="6" eb="8">
      <t>テイカン</t>
    </rPh>
    <rPh sb="9" eb="11">
      <t>チョッキン</t>
    </rPh>
    <phoneticPr fontId="2"/>
  </si>
  <si>
    <r>
      <t>定款の内容を</t>
    </r>
    <r>
      <rPr>
        <b/>
        <sz val="10"/>
        <color rgb="FFFF0000"/>
        <rFont val="BIZ UDゴシック"/>
        <family val="3"/>
        <charset val="128"/>
      </rPr>
      <t>インターネットを利用して公表</t>
    </r>
    <r>
      <rPr>
        <b/>
        <sz val="10"/>
        <color theme="1"/>
        <rFont val="BIZ UDゴシック"/>
        <family val="3"/>
        <charset val="128"/>
      </rPr>
      <t>しているか。</t>
    </r>
    <phoneticPr fontId="2"/>
  </si>
  <si>
    <t>（根拠法令等）法第31条第1項</t>
    <rPh sb="1" eb="3">
      <t>コンキョ</t>
    </rPh>
    <rPh sb="3" eb="6">
      <t>ホウレイトウ</t>
    </rPh>
    <rPh sb="7" eb="8">
      <t>ホウ</t>
    </rPh>
    <rPh sb="8" eb="9">
      <t>ダイ</t>
    </rPh>
    <rPh sb="11" eb="12">
      <t>ジョウ</t>
    </rPh>
    <rPh sb="12" eb="13">
      <t>ダイ</t>
    </rPh>
    <rPh sb="14" eb="15">
      <t>コウ</t>
    </rPh>
    <phoneticPr fontId="2"/>
  </si>
  <si>
    <t>（根拠法令等）法第45条の36第1項・第2項・第4項、法第45条の9第7項第3号、規則第4条</t>
    <rPh sb="1" eb="3">
      <t>コンキョ</t>
    </rPh>
    <rPh sb="3" eb="6">
      <t>ホウレイトウ</t>
    </rPh>
    <rPh sb="7" eb="8">
      <t>ホウ</t>
    </rPh>
    <rPh sb="8" eb="9">
      <t>ダイ</t>
    </rPh>
    <rPh sb="11" eb="12">
      <t>ジョウ</t>
    </rPh>
    <rPh sb="15" eb="16">
      <t>ダイ</t>
    </rPh>
    <rPh sb="17" eb="18">
      <t>コウ</t>
    </rPh>
    <rPh sb="19" eb="20">
      <t>ダイ</t>
    </rPh>
    <rPh sb="21" eb="22">
      <t>コウ</t>
    </rPh>
    <rPh sb="23" eb="24">
      <t>ダイ</t>
    </rPh>
    <rPh sb="25" eb="26">
      <t>コウ</t>
    </rPh>
    <rPh sb="27" eb="28">
      <t>ホウ</t>
    </rPh>
    <rPh sb="28" eb="29">
      <t>ダイ</t>
    </rPh>
    <rPh sb="31" eb="32">
      <t>ジョウ</t>
    </rPh>
    <rPh sb="34" eb="35">
      <t>ダイ</t>
    </rPh>
    <rPh sb="36" eb="37">
      <t>コウ</t>
    </rPh>
    <rPh sb="37" eb="38">
      <t>ダイ</t>
    </rPh>
    <rPh sb="39" eb="40">
      <t>ゴウ</t>
    </rPh>
    <rPh sb="41" eb="43">
      <t>キソク</t>
    </rPh>
    <rPh sb="43" eb="44">
      <t>ダイ</t>
    </rPh>
    <rPh sb="45" eb="46">
      <t>ジョウ</t>
    </rPh>
    <phoneticPr fontId="2"/>
  </si>
  <si>
    <t>（根拠法令等）法第34条の2第1項・第4項、法第59条の2第1項第1号、規則第2条の5、規則第10条第1項</t>
    <rPh sb="1" eb="3">
      <t>コンキョ</t>
    </rPh>
    <rPh sb="3" eb="6">
      <t>ホウレイトウ</t>
    </rPh>
    <rPh sb="7" eb="8">
      <t>ホウ</t>
    </rPh>
    <rPh sb="8" eb="9">
      <t>ダイ</t>
    </rPh>
    <rPh sb="11" eb="12">
      <t>ジョウ</t>
    </rPh>
    <rPh sb="14" eb="15">
      <t>ダイ</t>
    </rPh>
    <rPh sb="16" eb="17">
      <t>コウ</t>
    </rPh>
    <rPh sb="18" eb="19">
      <t>ダイ</t>
    </rPh>
    <rPh sb="20" eb="21">
      <t>コウ</t>
    </rPh>
    <rPh sb="22" eb="23">
      <t>ホウ</t>
    </rPh>
    <rPh sb="23" eb="24">
      <t>ダイ</t>
    </rPh>
    <rPh sb="26" eb="27">
      <t>ジョウ</t>
    </rPh>
    <rPh sb="29" eb="30">
      <t>ダイ</t>
    </rPh>
    <rPh sb="31" eb="32">
      <t>コウ</t>
    </rPh>
    <rPh sb="32" eb="33">
      <t>ダイ</t>
    </rPh>
    <rPh sb="34" eb="35">
      <t>ゴウ</t>
    </rPh>
    <rPh sb="36" eb="38">
      <t>キソク</t>
    </rPh>
    <rPh sb="38" eb="39">
      <t>ダイ</t>
    </rPh>
    <rPh sb="40" eb="41">
      <t>ジョウ</t>
    </rPh>
    <rPh sb="44" eb="46">
      <t>キソク</t>
    </rPh>
    <rPh sb="46" eb="47">
      <t>ダイ</t>
    </rPh>
    <rPh sb="49" eb="50">
      <t>ジョウ</t>
    </rPh>
    <rPh sb="50" eb="51">
      <t>ダイ</t>
    </rPh>
    <rPh sb="52" eb="53">
      <t>コウ</t>
    </rPh>
    <phoneticPr fontId="2"/>
  </si>
  <si>
    <t>１</t>
    <phoneticPr fontId="2"/>
  </si>
  <si>
    <t>ア</t>
    <phoneticPr fontId="2"/>
  </si>
  <si>
    <t>イ</t>
    <phoneticPr fontId="2"/>
  </si>
  <si>
    <t>ウ</t>
    <phoneticPr fontId="2"/>
  </si>
  <si>
    <t>エ</t>
    <phoneticPr fontId="2"/>
  </si>
  <si>
    <t>貸借対照表</t>
    <rPh sb="0" eb="2">
      <t>タイシャク</t>
    </rPh>
    <rPh sb="2" eb="5">
      <t>タイショウヒョウ</t>
    </rPh>
    <phoneticPr fontId="2"/>
  </si>
  <si>
    <t>４</t>
    <phoneticPr fontId="2"/>
  </si>
  <si>
    <t>６</t>
    <phoneticPr fontId="2"/>
  </si>
  <si>
    <t>（主たる事務所、従たる事務所どちらも備置きが必要）</t>
    <rPh sb="1" eb="2">
      <t>シュ</t>
    </rPh>
    <rPh sb="4" eb="7">
      <t>ジムショ</t>
    </rPh>
    <rPh sb="8" eb="9">
      <t>ジュウ</t>
    </rPh>
    <rPh sb="11" eb="14">
      <t>ジムショ</t>
    </rPh>
    <rPh sb="18" eb="20">
      <t>ソナエオ</t>
    </rPh>
    <rPh sb="22" eb="24">
      <t>ヒツヨウ</t>
    </rPh>
    <phoneticPr fontId="2"/>
  </si>
  <si>
    <t>【Ⅰ】法人運営 (第２)内部管理体制</t>
    <rPh sb="3" eb="5">
      <t>ホウジン</t>
    </rPh>
    <rPh sb="5" eb="7">
      <t>ウンエイ</t>
    </rPh>
    <rPh sb="9" eb="10">
      <t>ダイ</t>
    </rPh>
    <rPh sb="12" eb="16">
      <t>ナイブカンリ</t>
    </rPh>
    <rPh sb="16" eb="18">
      <t>タイセイ</t>
    </rPh>
    <phoneticPr fontId="2"/>
  </si>
  <si>
    <t>特定社会福祉法人において、内部管理体制が整備されているか。</t>
    <phoneticPr fontId="2"/>
  </si>
  <si>
    <t>内部管理体制が理事会で決定されているか。</t>
    <phoneticPr fontId="2"/>
  </si>
  <si>
    <t>評議員会
開催日</t>
    <rPh sb="0" eb="3">
      <t>ヒョウギイン</t>
    </rPh>
    <rPh sb="3" eb="4">
      <t>カイ</t>
    </rPh>
    <rPh sb="5" eb="7">
      <t>カイサイ</t>
    </rPh>
    <rPh sb="7" eb="8">
      <t>ヒ</t>
    </rPh>
    <phoneticPr fontId="2"/>
  </si>
  <si>
    <t>内部管理体制に係る必要な規程の策定が行われているか。</t>
    <phoneticPr fontId="2"/>
  </si>
  <si>
    <t>④</t>
    <phoneticPr fontId="2"/>
  </si>
  <si>
    <t>⑤</t>
    <phoneticPr fontId="2"/>
  </si>
  <si>
    <t>⑥</t>
    <phoneticPr fontId="2"/>
  </si>
  <si>
    <t>⑦</t>
    <phoneticPr fontId="2"/>
  </si>
  <si>
    <t>⑧</t>
    <phoneticPr fontId="2"/>
  </si>
  <si>
    <t>⑨</t>
    <phoneticPr fontId="2"/>
  </si>
  <si>
    <t>⑩</t>
    <phoneticPr fontId="2"/>
  </si>
  <si>
    <t>⑪</t>
    <phoneticPr fontId="2"/>
  </si>
  <si>
    <t>　内部管理体制として決定しなければならない事項</t>
    <rPh sb="1" eb="3">
      <t>ナイブ</t>
    </rPh>
    <rPh sb="3" eb="5">
      <t>カンリ</t>
    </rPh>
    <rPh sb="5" eb="7">
      <t>タイセイ</t>
    </rPh>
    <rPh sb="10" eb="12">
      <t>ケッテイ</t>
    </rPh>
    <rPh sb="21" eb="23">
      <t>ジコウ</t>
    </rPh>
    <phoneticPr fontId="2"/>
  </si>
  <si>
    <t>理事の職務の執行に係る情報の保存及び管理に関する体制</t>
    <phoneticPr fontId="2"/>
  </si>
  <si>
    <t>損失の危険の管理に関する規程その他の体制</t>
    <phoneticPr fontId="2"/>
  </si>
  <si>
    <t>理事の職務の執行が効率的に行われることを確保するための体制</t>
    <phoneticPr fontId="2"/>
  </si>
  <si>
    <t>決定状況</t>
    <rPh sb="0" eb="2">
      <t>ケッテイ</t>
    </rPh>
    <rPh sb="2" eb="4">
      <t>ジョウキョウ</t>
    </rPh>
    <phoneticPr fontId="2"/>
  </si>
  <si>
    <t>監事の職務の執行について生ずる費用の前払又は償還の手続その他の当該職務の執行について生ずる費用
又は債務の処理に係る方針に関する事項</t>
    <phoneticPr fontId="2"/>
  </si>
  <si>
    <t>職員の職務の執行が法令及び定款に適合することを確保するための体制</t>
    <phoneticPr fontId="2"/>
  </si>
  <si>
    <t>監事がその職務を補助すべき職員を置くことを求めた場合における当該職員に関する事項</t>
    <phoneticPr fontId="2"/>
  </si>
  <si>
    <t>⑤の職員の理事からの独立性に関する事項</t>
    <phoneticPr fontId="2"/>
  </si>
  <si>
    <t>監事の⑤の職員に対する指示の実効性の確保に関する事項</t>
    <phoneticPr fontId="2"/>
  </si>
  <si>
    <t>理事及び職員が監事に報告をするための体制その他の監事への報告に関する体制</t>
    <phoneticPr fontId="2"/>
  </si>
  <si>
    <t>⑧の報告をした者が当該報告をしたことを理由として不利な取扱いを受けないことを確保するための体制</t>
    <phoneticPr fontId="2"/>
  </si>
  <si>
    <t>その他監事の監査が実効的に行われることを確保するための体制</t>
    <phoneticPr fontId="2"/>
  </si>
  <si>
    <t>【内部管理体制】</t>
    <rPh sb="1" eb="3">
      <t>ナイブ</t>
    </rPh>
    <rPh sb="3" eb="5">
      <t>カンリ</t>
    </rPh>
    <rPh sb="5" eb="7">
      <t>タイセイ</t>
    </rPh>
    <phoneticPr fontId="2"/>
  </si>
  <si>
    <r>
      <t>＜着眼点＞ 
○</t>
    </r>
    <r>
      <rPr>
        <b/>
        <sz val="9"/>
        <color theme="1"/>
        <rFont val="BIZ UDゴシック"/>
        <family val="3"/>
        <charset val="128"/>
      </rPr>
      <t>特定社会福祉法人</t>
    </r>
    <r>
      <rPr>
        <sz val="9"/>
        <color theme="1"/>
        <rFont val="BIZ UDゴシック"/>
        <family val="3"/>
        <charset val="128"/>
      </rPr>
      <t>（※）は、経営組織のガバナンスの強化を図るため、理事の職務の執行が法令及び定款に適合することを確保するための体制その他社会福祉法人の業務の適正を確保するために必要な体制（内部管理体制）の整備の決定を理事会で行うことが義務付けられている（法第45条の13第５項）。この内部管理体制の整備に係る決定については、理事会から理事（理事長等）に決定の権限を委任することができない事項であり（法第45条の13第４項第５号）、必ず理事会の決定によらなければならない。
（※）事業規模が政令で定める基準を超える法人をいう（７「会計監査人」の１において同じ。）。政令においては、内部管理体制の整備が義務付けられる法人の事業規模を</t>
    </r>
    <r>
      <rPr>
        <b/>
        <sz val="9"/>
        <color theme="1"/>
        <rFont val="BIZ UDゴシック"/>
        <family val="3"/>
        <charset val="128"/>
      </rPr>
      <t>「法人単位事業活動計算書の年間のサービス活動収益の額が30億円を超える法人又は貸借対照表の負債の額が60億円を超える法人」</t>
    </r>
    <r>
      <rPr>
        <sz val="9"/>
        <color theme="1"/>
        <rFont val="BIZ UDゴシック"/>
        <family val="3"/>
        <charset val="128"/>
      </rPr>
      <t xml:space="preserve">と規定している(令第13条の3)。
なお、特定社会福祉法人には、会計監査人の設置も義務付けられている(法第37条)。
○内部管理体制として決定しなければならない事項は左記のとおりであり（規則第２条の16）、指導監査を行うに当たっては、これらの決定がされているかについて確認する。なお、これらの体制の内容は法人の事務処理体制等に応じて法人（理事会）の自主的な判断に基づき決定されるべきものであり、その具体的内容の確認までは要さない。
</t>
    </r>
    <r>
      <rPr>
        <b/>
        <sz val="9"/>
        <color theme="1"/>
        <rFont val="BIZ UDゴシック"/>
        <family val="3"/>
        <charset val="128"/>
      </rPr>
      <t>＜指摘基準＞
・内部管理体制として理事会で決定されなければならない事項について、一部でも理事会の決定がされていない
　ものがある場合は、文書指摘によることとする。</t>
    </r>
    <rPh sb="467" eb="469">
      <t>サキ</t>
    </rPh>
    <phoneticPr fontId="2"/>
  </si>
  <si>
    <t>＜補足＞</t>
    <rPh sb="1" eb="3">
      <t>ホソク</t>
    </rPh>
    <phoneticPr fontId="2"/>
  </si>
  <si>
    <r>
      <t>　令第13条の3で規定される特定社会福祉法人の基準は、</t>
    </r>
    <r>
      <rPr>
        <b/>
        <sz val="10"/>
        <color theme="1"/>
        <rFont val="BIZ UDゴシック"/>
        <family val="3"/>
        <charset val="128"/>
      </rPr>
      <t>「法人単位事業活動計算書の年間のサービス活動収益の額が30億円を超える法人」又は</t>
    </r>
    <rPh sb="1" eb="2">
      <t>レイ</t>
    </rPh>
    <rPh sb="2" eb="3">
      <t>ダイ</t>
    </rPh>
    <rPh sb="5" eb="6">
      <t>ジョウ</t>
    </rPh>
    <rPh sb="9" eb="11">
      <t>キテイ</t>
    </rPh>
    <rPh sb="14" eb="16">
      <t>トクテイ</t>
    </rPh>
    <rPh sb="16" eb="22">
      <t>シャカイフクシホウジン</t>
    </rPh>
    <rPh sb="23" eb="25">
      <t>キジュン</t>
    </rPh>
    <rPh sb="62" eb="64">
      <t>ホウジン</t>
    </rPh>
    <rPh sb="65" eb="66">
      <t>マタ</t>
    </rPh>
    <phoneticPr fontId="2"/>
  </si>
  <si>
    <r>
      <t>（法人単位事業活動計算書：サービス活動収益の額　30億円⇒</t>
    </r>
    <r>
      <rPr>
        <b/>
        <sz val="10"/>
        <color rgb="FFFF0000"/>
        <rFont val="BIZ UDゴシック"/>
        <family val="3"/>
        <charset val="128"/>
      </rPr>
      <t>10億円</t>
    </r>
    <r>
      <rPr>
        <sz val="10"/>
        <color theme="1"/>
        <rFont val="BIZ UDゴシック"/>
        <family val="3"/>
        <charset val="128"/>
      </rPr>
      <t>、法人単位貸借対照表：負債の額　60億円⇒</t>
    </r>
    <r>
      <rPr>
        <b/>
        <sz val="10"/>
        <color rgb="FFFF0000"/>
        <rFont val="BIZ UDゴシック"/>
        <family val="3"/>
        <charset val="128"/>
      </rPr>
      <t>20億円</t>
    </r>
    <r>
      <rPr>
        <sz val="10"/>
        <color theme="1"/>
        <rFont val="BIZ UDゴシック"/>
        <family val="3"/>
        <charset val="128"/>
      </rPr>
      <t>）</t>
    </r>
    <rPh sb="1" eb="3">
      <t>ホウジン</t>
    </rPh>
    <rPh sb="3" eb="5">
      <t>タンイ</t>
    </rPh>
    <rPh sb="5" eb="7">
      <t>ジギョウ</t>
    </rPh>
    <rPh sb="7" eb="9">
      <t>カツドウ</t>
    </rPh>
    <rPh sb="9" eb="12">
      <t>ケイサンショ</t>
    </rPh>
    <rPh sb="31" eb="33">
      <t>オクエン</t>
    </rPh>
    <rPh sb="34" eb="36">
      <t>ホウジン</t>
    </rPh>
    <rPh sb="36" eb="38">
      <t>タンイ</t>
    </rPh>
    <rPh sb="38" eb="40">
      <t>タイシャク</t>
    </rPh>
    <rPh sb="40" eb="43">
      <t>タイショウヒョウ</t>
    </rPh>
    <rPh sb="44" eb="46">
      <t>フサイ</t>
    </rPh>
    <rPh sb="47" eb="48">
      <t>ガク</t>
    </rPh>
    <rPh sb="51" eb="53">
      <t>オクエン</t>
    </rPh>
    <rPh sb="56" eb="58">
      <t>オクエン</t>
    </rPh>
    <phoneticPr fontId="2"/>
  </si>
  <si>
    <r>
      <rPr>
        <b/>
        <sz val="10"/>
        <color theme="1"/>
        <rFont val="BIZ UDゴシック"/>
        <family val="3"/>
        <charset val="128"/>
      </rPr>
      <t>「貸借対照表の負債の額が60億円を超える法人」</t>
    </r>
    <r>
      <rPr>
        <sz val="10"/>
        <color theme="1"/>
        <rFont val="BIZ UDゴシック"/>
        <family val="3"/>
        <charset val="128"/>
      </rPr>
      <t>とされていますが、</t>
    </r>
    <r>
      <rPr>
        <u/>
        <sz val="10"/>
        <color theme="1"/>
        <rFont val="BIZ UDゴシック"/>
        <family val="3"/>
        <charset val="128"/>
      </rPr>
      <t>当基準は段階的に引き下げられていく予定でした</t>
    </r>
    <r>
      <rPr>
        <sz val="10"/>
        <color theme="1"/>
        <rFont val="BIZ UDゴシック"/>
        <family val="3"/>
        <charset val="128"/>
      </rPr>
      <t>。</t>
    </r>
    <rPh sb="32" eb="35">
      <t>トウキジュン</t>
    </rPh>
    <rPh sb="36" eb="39">
      <t>ダンカイテキ</t>
    </rPh>
    <rPh sb="40" eb="41">
      <t>ヒ</t>
    </rPh>
    <rPh sb="42" eb="43">
      <t>サ</t>
    </rPh>
    <rPh sb="49" eb="51">
      <t>ヨテイ</t>
    </rPh>
    <phoneticPr fontId="2"/>
  </si>
  <si>
    <t>　新型コロナウイルス感染拡大の混乱もあり、基準の引下げは現在も行われていませんが、社会福祉法人のガバナンスの強化と透明性の向上を</t>
    <rPh sb="1" eb="3">
      <t>シンガタ</t>
    </rPh>
    <rPh sb="10" eb="12">
      <t>カンセン</t>
    </rPh>
    <rPh sb="12" eb="14">
      <t>カクダイ</t>
    </rPh>
    <rPh sb="15" eb="17">
      <t>コンラン</t>
    </rPh>
    <rPh sb="21" eb="23">
      <t>キジュン</t>
    </rPh>
    <rPh sb="24" eb="26">
      <t>ヒキサ</t>
    </rPh>
    <rPh sb="28" eb="30">
      <t>ゲンザイ</t>
    </rPh>
    <rPh sb="31" eb="32">
      <t>オコナ</t>
    </rPh>
    <rPh sb="41" eb="43">
      <t>シャカイ</t>
    </rPh>
    <rPh sb="43" eb="45">
      <t>フクシ</t>
    </rPh>
    <rPh sb="45" eb="47">
      <t>ホウジン</t>
    </rPh>
    <rPh sb="54" eb="56">
      <t>キョウカ</t>
    </rPh>
    <rPh sb="57" eb="60">
      <t>トウメイセイ</t>
    </rPh>
    <rPh sb="61" eb="63">
      <t>コウジョウ</t>
    </rPh>
    <phoneticPr fontId="2"/>
  </si>
  <si>
    <t>　特定社会福祉法人は「会計監査人」の設置が義務付けられる等、特別の対応が求められることから、今後の国の動向の注視が必要です。</t>
    <rPh sb="1" eb="3">
      <t>トクテイ</t>
    </rPh>
    <rPh sb="3" eb="9">
      <t>シャカイフクシホウジン</t>
    </rPh>
    <rPh sb="11" eb="13">
      <t>カイケイ</t>
    </rPh>
    <rPh sb="13" eb="16">
      <t>カンサニン</t>
    </rPh>
    <rPh sb="18" eb="20">
      <t>セッチ</t>
    </rPh>
    <rPh sb="21" eb="24">
      <t>ギムヅ</t>
    </rPh>
    <rPh sb="28" eb="29">
      <t>ナド</t>
    </rPh>
    <rPh sb="30" eb="32">
      <t>トクベツ</t>
    </rPh>
    <rPh sb="33" eb="35">
      <t>タイオウ</t>
    </rPh>
    <rPh sb="36" eb="37">
      <t>モト</t>
    </rPh>
    <rPh sb="46" eb="48">
      <t>コンゴ</t>
    </rPh>
    <rPh sb="49" eb="50">
      <t>クニ</t>
    </rPh>
    <rPh sb="51" eb="53">
      <t>ドウコウ</t>
    </rPh>
    <rPh sb="54" eb="56">
      <t>チュウシ</t>
    </rPh>
    <rPh sb="57" eb="59">
      <t>ヒツヨウ</t>
    </rPh>
    <phoneticPr fontId="2"/>
  </si>
  <si>
    <t>さらに強化する目的で、段階的な引下げが再開される可能性があります。</t>
    <rPh sb="3" eb="5">
      <t>キョウカ</t>
    </rPh>
    <rPh sb="7" eb="9">
      <t>モクテキ</t>
    </rPh>
    <rPh sb="11" eb="14">
      <t>ダンカイテキ</t>
    </rPh>
    <rPh sb="15" eb="16">
      <t>ヒ</t>
    </rPh>
    <rPh sb="16" eb="17">
      <t>サ</t>
    </rPh>
    <rPh sb="19" eb="21">
      <t>サイカイ</t>
    </rPh>
    <rPh sb="24" eb="27">
      <t>カノウセイ</t>
    </rPh>
    <phoneticPr fontId="2"/>
  </si>
  <si>
    <t>【Ⅰ】法人運営 (第３)評議員・評議員会</t>
    <rPh sb="3" eb="5">
      <t>ホウジン</t>
    </rPh>
    <rPh sb="5" eb="7">
      <t>ウンエイ</t>
    </rPh>
    <rPh sb="9" eb="10">
      <t>ダイ</t>
    </rPh>
    <rPh sb="12" eb="15">
      <t>ヒョウギイン</t>
    </rPh>
    <rPh sb="16" eb="20">
      <t>ヒョウギインカイ</t>
    </rPh>
    <phoneticPr fontId="2"/>
  </si>
  <si>
    <t>法律の要件を満たす者が適正な手続により選任されているか。</t>
    <phoneticPr fontId="2"/>
  </si>
  <si>
    <t>定款の定めるところにより社会福祉法人の適正な運営に必要な識見を有する者が選任されているか。</t>
    <phoneticPr fontId="2"/>
  </si>
  <si>
    <t>評議員の選任に関する事項</t>
    <rPh sb="0" eb="3">
      <t>ヒョウギイン</t>
    </rPh>
    <rPh sb="4" eb="6">
      <t>センニン</t>
    </rPh>
    <rPh sb="7" eb="8">
      <t>カン</t>
    </rPh>
    <rPh sb="10" eb="12">
      <t>ジコウ</t>
    </rPh>
    <phoneticPr fontId="2"/>
  </si>
  <si>
    <t>年月日</t>
    <rPh sb="0" eb="3">
      <t>ネンガッピ</t>
    </rPh>
    <phoneticPr fontId="2"/>
  </si>
  <si>
    <r>
      <rPr>
        <u/>
        <sz val="10"/>
        <color theme="1"/>
        <rFont val="BIZ UDゴシック"/>
        <family val="3"/>
        <charset val="128"/>
      </rPr>
      <t>直近</t>
    </r>
    <r>
      <rPr>
        <sz val="10"/>
        <color theme="1"/>
        <rFont val="BIZ UDゴシック"/>
        <family val="3"/>
        <charset val="128"/>
      </rPr>
      <t>の評議員選任を決議した</t>
    </r>
    <r>
      <rPr>
        <b/>
        <sz val="10"/>
        <color theme="1"/>
        <rFont val="BIZ UDゴシック"/>
        <family val="3"/>
        <charset val="128"/>
      </rPr>
      <t>「評議員選任・解任委員会」の開催</t>
    </r>
    <rPh sb="0" eb="2">
      <t>チョッキン</t>
    </rPh>
    <rPh sb="3" eb="6">
      <t>ヒョウギイン</t>
    </rPh>
    <rPh sb="6" eb="8">
      <t>センニン</t>
    </rPh>
    <rPh sb="9" eb="11">
      <t>ケツギ</t>
    </rPh>
    <phoneticPr fontId="2"/>
  </si>
  <si>
    <r>
      <t>１の委員会に向けて、評議員選任候補者の推薦を決定した</t>
    </r>
    <r>
      <rPr>
        <b/>
        <sz val="10"/>
        <color theme="1"/>
        <rFont val="BIZ UDゴシック"/>
        <family val="3"/>
        <charset val="128"/>
      </rPr>
      <t>「理事会」の開催</t>
    </r>
    <rPh sb="2" eb="5">
      <t>イインカイ</t>
    </rPh>
    <rPh sb="6" eb="7">
      <t>ム</t>
    </rPh>
    <rPh sb="27" eb="30">
      <t>リジカイ</t>
    </rPh>
    <rPh sb="32" eb="34">
      <t>カイサイ</t>
    </rPh>
    <phoneticPr fontId="2"/>
  </si>
  <si>
    <r>
      <t>２の理事会の準備として、評議員選任候補者への</t>
    </r>
    <r>
      <rPr>
        <b/>
        <sz val="10"/>
        <color theme="1"/>
        <rFont val="BIZ UDゴシック"/>
        <family val="3"/>
        <charset val="128"/>
      </rPr>
      <t>「就任関係書類※」の徴取</t>
    </r>
    <rPh sb="2" eb="5">
      <t>リジカイ</t>
    </rPh>
    <rPh sb="6" eb="8">
      <t>ジュンビ</t>
    </rPh>
    <rPh sb="12" eb="15">
      <t>ヒョウギイン</t>
    </rPh>
    <rPh sb="15" eb="17">
      <t>センニン</t>
    </rPh>
    <rPh sb="17" eb="20">
      <t>コウホシャ</t>
    </rPh>
    <rPh sb="23" eb="25">
      <t>シュウニン</t>
    </rPh>
    <rPh sb="25" eb="27">
      <t>カンケイ</t>
    </rPh>
    <rPh sb="27" eb="29">
      <t>ショルイ</t>
    </rPh>
    <rPh sb="32" eb="34">
      <t>チョウシュ</t>
    </rPh>
    <phoneticPr fontId="2"/>
  </si>
  <si>
    <t>評議員となることができない者又は適当ではない者が選任されていないか。</t>
    <phoneticPr fontId="2"/>
  </si>
  <si>
    <t>＜参考＞</t>
    <rPh sb="1" eb="3">
      <t>サンコウ</t>
    </rPh>
    <phoneticPr fontId="2"/>
  </si>
  <si>
    <t>・</t>
    <phoneticPr fontId="2"/>
  </si>
  <si>
    <t>欠格事由に該当する者</t>
    <rPh sb="0" eb="2">
      <t>ケッカク</t>
    </rPh>
    <rPh sb="2" eb="4">
      <t>ジユウ</t>
    </rPh>
    <rPh sb="5" eb="7">
      <t>ガイトウ</t>
    </rPh>
    <rPh sb="9" eb="10">
      <t>モノ</t>
    </rPh>
    <phoneticPr fontId="2"/>
  </si>
  <si>
    <t>ア</t>
    <phoneticPr fontId="2"/>
  </si>
  <si>
    <t>法人</t>
    <rPh sb="0" eb="2">
      <t>ホウジン</t>
    </rPh>
    <phoneticPr fontId="2"/>
  </si>
  <si>
    <t>イ</t>
    <phoneticPr fontId="2"/>
  </si>
  <si>
    <t>成年被後見人、又は被保佐人</t>
    <rPh sb="0" eb="6">
      <t>セイネンヒコウケンニン</t>
    </rPh>
    <rPh sb="7" eb="8">
      <t>マタ</t>
    </rPh>
    <rPh sb="9" eb="10">
      <t>ヒ</t>
    </rPh>
    <rPh sb="10" eb="13">
      <t>ホサニン</t>
    </rPh>
    <phoneticPr fontId="2"/>
  </si>
  <si>
    <t>ウ</t>
    <phoneticPr fontId="2"/>
  </si>
  <si>
    <t>社会福祉法等の規定に違反して刑に処せられ、</t>
    <rPh sb="0" eb="5">
      <t>シャカイフクシホウ</t>
    </rPh>
    <rPh sb="5" eb="6">
      <t>トウ</t>
    </rPh>
    <rPh sb="7" eb="9">
      <t>キテイ</t>
    </rPh>
    <rPh sb="10" eb="12">
      <t>イハン</t>
    </rPh>
    <rPh sb="14" eb="15">
      <t>ケイ</t>
    </rPh>
    <rPh sb="16" eb="17">
      <t>ショ</t>
    </rPh>
    <phoneticPr fontId="2"/>
  </si>
  <si>
    <t>その執行を終わり、又は執行猶予中の者</t>
    <rPh sb="2" eb="4">
      <t>シッコウ</t>
    </rPh>
    <rPh sb="5" eb="6">
      <t>オ</t>
    </rPh>
    <rPh sb="9" eb="10">
      <t>マタ</t>
    </rPh>
    <rPh sb="11" eb="13">
      <t>シッコウ</t>
    </rPh>
    <rPh sb="13" eb="16">
      <t>ユウヨチュウ</t>
    </rPh>
    <rPh sb="17" eb="18">
      <t>モノ</t>
    </rPh>
    <phoneticPr fontId="2"/>
  </si>
  <si>
    <t>エ</t>
    <phoneticPr fontId="2"/>
  </si>
  <si>
    <t>ウのほか、禁固刑以上の刑に処せられ、</t>
    <rPh sb="5" eb="8">
      <t>キンコケイ</t>
    </rPh>
    <rPh sb="8" eb="10">
      <t>イジョウ</t>
    </rPh>
    <rPh sb="11" eb="12">
      <t>ケイ</t>
    </rPh>
    <rPh sb="13" eb="14">
      <t>ショ</t>
    </rPh>
    <phoneticPr fontId="2"/>
  </si>
  <si>
    <t>オ</t>
    <phoneticPr fontId="2"/>
  </si>
  <si>
    <t>所属庁に解散を命じられた法人の当時の役員</t>
    <rPh sb="0" eb="2">
      <t>ショゾク</t>
    </rPh>
    <rPh sb="2" eb="3">
      <t>チョウ</t>
    </rPh>
    <rPh sb="4" eb="6">
      <t>カイサン</t>
    </rPh>
    <rPh sb="7" eb="8">
      <t>メイ</t>
    </rPh>
    <rPh sb="12" eb="14">
      <t>ホウジン</t>
    </rPh>
    <rPh sb="15" eb="17">
      <t>トウジ</t>
    </rPh>
    <rPh sb="18" eb="20">
      <t>ヤクイン</t>
    </rPh>
    <phoneticPr fontId="2"/>
  </si>
  <si>
    <t>特殊の関係にある者</t>
    <rPh sb="0" eb="2">
      <t>トクシュ</t>
    </rPh>
    <rPh sb="3" eb="5">
      <t>カンケイ</t>
    </rPh>
    <rPh sb="8" eb="9">
      <t>モノ</t>
    </rPh>
    <phoneticPr fontId="2"/>
  </si>
  <si>
    <t>a</t>
    <phoneticPr fontId="2"/>
  </si>
  <si>
    <t>b</t>
    <phoneticPr fontId="2"/>
  </si>
  <si>
    <t>c</t>
    <phoneticPr fontId="2"/>
  </si>
  <si>
    <t>d</t>
    <phoneticPr fontId="2"/>
  </si>
  <si>
    <t>e</t>
    <phoneticPr fontId="2"/>
  </si>
  <si>
    <t>f</t>
    <phoneticPr fontId="2"/>
  </si>
  <si>
    <t>g</t>
    <phoneticPr fontId="2"/>
  </si>
  <si>
    <t>配偶者</t>
    <rPh sb="0" eb="3">
      <t>ハイグウシャ</t>
    </rPh>
    <phoneticPr fontId="2"/>
  </si>
  <si>
    <t>三親等以内の親族</t>
    <phoneticPr fontId="2"/>
  </si>
  <si>
    <t>当該評議員・役員と婚姻の届出をしていないが事実上婚姻関係と同様の事情にある者</t>
    <phoneticPr fontId="2"/>
  </si>
  <si>
    <t>当該評議員・役員の使用人</t>
    <phoneticPr fontId="2"/>
  </si>
  <si>
    <t>当該評議員・役員から受ける金銭その他の財産によって生計を維持している者</t>
    <phoneticPr fontId="2"/>
  </si>
  <si>
    <t>b、cの配偶者</t>
    <rPh sb="4" eb="7">
      <t>ハイグウシャ</t>
    </rPh>
    <phoneticPr fontId="2"/>
  </si>
  <si>
    <t>a～cの三親等以内の親族であって、これらの者と生計を一にする者</t>
    <phoneticPr fontId="2"/>
  </si>
  <si>
    <t>h</t>
    <phoneticPr fontId="2"/>
  </si>
  <si>
    <t>評議員の数は、法令及び定款に定める員数となっているか。</t>
    <phoneticPr fontId="2"/>
  </si>
  <si>
    <t>評議員の数は、定款で定めた理事の員数を超えているか。</t>
    <phoneticPr fontId="2"/>
  </si>
  <si>
    <t>定款で定めた評議員の定数</t>
    <rPh sb="0" eb="2">
      <t>テイカン</t>
    </rPh>
    <rPh sb="3" eb="4">
      <t>サダ</t>
    </rPh>
    <rPh sb="6" eb="9">
      <t>ヒョウギイン</t>
    </rPh>
    <rPh sb="10" eb="12">
      <t>テイスウ</t>
    </rPh>
    <phoneticPr fontId="2"/>
  </si>
  <si>
    <t>名</t>
    <rPh sb="0" eb="1">
      <t>メイ</t>
    </rPh>
    <phoneticPr fontId="2"/>
  </si>
  <si>
    <r>
      <t>　</t>
    </r>
    <r>
      <rPr>
        <b/>
        <sz val="10"/>
        <color theme="0"/>
        <rFont val="BIZ UDゴシック"/>
        <family val="3"/>
        <charset val="128"/>
      </rPr>
      <t>評議員</t>
    </r>
    <r>
      <rPr>
        <sz val="10"/>
        <color theme="0"/>
        <rFont val="BIZ UDゴシック"/>
        <family val="3"/>
        <charset val="128"/>
      </rPr>
      <t>の人員状況</t>
    </r>
    <rPh sb="1" eb="4">
      <t>ヒョウギイン</t>
    </rPh>
    <rPh sb="5" eb="7">
      <t>ジンイン</t>
    </rPh>
    <rPh sb="7" eb="9">
      <t>ジョウキョウ</t>
    </rPh>
    <phoneticPr fontId="2"/>
  </si>
  <si>
    <t>現在就任している評議員数</t>
    <rPh sb="0" eb="2">
      <t>ゲンザイ</t>
    </rPh>
    <rPh sb="2" eb="4">
      <t>シュウニン</t>
    </rPh>
    <rPh sb="8" eb="11">
      <t>ヒョウギイン</t>
    </rPh>
    <rPh sb="11" eb="12">
      <t>スウ</t>
    </rPh>
    <phoneticPr fontId="2"/>
  </si>
  <si>
    <r>
      <rPr>
        <b/>
        <sz val="10"/>
        <color theme="0"/>
        <rFont val="BIZ UDゴシック"/>
        <family val="3"/>
        <charset val="128"/>
      </rPr>
      <t>※理事</t>
    </r>
    <r>
      <rPr>
        <sz val="10"/>
        <color theme="0"/>
        <rFont val="BIZ UDゴシック"/>
        <family val="3"/>
        <charset val="128"/>
      </rPr>
      <t>の人員状況</t>
    </r>
    <rPh sb="1" eb="3">
      <t>リジ</t>
    </rPh>
    <rPh sb="4" eb="6">
      <t>ジンイン</t>
    </rPh>
    <rPh sb="6" eb="8">
      <t>ジョウキョウ</t>
    </rPh>
    <phoneticPr fontId="2"/>
  </si>
  <si>
    <t>定款で定めた理事の定数</t>
    <rPh sb="0" eb="2">
      <t>テイカン</t>
    </rPh>
    <rPh sb="3" eb="4">
      <t>サダ</t>
    </rPh>
    <rPh sb="6" eb="8">
      <t>リジ</t>
    </rPh>
    <rPh sb="9" eb="11">
      <t>テイスウ</t>
    </rPh>
    <phoneticPr fontId="2"/>
  </si>
  <si>
    <t>現在就任している理事数</t>
    <rPh sb="0" eb="2">
      <t>ゲンザイ</t>
    </rPh>
    <rPh sb="2" eb="4">
      <t>シュウニン</t>
    </rPh>
    <rPh sb="8" eb="10">
      <t>リジ</t>
    </rPh>
    <rPh sb="10" eb="11">
      <t>スウ</t>
    </rPh>
    <phoneticPr fontId="2"/>
  </si>
  <si>
    <t>評議員会の招集・運営</t>
    <rPh sb="0" eb="3">
      <t>ヒョウギイン</t>
    </rPh>
    <rPh sb="3" eb="4">
      <t>カイ</t>
    </rPh>
    <rPh sb="5" eb="7">
      <t>ショウシュウ</t>
    </rPh>
    <rPh sb="8" eb="10">
      <t>ウンエイ</t>
    </rPh>
    <phoneticPr fontId="2"/>
  </si>
  <si>
    <t>評議員会の招集が適正に行われているか。</t>
    <phoneticPr fontId="2"/>
  </si>
  <si>
    <t>評議員会の招集通知を期限までに評議員に通知をしているか。</t>
    <phoneticPr fontId="2"/>
  </si>
  <si>
    <t>招集通知に記載しなければならない事項は理事会の決議によっているか。</t>
    <phoneticPr fontId="2"/>
  </si>
  <si>
    <t>定時評議員会が毎会計年度終了後一定の時期に招集されているか。</t>
    <phoneticPr fontId="2"/>
  </si>
  <si>
    <t>評議員会の日時及び場所</t>
    <phoneticPr fontId="2"/>
  </si>
  <si>
    <t>評議員会の目的である事項がある場合は当該事項</t>
    <phoneticPr fontId="2"/>
  </si>
  <si>
    <t>評議員会の目的である事項に係る議案の概要（確定していない場合はその旨）</t>
    <phoneticPr fontId="2"/>
  </si>
  <si>
    <t>記載の有無</t>
    <rPh sb="0" eb="2">
      <t>キサイ</t>
    </rPh>
    <rPh sb="3" eb="5">
      <t>ウム</t>
    </rPh>
    <phoneticPr fontId="2"/>
  </si>
  <si>
    <r>
      <t>１の定時評議員会の招集を決議した</t>
    </r>
    <r>
      <rPr>
        <b/>
        <sz val="10"/>
        <color theme="1"/>
        <rFont val="BIZ UDゴシック"/>
        <family val="3"/>
        <charset val="128"/>
      </rPr>
      <t>理事会の開催</t>
    </r>
    <rPh sb="2" eb="4">
      <t>テイジ</t>
    </rPh>
    <rPh sb="4" eb="7">
      <t>ヒョウギイン</t>
    </rPh>
    <rPh sb="9" eb="11">
      <t>ショウシュウ</t>
    </rPh>
    <rPh sb="12" eb="14">
      <t>ケツギ</t>
    </rPh>
    <rPh sb="16" eb="19">
      <t>リジカイ</t>
    </rPh>
    <rPh sb="20" eb="22">
      <t>カイサイ</t>
    </rPh>
    <phoneticPr fontId="2"/>
  </si>
  <si>
    <r>
      <t>１の定時評議員会の</t>
    </r>
    <r>
      <rPr>
        <b/>
        <sz val="10"/>
        <color theme="1"/>
        <rFont val="BIZ UDゴシック"/>
        <family val="3"/>
        <charset val="128"/>
      </rPr>
      <t>招集通知</t>
    </r>
    <rPh sb="2" eb="4">
      <t>テイジ</t>
    </rPh>
    <rPh sb="4" eb="7">
      <t>ヒョウギイン</t>
    </rPh>
    <rPh sb="7" eb="8">
      <t>カイ</t>
    </rPh>
    <rPh sb="9" eb="13">
      <t>ショウシュウツウチ</t>
    </rPh>
    <phoneticPr fontId="2"/>
  </si>
  <si>
    <r>
      <rPr>
        <u/>
        <sz val="10"/>
        <color theme="1"/>
        <rFont val="BIZ UDゴシック"/>
        <family val="3"/>
        <charset val="128"/>
      </rPr>
      <t>前年度決算に係る計算書類等</t>
    </r>
    <r>
      <rPr>
        <sz val="10"/>
        <color theme="1"/>
        <rFont val="BIZ UDゴシック"/>
        <family val="3"/>
        <charset val="128"/>
      </rPr>
      <t>を承認した</t>
    </r>
    <r>
      <rPr>
        <b/>
        <sz val="10"/>
        <color theme="1"/>
        <rFont val="BIZ UDゴシック"/>
        <family val="3"/>
        <charset val="128"/>
      </rPr>
      <t>定時評議員会の開催</t>
    </r>
    <rPh sb="0" eb="3">
      <t>ゼンネンド</t>
    </rPh>
    <rPh sb="3" eb="5">
      <t>ケッサン</t>
    </rPh>
    <rPh sb="6" eb="7">
      <t>カカ</t>
    </rPh>
    <rPh sb="8" eb="10">
      <t>ケイサン</t>
    </rPh>
    <rPh sb="10" eb="12">
      <t>ショルイ</t>
    </rPh>
    <rPh sb="12" eb="13">
      <t>トウ</t>
    </rPh>
    <rPh sb="14" eb="16">
      <t>ショウニン</t>
    </rPh>
    <rPh sb="18" eb="24">
      <t>テイジヒョウギインカイ</t>
    </rPh>
    <rPh sb="25" eb="27">
      <t>カイサイ</t>
    </rPh>
    <phoneticPr fontId="2"/>
  </si>
  <si>
    <t>通知時期（</t>
    <rPh sb="0" eb="2">
      <t>ツウチ</t>
    </rPh>
    <rPh sb="2" eb="4">
      <t>ジキ</t>
    </rPh>
    <phoneticPr fontId="2"/>
  </si>
  <si>
    <t>通知方法</t>
    <rPh sb="0" eb="2">
      <t>ツウチ</t>
    </rPh>
    <rPh sb="2" eb="4">
      <t>ホウホウ</t>
    </rPh>
    <phoneticPr fontId="2"/>
  </si>
  <si>
    <t>（例）評議員会開催の１週間前迄に発出</t>
    <rPh sb="3" eb="7">
      <t>ヒョウギインカイ</t>
    </rPh>
    <rPh sb="7" eb="9">
      <t>カイサイ</t>
    </rPh>
    <rPh sb="11" eb="13">
      <t>シュウカン</t>
    </rPh>
    <rPh sb="13" eb="14">
      <t>マエ</t>
    </rPh>
    <rPh sb="14" eb="15">
      <t>マデ</t>
    </rPh>
    <rPh sb="16" eb="18">
      <t>ハッシュツ</t>
    </rPh>
    <phoneticPr fontId="2"/>
  </si>
  <si>
    <t>　招集通知の運用状況</t>
    <rPh sb="1" eb="3">
      <t>ショウシュウ</t>
    </rPh>
    <rPh sb="3" eb="5">
      <t>ツウチ</t>
    </rPh>
    <rPh sb="6" eb="8">
      <t>ウンヨウ</t>
    </rPh>
    <rPh sb="8" eb="10">
      <t>ジョウキョウ</t>
    </rPh>
    <phoneticPr fontId="2"/>
  </si>
  <si>
    <t>招集通知に記載しなければならない事項</t>
    <rPh sb="0" eb="2">
      <t>ショウシュウ</t>
    </rPh>
    <rPh sb="2" eb="4">
      <t>ツウチ</t>
    </rPh>
    <rPh sb="5" eb="7">
      <t>キサイ</t>
    </rPh>
    <rPh sb="16" eb="18">
      <t>ジコウ</t>
    </rPh>
    <phoneticPr fontId="2"/>
  </si>
  <si>
    <t>定時評議員会　開催スケジュール</t>
    <rPh sb="0" eb="2">
      <t>テイジ</t>
    </rPh>
    <rPh sb="2" eb="5">
      <t>ヒョウギイン</t>
    </rPh>
    <rPh sb="5" eb="6">
      <t>カイ</t>
    </rPh>
    <rPh sb="7" eb="9">
      <t>カイサイ</t>
    </rPh>
    <phoneticPr fontId="2"/>
  </si>
  <si>
    <t>（例）郵送・メール</t>
    <phoneticPr fontId="2"/>
  </si>
  <si>
    <t>有</t>
  </si>
  <si>
    <t>省略した評議員会開催日</t>
    <rPh sb="0" eb="2">
      <t>ショウリャク</t>
    </rPh>
    <rPh sb="4" eb="7">
      <t>ヒョウギイン</t>
    </rPh>
    <rPh sb="7" eb="8">
      <t>カイ</t>
    </rPh>
    <rPh sb="8" eb="11">
      <t>カイサイビ</t>
    </rPh>
    <phoneticPr fontId="2"/>
  </si>
  <si>
    <r>
      <t>招集通知</t>
    </r>
    <r>
      <rPr>
        <b/>
        <sz val="10"/>
        <color theme="1"/>
        <rFont val="BIZ UDゴシック"/>
        <family val="3"/>
        <charset val="128"/>
      </rPr>
      <t>「省略」</t>
    </r>
    <r>
      <rPr>
        <sz val="10"/>
        <color theme="1"/>
        <rFont val="BIZ UDゴシック"/>
        <family val="3"/>
        <charset val="128"/>
      </rPr>
      <t>実施の有無</t>
    </r>
    <rPh sb="0" eb="4">
      <t>ショウシュウツウチ</t>
    </rPh>
    <rPh sb="5" eb="7">
      <t>ショウリャク</t>
    </rPh>
    <rPh sb="8" eb="10">
      <t>ジッシ</t>
    </rPh>
    <rPh sb="11" eb="13">
      <t>ウム</t>
    </rPh>
    <phoneticPr fontId="2"/>
  </si>
  <si>
    <t>決議が適正に行われているか。</t>
    <phoneticPr fontId="2"/>
  </si>
  <si>
    <t>決議に必要な数の評議員が出席し、必要な数の賛成をもって行われているか。</t>
    <phoneticPr fontId="2"/>
  </si>
  <si>
    <t>決議が必要な事項について決議が行われているか。</t>
    <phoneticPr fontId="2"/>
  </si>
  <si>
    <t>　評議員会の要決議事項である議案の有無</t>
    <rPh sb="1" eb="4">
      <t>ヒョウギイン</t>
    </rPh>
    <rPh sb="4" eb="5">
      <t>カイ</t>
    </rPh>
    <rPh sb="6" eb="7">
      <t>ヨウ</t>
    </rPh>
    <rPh sb="7" eb="9">
      <t>ケツギ</t>
    </rPh>
    <rPh sb="9" eb="11">
      <t>ジコウ</t>
    </rPh>
    <rPh sb="14" eb="16">
      <t>ギアン</t>
    </rPh>
    <rPh sb="17" eb="19">
      <t>ウム</t>
    </rPh>
    <phoneticPr fontId="2"/>
  </si>
  <si>
    <t>理事、監事、会計監査人の選任及び解任（うち、監事の解任★）</t>
    <rPh sb="22" eb="24">
      <t>カンジ</t>
    </rPh>
    <rPh sb="25" eb="27">
      <t>カイニン</t>
    </rPh>
    <phoneticPr fontId="2"/>
  </si>
  <si>
    <t>理事、監事の報酬等の決議（定款に報酬等の額を定める場合を除く。）</t>
    <phoneticPr fontId="2"/>
  </si>
  <si>
    <t>前年度</t>
    <rPh sb="0" eb="3">
      <t>ゼンネンド</t>
    </rPh>
    <phoneticPr fontId="2"/>
  </si>
  <si>
    <t>今年度</t>
    <rPh sb="0" eb="3">
      <t>コンネンド</t>
    </rPh>
    <phoneticPr fontId="2"/>
  </si>
  <si>
    <t>理事等の責任の免除★</t>
    <phoneticPr fontId="2"/>
  </si>
  <si>
    <t>役員報酬等基準の承認</t>
    <phoneticPr fontId="2"/>
  </si>
  <si>
    <t>計算書類の承認</t>
    <phoneticPr fontId="2"/>
  </si>
  <si>
    <t>定款の変更★</t>
    <rPh sb="0" eb="2">
      <t>テイカン</t>
    </rPh>
    <rPh sb="3" eb="5">
      <t>ヘンコウ</t>
    </rPh>
    <phoneticPr fontId="2"/>
  </si>
  <si>
    <t>解散の決議★</t>
    <rPh sb="0" eb="2">
      <t>カイサン</t>
    </rPh>
    <rPh sb="3" eb="5">
      <t>ケツギ</t>
    </rPh>
    <phoneticPr fontId="2"/>
  </si>
  <si>
    <t>合併の承認★</t>
    <rPh sb="0" eb="2">
      <t>ガッペイ</t>
    </rPh>
    <rPh sb="3" eb="5">
      <t>ショウニン</t>
    </rPh>
    <phoneticPr fontId="2"/>
  </si>
  <si>
    <t>社会福祉充実計画の承認</t>
    <rPh sb="0" eb="2">
      <t>シャカイ</t>
    </rPh>
    <rPh sb="2" eb="4">
      <t>フクシ</t>
    </rPh>
    <rPh sb="4" eb="6">
      <t>ジュウジツ</t>
    </rPh>
    <rPh sb="6" eb="8">
      <t>ケイカク</t>
    </rPh>
    <rPh sb="9" eb="11">
      <t>ショウニン</t>
    </rPh>
    <phoneticPr fontId="2"/>
  </si>
  <si>
    <t>※</t>
    <phoneticPr fontId="2"/>
  </si>
  <si>
    <t>★は「特別決議」が必要な案件。</t>
    <phoneticPr fontId="2"/>
  </si>
  <si>
    <r>
      <t>※</t>
    </r>
    <r>
      <rPr>
        <b/>
        <sz val="10"/>
        <color theme="0"/>
        <rFont val="BIZ UDゴシック"/>
        <family val="3"/>
        <charset val="128"/>
      </rPr>
      <t>「その他」</t>
    </r>
    <r>
      <rPr>
        <sz val="10"/>
        <color theme="0"/>
        <rFont val="BIZ UDゴシック"/>
        <family val="3"/>
        <charset val="128"/>
      </rPr>
      <t>を選択した場合は、以下に具体的な方法を記入してください。</t>
    </r>
    <rPh sb="4" eb="5">
      <t>タ</t>
    </rPh>
    <rPh sb="7" eb="9">
      <t>センタク</t>
    </rPh>
    <rPh sb="11" eb="13">
      <t>バアイ</t>
    </rPh>
    <rPh sb="15" eb="17">
      <t>イカ</t>
    </rPh>
    <rPh sb="18" eb="21">
      <t>グタイテキ</t>
    </rPh>
    <rPh sb="22" eb="24">
      <t>ホウホウ</t>
    </rPh>
    <rPh sb="25" eb="27">
      <t>キニュウ</t>
    </rPh>
    <phoneticPr fontId="2"/>
  </si>
  <si>
    <t>特別な利害関係を有する評議員</t>
    <rPh sb="0" eb="2">
      <t>トクベツ</t>
    </rPh>
    <rPh sb="3" eb="7">
      <t>リガイカンケイ</t>
    </rPh>
    <rPh sb="8" eb="9">
      <t>ユウ</t>
    </rPh>
    <rPh sb="11" eb="14">
      <t>ヒョウギイン</t>
    </rPh>
    <phoneticPr fontId="2"/>
  </si>
  <si>
    <t>　法人運営に係る重要事項の議決機関である評議員会を構成する評議員は、社会福祉法人から委任を受けた立場にあるため、民法の規程（第644条）</t>
    <phoneticPr fontId="2"/>
  </si>
  <si>
    <r>
      <t>により</t>
    </r>
    <r>
      <rPr>
        <b/>
        <sz val="10"/>
        <color rgb="FFFF0000"/>
        <rFont val="BIZ UDゴシック"/>
        <family val="3"/>
        <charset val="128"/>
      </rPr>
      <t>善管注意義務</t>
    </r>
    <r>
      <rPr>
        <sz val="10"/>
        <color theme="1"/>
        <rFont val="BIZ UDゴシック"/>
        <family val="3"/>
        <charset val="128"/>
      </rPr>
      <t>を負います。</t>
    </r>
    <r>
      <rPr>
        <u/>
        <sz val="10"/>
        <color theme="1"/>
        <rFont val="BIZ UDゴシック"/>
        <family val="3"/>
        <charset val="128"/>
      </rPr>
      <t>議案と特別な利害関係が生じ、当該義務の履行が難しい立場にある</t>
    </r>
    <r>
      <rPr>
        <sz val="10"/>
        <color theme="1"/>
        <rFont val="BIZ UDゴシック"/>
        <family val="3"/>
        <charset val="128"/>
      </rPr>
      <t>とみなされる評議員は議決に加われません。</t>
    </r>
    <rPh sb="10" eb="11">
      <t>オ</t>
    </rPh>
    <rPh sb="15" eb="17">
      <t>ギアン</t>
    </rPh>
    <rPh sb="18" eb="20">
      <t>トクベツ</t>
    </rPh>
    <rPh sb="21" eb="23">
      <t>リガイ</t>
    </rPh>
    <rPh sb="23" eb="25">
      <t>カンケイ</t>
    </rPh>
    <rPh sb="26" eb="27">
      <t>ショウ</t>
    </rPh>
    <rPh sb="29" eb="31">
      <t>トウガイ</t>
    </rPh>
    <rPh sb="31" eb="33">
      <t>ギム</t>
    </rPh>
    <rPh sb="34" eb="36">
      <t>リコウ</t>
    </rPh>
    <rPh sb="37" eb="38">
      <t>ムズカ</t>
    </rPh>
    <rPh sb="40" eb="42">
      <t>タチバ</t>
    </rPh>
    <rPh sb="51" eb="54">
      <t>ヒョウギイン</t>
    </rPh>
    <rPh sb="55" eb="57">
      <t>ギケツ</t>
    </rPh>
    <rPh sb="58" eb="59">
      <t>クワ</t>
    </rPh>
    <phoneticPr fontId="2"/>
  </si>
  <si>
    <t>全員の同意</t>
    <rPh sb="0" eb="2">
      <t>ゼンイン</t>
    </rPh>
    <rPh sb="3" eb="5">
      <t>ドウイ</t>
    </rPh>
    <phoneticPr fontId="2"/>
  </si>
  <si>
    <r>
      <t>⑤で</t>
    </r>
    <r>
      <rPr>
        <b/>
        <sz val="10"/>
        <color theme="1"/>
        <rFont val="BIZ UDゴシック"/>
        <family val="3"/>
        <charset val="128"/>
      </rPr>
      <t>「該当なし」</t>
    </r>
    <r>
      <rPr>
        <sz val="10"/>
        <color theme="1"/>
        <rFont val="BIZ UDゴシック"/>
        <family val="3"/>
        <charset val="128"/>
      </rPr>
      <t>と回答した場合は</t>
    </r>
    <r>
      <rPr>
        <u/>
        <sz val="10"/>
        <color theme="1"/>
        <rFont val="BIZ UDゴシック"/>
        <family val="3"/>
        <charset val="128"/>
      </rPr>
      <t>入力不要</t>
    </r>
    <r>
      <rPr>
        <sz val="10"/>
        <color theme="1"/>
        <rFont val="BIZ UDゴシック"/>
        <family val="3"/>
        <charset val="128"/>
      </rPr>
      <t>です。</t>
    </r>
    <rPh sb="3" eb="5">
      <t>ガイトウ</t>
    </rPh>
    <rPh sb="9" eb="11">
      <t>カイトウ</t>
    </rPh>
    <rPh sb="13" eb="15">
      <t>バアイ</t>
    </rPh>
    <rPh sb="16" eb="18">
      <t>ニュウリョク</t>
    </rPh>
    <rPh sb="18" eb="20">
      <t>フヨウ</t>
    </rPh>
    <phoneticPr fontId="2"/>
  </si>
  <si>
    <r>
      <t>　評議員会の</t>
    </r>
    <r>
      <rPr>
        <b/>
        <sz val="10"/>
        <color theme="0"/>
        <rFont val="BIZ UDゴシック"/>
        <family val="3"/>
        <charset val="128"/>
      </rPr>
      <t>「決議（報告）の省略」</t>
    </r>
    <r>
      <rPr>
        <sz val="10"/>
        <color theme="0"/>
        <rFont val="BIZ UDゴシック"/>
        <family val="3"/>
        <charset val="128"/>
      </rPr>
      <t>状況</t>
    </r>
    <rPh sb="1" eb="4">
      <t>ヒョウギイン</t>
    </rPh>
    <rPh sb="4" eb="5">
      <t>カイ</t>
    </rPh>
    <rPh sb="7" eb="9">
      <t>ケツギ</t>
    </rPh>
    <rPh sb="10" eb="12">
      <t>ホウコク</t>
    </rPh>
    <rPh sb="14" eb="16">
      <t>ショウリャク</t>
    </rPh>
    <rPh sb="17" eb="19">
      <t>ジョウキョウ</t>
    </rPh>
    <phoneticPr fontId="2"/>
  </si>
  <si>
    <t>意思表示の方法</t>
    <rPh sb="0" eb="2">
      <t>イシ</t>
    </rPh>
    <rPh sb="2" eb="4">
      <t>ヒョウジ</t>
    </rPh>
    <rPh sb="5" eb="7">
      <t>ホウホウ</t>
    </rPh>
    <phoneticPr fontId="2"/>
  </si>
  <si>
    <t>議案の数</t>
    <rPh sb="0" eb="2">
      <t>ギアン</t>
    </rPh>
    <rPh sb="3" eb="4">
      <t>スウ</t>
    </rPh>
    <phoneticPr fontId="2"/>
  </si>
  <si>
    <t>決議(報告)があったとみなされた日</t>
    <rPh sb="0" eb="2">
      <t>ケツギ</t>
    </rPh>
    <rPh sb="3" eb="5">
      <t>ホウコク</t>
    </rPh>
    <rPh sb="16" eb="17">
      <t>ヒ</t>
    </rPh>
    <phoneticPr fontId="2"/>
  </si>
  <si>
    <t>決議(報告)の省略が実施された評議員会の総開催数</t>
    <rPh sb="0" eb="2">
      <t>ケツギ</t>
    </rPh>
    <rPh sb="3" eb="5">
      <t>ホウコク</t>
    </rPh>
    <rPh sb="7" eb="9">
      <t>ショウリャク</t>
    </rPh>
    <rPh sb="10" eb="12">
      <t>ジッシ</t>
    </rPh>
    <rPh sb="15" eb="19">
      <t>ヒョウギインカイ</t>
    </rPh>
    <rPh sb="20" eb="21">
      <t>ソウ</t>
    </rPh>
    <rPh sb="21" eb="23">
      <t>カイサイ</t>
    </rPh>
    <rPh sb="23" eb="24">
      <t>スウ</t>
    </rPh>
    <phoneticPr fontId="2"/>
  </si>
  <si>
    <t>４</t>
    <phoneticPr fontId="2"/>
  </si>
  <si>
    <t>５</t>
    <phoneticPr fontId="2"/>
  </si>
  <si>
    <t>評議員会について、適正に記録の作成、保存を行っているか。</t>
    <phoneticPr fontId="2"/>
  </si>
  <si>
    <t>厚生労働省令で定めるところにより、議事録を作成しているか。</t>
    <phoneticPr fontId="2"/>
  </si>
  <si>
    <t>評議員会が開催された日時及び場所</t>
    <phoneticPr fontId="2"/>
  </si>
  <si>
    <t>評議員会の議事の経過の要領及びその結果</t>
    <phoneticPr fontId="2"/>
  </si>
  <si>
    <t>決議を要する事項について特別の利害関係を有する評議員があるときは、当該評議員の氏名</t>
    <phoneticPr fontId="2"/>
  </si>
  <si>
    <t>評議員会に出席した評議員、理事、監事又は会計監査人の氏名又は名称</t>
    <phoneticPr fontId="2"/>
  </si>
  <si>
    <t>議長の氏名</t>
    <phoneticPr fontId="2"/>
  </si>
  <si>
    <t>議事録の作成に係る職務を行った者の氏名</t>
    <phoneticPr fontId="2"/>
  </si>
  <si>
    <t>会計監査人による法人の計算書類及び附属明細書が法令又は定款に適合するかどうかについて、監事と意見を異にするときの意見</t>
    <phoneticPr fontId="2"/>
  </si>
  <si>
    <t>決議を省略した事項の内容</t>
    <phoneticPr fontId="2"/>
  </si>
  <si>
    <t>決議を省略した事項の提案をした者の氏名</t>
    <phoneticPr fontId="2"/>
  </si>
  <si>
    <t>評議員会の決議があったものとみなされた日</t>
    <phoneticPr fontId="2"/>
  </si>
  <si>
    <r>
      <rPr>
        <b/>
        <u/>
        <sz val="10"/>
        <color theme="1"/>
        <rFont val="BIZ UDゴシック"/>
        <family val="3"/>
        <charset val="128"/>
      </rPr>
      <t>法の規定に基づき評議員会において述べられた意見又は発言</t>
    </r>
    <r>
      <rPr>
        <sz val="10"/>
        <color theme="1"/>
        <rFont val="BIZ UDゴシック"/>
        <family val="3"/>
        <charset val="128"/>
      </rPr>
      <t>があるときは、その意見又は発言の内容の概要</t>
    </r>
    <phoneticPr fontId="2"/>
  </si>
  <si>
    <t>法の規定に基づき評議員会において述べられた意見又は発言</t>
    <rPh sb="0" eb="1">
      <t>ホウ</t>
    </rPh>
    <rPh sb="2" eb="4">
      <t>キテイ</t>
    </rPh>
    <rPh sb="5" eb="6">
      <t>モト</t>
    </rPh>
    <rPh sb="8" eb="11">
      <t>ヒョウギイン</t>
    </rPh>
    <rPh sb="11" eb="12">
      <t>カイ</t>
    </rPh>
    <rPh sb="16" eb="17">
      <t>ノ</t>
    </rPh>
    <rPh sb="21" eb="23">
      <t>イケン</t>
    </rPh>
    <rPh sb="23" eb="24">
      <t>マタ</t>
    </rPh>
    <rPh sb="25" eb="27">
      <t>ハツゲン</t>
    </rPh>
    <phoneticPr fontId="2"/>
  </si>
  <si>
    <t>監事による監事の選任若しくは解任又は辞任に関する意見（法第43条第3項において準用する一般法人法第74条第1項）</t>
    <phoneticPr fontId="2"/>
  </si>
  <si>
    <t>監事を辞任した者による監事を辞任した旨及びその理由（法第43条第3項において準用する一般法人法第74条第2項）</t>
    <phoneticPr fontId="2"/>
  </si>
  <si>
    <t>辞任後最初に開催される評議員会に限る。</t>
    <phoneticPr fontId="2"/>
  </si>
  <si>
    <t>会計監査人による会計監査人の選任、解任若しくは不再任又は辞任に関する意見（法第43条第3項において準用する一般法人法第74条第4項）</t>
    <phoneticPr fontId="2"/>
  </si>
  <si>
    <t>会計監査人を辞任した又は解任された者による会計監査人を辞任した旨及びその理由又は解任についての意見（同上）</t>
    <rPh sb="50" eb="52">
      <t>ドウジョウ</t>
    </rPh>
    <phoneticPr fontId="2"/>
  </si>
  <si>
    <t>辞任又は解任後最初に開催される評議員会に限る</t>
    <phoneticPr fontId="2"/>
  </si>
  <si>
    <t>カ</t>
    <phoneticPr fontId="2"/>
  </si>
  <si>
    <t>監事による監事の報酬等についての意見（法第45条の18第3項において準用する一般法人法第105条第3項）</t>
    <phoneticPr fontId="2"/>
  </si>
  <si>
    <t>キ</t>
    <phoneticPr fontId="2"/>
  </si>
  <si>
    <t>（法第45条の19第6項において準用する一般法人法第109条第1項）</t>
    <phoneticPr fontId="2"/>
  </si>
  <si>
    <t>ク</t>
    <phoneticPr fontId="2"/>
  </si>
  <si>
    <t>定時評議員会において会計監査人の出席を求める決議があったときの会計監査人の意見（法第45条の19第6項において準用する一般法人法第109条第2項）</t>
    <phoneticPr fontId="2"/>
  </si>
  <si>
    <t>監事による理事が評議員会に提出しようとする議案、書類、電磁的記録、その他の資料が法令若しくは定款に違反し、若しくは不当な事項があると認める場合の</t>
    <phoneticPr fontId="2"/>
  </si>
  <si>
    <t>調査結果（法第45条の18第3項において準用する一般法人法第102条）</t>
    <phoneticPr fontId="2"/>
  </si>
  <si>
    <r>
      <t>　開催された評議員会の内容に関する</t>
    </r>
    <r>
      <rPr>
        <b/>
        <sz val="10"/>
        <color theme="0"/>
        <rFont val="BIZ UDゴシック"/>
        <family val="3"/>
        <charset val="128"/>
      </rPr>
      <t>議事録</t>
    </r>
    <r>
      <rPr>
        <sz val="10"/>
        <color theme="0"/>
        <rFont val="BIZ UDゴシック"/>
        <family val="3"/>
        <charset val="128"/>
      </rPr>
      <t>の記載事項</t>
    </r>
    <rPh sb="1" eb="3">
      <t>カイサイ</t>
    </rPh>
    <rPh sb="6" eb="9">
      <t>ヒョウギイン</t>
    </rPh>
    <rPh sb="9" eb="10">
      <t>カイ</t>
    </rPh>
    <rPh sb="11" eb="13">
      <t>ナイヨウ</t>
    </rPh>
    <rPh sb="14" eb="15">
      <t>カン</t>
    </rPh>
    <rPh sb="17" eb="20">
      <t>ギジロク</t>
    </rPh>
    <rPh sb="21" eb="23">
      <t>キサイ</t>
    </rPh>
    <rPh sb="23" eb="25">
      <t>ジコウ</t>
    </rPh>
    <phoneticPr fontId="2"/>
  </si>
  <si>
    <r>
      <t>　評議員会の「</t>
    </r>
    <r>
      <rPr>
        <u/>
        <sz val="10"/>
        <color theme="0"/>
        <rFont val="BIZ UDゴシック"/>
        <family val="3"/>
        <charset val="128"/>
      </rPr>
      <t>決議を省略</t>
    </r>
    <r>
      <rPr>
        <sz val="10"/>
        <color theme="0"/>
        <rFont val="BIZ UDゴシック"/>
        <family val="3"/>
        <charset val="128"/>
      </rPr>
      <t>」した場合の</t>
    </r>
    <r>
      <rPr>
        <b/>
        <sz val="10"/>
        <color theme="0"/>
        <rFont val="BIZ UDゴシック"/>
        <family val="3"/>
        <charset val="128"/>
      </rPr>
      <t>議事録</t>
    </r>
    <r>
      <rPr>
        <sz val="10"/>
        <color theme="0"/>
        <rFont val="BIZ UDゴシック"/>
        <family val="3"/>
        <charset val="128"/>
      </rPr>
      <t>の記載事項</t>
    </r>
    <rPh sb="18" eb="21">
      <t>ギジロク</t>
    </rPh>
    <rPh sb="22" eb="24">
      <t>キサイ</t>
    </rPh>
    <rPh sb="24" eb="26">
      <t>ジコウ</t>
    </rPh>
    <phoneticPr fontId="2"/>
  </si>
  <si>
    <t>評議員会への報告があったものとみなされた事項の内容</t>
    <phoneticPr fontId="2"/>
  </si>
  <si>
    <r>
      <t>　理事による評議員会への「</t>
    </r>
    <r>
      <rPr>
        <u/>
        <sz val="10"/>
        <color theme="0"/>
        <rFont val="BIZ UDゴシック"/>
        <family val="3"/>
        <charset val="128"/>
      </rPr>
      <t>報告を省略</t>
    </r>
    <r>
      <rPr>
        <sz val="10"/>
        <color theme="0"/>
        <rFont val="BIZ UDゴシック"/>
        <family val="3"/>
        <charset val="128"/>
      </rPr>
      <t>」した場合の</t>
    </r>
    <r>
      <rPr>
        <b/>
        <sz val="10"/>
        <color theme="0"/>
        <rFont val="BIZ UDゴシック"/>
        <family val="3"/>
        <charset val="128"/>
      </rPr>
      <t>議事録</t>
    </r>
    <r>
      <rPr>
        <sz val="10"/>
        <color theme="0"/>
        <rFont val="BIZ UDゴシック"/>
        <family val="3"/>
        <charset val="128"/>
      </rPr>
      <t>の記載事項</t>
    </r>
    <rPh sb="1" eb="3">
      <t>リジ</t>
    </rPh>
    <rPh sb="13" eb="15">
      <t>ホウコク</t>
    </rPh>
    <rPh sb="24" eb="27">
      <t>ギジロク</t>
    </rPh>
    <rPh sb="28" eb="30">
      <t>キサイ</t>
    </rPh>
    <rPh sb="30" eb="32">
      <t>ジコウ</t>
    </rPh>
    <phoneticPr fontId="2"/>
  </si>
  <si>
    <t>評議員会への報告があったものとみなされた日</t>
    <phoneticPr fontId="2"/>
  </si>
  <si>
    <t>決算手続は法令及び定款の定めに従い適正に行われているか。</t>
    <phoneticPr fontId="2"/>
  </si>
  <si>
    <r>
      <t>会計監査人の設置は、</t>
    </r>
    <r>
      <rPr>
        <b/>
        <sz val="10"/>
        <color theme="1"/>
        <rFont val="BIZ UDゴシック"/>
        <family val="3"/>
        <charset val="128"/>
      </rPr>
      <t>特定社会福祉法人</t>
    </r>
    <r>
      <rPr>
        <sz val="10"/>
        <color theme="1"/>
        <rFont val="BIZ UDゴシック"/>
        <family val="3"/>
        <charset val="128"/>
      </rPr>
      <t>で義務付けられている制度ですが、</t>
    </r>
    <r>
      <rPr>
        <u/>
        <sz val="10"/>
        <color theme="1"/>
        <rFont val="BIZ UDゴシック"/>
        <family val="3"/>
        <charset val="128"/>
      </rPr>
      <t>一般の社会福祉法人も任意で設置が可能</t>
    </r>
    <r>
      <rPr>
        <sz val="10"/>
        <color theme="1"/>
        <rFont val="BIZ UDゴシック"/>
        <family val="3"/>
        <charset val="128"/>
      </rPr>
      <t>です。</t>
    </r>
    <rPh sb="0" eb="2">
      <t>カイケイ</t>
    </rPh>
    <rPh sb="2" eb="4">
      <t>カンサ</t>
    </rPh>
    <rPh sb="4" eb="5">
      <t>ニン</t>
    </rPh>
    <rPh sb="6" eb="8">
      <t>セッチ</t>
    </rPh>
    <rPh sb="10" eb="12">
      <t>トクテイ</t>
    </rPh>
    <rPh sb="12" eb="18">
      <t>シャカイフクシホウジン</t>
    </rPh>
    <rPh sb="19" eb="22">
      <t>ギムヅ</t>
    </rPh>
    <rPh sb="28" eb="30">
      <t>セイド</t>
    </rPh>
    <rPh sb="34" eb="36">
      <t>イッパン</t>
    </rPh>
    <rPh sb="37" eb="43">
      <t>シャカイフクシホウジン</t>
    </rPh>
    <rPh sb="44" eb="46">
      <t>ニンイ</t>
    </rPh>
    <rPh sb="47" eb="49">
      <t>セッチ</t>
    </rPh>
    <rPh sb="50" eb="52">
      <t>カノウ</t>
    </rPh>
    <phoneticPr fontId="2"/>
  </si>
  <si>
    <t>＜補足＞</t>
    <rPh sb="1" eb="3">
      <t>ホソク</t>
    </rPh>
    <phoneticPr fontId="2"/>
  </si>
  <si>
    <t>　前年度決算における計算関係書類等の承認等の状況</t>
    <rPh sb="1" eb="4">
      <t>ゼンネンド</t>
    </rPh>
    <rPh sb="4" eb="6">
      <t>ケッサン</t>
    </rPh>
    <rPh sb="10" eb="12">
      <t>ケイサン</t>
    </rPh>
    <rPh sb="12" eb="14">
      <t>カンケイ</t>
    </rPh>
    <rPh sb="14" eb="17">
      <t>ショルイトウ</t>
    </rPh>
    <rPh sb="18" eb="20">
      <t>ショウニン</t>
    </rPh>
    <rPh sb="20" eb="21">
      <t>トウ</t>
    </rPh>
    <rPh sb="22" eb="24">
      <t>ジョウキョウ</t>
    </rPh>
    <phoneticPr fontId="2"/>
  </si>
  <si>
    <t>９</t>
    <phoneticPr fontId="2"/>
  </si>
  <si>
    <t>（根拠法令等）法第45条の13第5項、令第13条の3、規則第2条の16</t>
    <rPh sb="1" eb="3">
      <t>コンキョ</t>
    </rPh>
    <rPh sb="3" eb="6">
      <t>ホウレイトウ</t>
    </rPh>
    <rPh sb="7" eb="8">
      <t>ホウ</t>
    </rPh>
    <rPh sb="8" eb="9">
      <t>ダイ</t>
    </rPh>
    <rPh sb="11" eb="12">
      <t>ジョウ</t>
    </rPh>
    <rPh sb="15" eb="16">
      <t>ダイ</t>
    </rPh>
    <rPh sb="17" eb="18">
      <t>コウ</t>
    </rPh>
    <rPh sb="19" eb="20">
      <t>レイ</t>
    </rPh>
    <rPh sb="20" eb="21">
      <t>ダイ</t>
    </rPh>
    <rPh sb="23" eb="24">
      <t>ジョウ</t>
    </rPh>
    <rPh sb="27" eb="29">
      <t>キソク</t>
    </rPh>
    <rPh sb="29" eb="30">
      <t>ダイ</t>
    </rPh>
    <rPh sb="31" eb="32">
      <t>ジョウ</t>
    </rPh>
    <phoneticPr fontId="2"/>
  </si>
  <si>
    <t>（根拠法令等）法第39条</t>
    <rPh sb="1" eb="3">
      <t>コンキョ</t>
    </rPh>
    <rPh sb="3" eb="6">
      <t>ホウレイトウ</t>
    </rPh>
    <rPh sb="7" eb="8">
      <t>ホウ</t>
    </rPh>
    <rPh sb="8" eb="9">
      <t>ダイ</t>
    </rPh>
    <rPh sb="11" eb="12">
      <t>ジョウ</t>
    </rPh>
    <phoneticPr fontId="2"/>
  </si>
  <si>
    <t>（根拠法令等）法第40条第1項、第2項、第4項、第5項、第61条第1項、審査基準第3の1の(1)(3)(4)(5)(6)</t>
    <rPh sb="1" eb="3">
      <t>コンキョ</t>
    </rPh>
    <rPh sb="3" eb="6">
      <t>ホウレイトウ</t>
    </rPh>
    <rPh sb="7" eb="8">
      <t>ホウ</t>
    </rPh>
    <rPh sb="8" eb="9">
      <t>ダイ</t>
    </rPh>
    <rPh sb="11" eb="12">
      <t>ジョウ</t>
    </rPh>
    <rPh sb="12" eb="13">
      <t>ダイ</t>
    </rPh>
    <rPh sb="14" eb="15">
      <t>コウ</t>
    </rPh>
    <rPh sb="16" eb="17">
      <t>ダイ</t>
    </rPh>
    <rPh sb="18" eb="19">
      <t>コウ</t>
    </rPh>
    <rPh sb="20" eb="21">
      <t>ダイ</t>
    </rPh>
    <rPh sb="22" eb="23">
      <t>コウ</t>
    </rPh>
    <rPh sb="24" eb="25">
      <t>ダイ</t>
    </rPh>
    <rPh sb="26" eb="27">
      <t>コウ</t>
    </rPh>
    <rPh sb="28" eb="29">
      <t>ダイ</t>
    </rPh>
    <rPh sb="31" eb="32">
      <t>ジョウ</t>
    </rPh>
    <rPh sb="32" eb="33">
      <t>ダイ</t>
    </rPh>
    <rPh sb="34" eb="35">
      <t>コウ</t>
    </rPh>
    <rPh sb="36" eb="38">
      <t>シンサ</t>
    </rPh>
    <rPh sb="38" eb="40">
      <t>キジュン</t>
    </rPh>
    <rPh sb="40" eb="41">
      <t>ダイ</t>
    </rPh>
    <phoneticPr fontId="2"/>
  </si>
  <si>
    <t>（根拠法令等）法第40条第3項</t>
    <rPh sb="1" eb="3">
      <t>コンキョ</t>
    </rPh>
    <rPh sb="3" eb="6">
      <t>ホウレイトウ</t>
    </rPh>
    <rPh sb="7" eb="8">
      <t>ホウ</t>
    </rPh>
    <rPh sb="8" eb="9">
      <t>ダイ</t>
    </rPh>
    <rPh sb="11" eb="12">
      <t>ジョウ</t>
    </rPh>
    <rPh sb="12" eb="13">
      <t>ダイ</t>
    </rPh>
    <rPh sb="14" eb="15">
      <t>コウ</t>
    </rPh>
    <phoneticPr fontId="2"/>
  </si>
  <si>
    <t>（根拠法令等）法第45条の9第1項、同条第10項により準用される一般法人法第181条、第182条、法第45条の29、</t>
    <rPh sb="1" eb="3">
      <t>コンキョ</t>
    </rPh>
    <rPh sb="3" eb="6">
      <t>ホウレイトウ</t>
    </rPh>
    <rPh sb="7" eb="8">
      <t>ホウ</t>
    </rPh>
    <rPh sb="8" eb="9">
      <t>ダイ</t>
    </rPh>
    <rPh sb="11" eb="12">
      <t>ジョウ</t>
    </rPh>
    <rPh sb="14" eb="15">
      <t>ダイ</t>
    </rPh>
    <rPh sb="16" eb="17">
      <t>コウ</t>
    </rPh>
    <rPh sb="18" eb="20">
      <t>ドウジョウ</t>
    </rPh>
    <rPh sb="20" eb="21">
      <t>ダイ</t>
    </rPh>
    <rPh sb="23" eb="24">
      <t>コウ</t>
    </rPh>
    <rPh sb="27" eb="29">
      <t>ジュンヨウ</t>
    </rPh>
    <rPh sb="32" eb="34">
      <t>イッパン</t>
    </rPh>
    <rPh sb="34" eb="36">
      <t>ホウジン</t>
    </rPh>
    <rPh sb="36" eb="37">
      <t>ホウ</t>
    </rPh>
    <rPh sb="37" eb="38">
      <t>ダイ</t>
    </rPh>
    <rPh sb="41" eb="42">
      <t>ジョウ</t>
    </rPh>
    <rPh sb="43" eb="44">
      <t>ダイ</t>
    </rPh>
    <rPh sb="47" eb="48">
      <t>ジョウ</t>
    </rPh>
    <rPh sb="49" eb="50">
      <t>ホウ</t>
    </rPh>
    <rPh sb="50" eb="51">
      <t>ダイ</t>
    </rPh>
    <rPh sb="53" eb="54">
      <t>ジョウ</t>
    </rPh>
    <phoneticPr fontId="2"/>
  </si>
  <si>
    <t>　　　　　　　規則第2条の12</t>
    <phoneticPr fontId="2"/>
  </si>
  <si>
    <t>（根拠法令等）法第45条の9第6項から第8項まで、同条第10項により準用される一般法人法第194条第1項、第195条</t>
    <rPh sb="1" eb="3">
      <t>コンキョ</t>
    </rPh>
    <rPh sb="3" eb="6">
      <t>ホウレイトウ</t>
    </rPh>
    <phoneticPr fontId="2"/>
  </si>
  <si>
    <r>
      <t>＜着眼点＞ 
○評議員会は、法人の基本的事項についての決議を行う機関であり、その議事内容は法人にとって重要な資料であることから、法人においては、評議員会の決議の内容等について記録した</t>
    </r>
    <r>
      <rPr>
        <b/>
        <sz val="9"/>
        <color theme="1"/>
        <rFont val="BIZ UDゴシック"/>
        <family val="3"/>
        <charset val="128"/>
      </rPr>
      <t>議事録</t>
    </r>
    <r>
      <rPr>
        <sz val="9"/>
        <color theme="1"/>
        <rFont val="BIZ UDゴシック"/>
        <family val="3"/>
        <charset val="128"/>
      </rPr>
      <t>を作成し（法第45条の11第１項）、評議員及び債権者が閲覧できるようにすることが義務付けられている（同条第４項）。そこで、指導監査を行うに当たり、</t>
    </r>
    <r>
      <rPr>
        <u/>
        <sz val="9"/>
        <color theme="1"/>
        <rFont val="BIZ UDゴシック"/>
        <family val="3"/>
        <charset val="128"/>
      </rPr>
      <t>評議員会の議事録が法令に基づき書面又は電磁的記録により作成され、必要事項が記載されているか</t>
    </r>
    <r>
      <rPr>
        <sz val="9"/>
        <color theme="1"/>
        <rFont val="BIZ UDゴシック"/>
        <family val="3"/>
        <charset val="128"/>
      </rPr>
      <t>（規則第2条の15）、</t>
    </r>
    <r>
      <rPr>
        <u/>
        <sz val="9"/>
        <color theme="1"/>
        <rFont val="BIZ UDゴシック"/>
        <family val="3"/>
        <charset val="128"/>
      </rPr>
      <t>評議員会の日から法人の主たる事務所に10年間、従たる事務所に5年間備え置かれているか</t>
    </r>
    <r>
      <rPr>
        <sz val="9"/>
        <color theme="1"/>
        <rFont val="BIZ UDゴシック"/>
        <family val="3"/>
        <charset val="128"/>
      </rPr>
      <t>（法第45条の11第2項、第3項）について確認する。また、</t>
    </r>
    <r>
      <rPr>
        <b/>
        <sz val="9"/>
        <color theme="1"/>
        <rFont val="BIZ UDゴシック"/>
        <family val="3"/>
        <charset val="128"/>
      </rPr>
      <t>評議員会の決議が省略された場合</t>
    </r>
    <r>
      <rPr>
        <sz val="9"/>
        <color theme="1"/>
        <rFont val="BIZ UDゴシック"/>
        <family val="3"/>
        <charset val="128"/>
      </rPr>
      <t>には、</t>
    </r>
    <r>
      <rPr>
        <u/>
        <sz val="9"/>
        <color theme="1"/>
        <rFont val="BIZ UDゴシック"/>
        <family val="3"/>
        <charset val="128"/>
      </rPr>
      <t>同意の意思表示の書面又は電磁的記録が、法人の主たる事務所に決議があったとみなされた日から10年間備え置かれているか</t>
    </r>
    <r>
      <rPr>
        <sz val="9"/>
        <color theme="1"/>
        <rFont val="BIZ UDゴシック"/>
        <family val="3"/>
        <charset val="128"/>
      </rPr>
      <t>（法第45条の9第10項により準用される一般法人法第194条第2項）について確認する。
○定款に</t>
    </r>
    <r>
      <rPr>
        <b/>
        <sz val="9"/>
        <color theme="1"/>
        <rFont val="BIZ UDゴシック"/>
        <family val="3"/>
        <charset val="128"/>
      </rPr>
      <t>議事録署名人（議事録に署名又は記名押印することと定められた者）</t>
    </r>
    <r>
      <rPr>
        <sz val="9"/>
        <color theme="1"/>
        <rFont val="BIZ UDゴシック"/>
        <family val="3"/>
        <charset val="128"/>
      </rPr>
      <t>が定められている場合には、定款に従ってその署名又は記名押印がされているかを確認する。なお、法令上は、評議員会の議事録に、出席した評議員が署名又は記名押印をすることを必要とする旨の規定はないが、議事録の内容が適正なものであることを担保する観点から、定款に議事録署名人に関する規定を設けることが望ましい（定款例第14条参照）。
○議事録の記載事項としては、開催された評議員会に関する事項（規則第2条の15第3項）、評議員会の決議を省略した場合（評議員会の決議があったとみなされた場合）の事項（同条第4項第1号）及び理事の評議員会への報告を省略した場合（報告があったとみなされた場合）の事項（同項第2号）があり、必要な記載事項が記載されているかについて確認する。（左記参照）
※なお「報告の省略」の場合は、全評議員の同意の意思表示に係る書面等を事務所に備え置く必要はない。
○</t>
    </r>
    <r>
      <rPr>
        <u/>
        <sz val="9"/>
        <color theme="1"/>
        <rFont val="BIZ UDゴシック"/>
        <family val="3"/>
        <charset val="128"/>
      </rPr>
      <t>議事録については、記載された事項の全てについて、評議員や債権者等が、その関係書類と併せて内容の確認ができるよう明確に記載する方法によらなければならない</t>
    </r>
    <r>
      <rPr>
        <sz val="9"/>
        <color theme="1"/>
        <rFont val="BIZ UDゴシック"/>
        <family val="3"/>
        <charset val="128"/>
      </rPr>
      <t xml:space="preserve">。
</t>
    </r>
    <r>
      <rPr>
        <b/>
        <sz val="9"/>
        <color theme="1"/>
        <rFont val="BIZ UDゴシック"/>
        <family val="3"/>
        <charset val="128"/>
      </rPr>
      <t>＜指摘基準＞
　次の場合は文書指摘によることとする。
・議事録が作成されていない場合
・ 議事録の必要事項が記載されていない又は不十分である場合
・議事録が、評議員会の日から主たる事務所に10年間、従たる事務所に５年間備え置かれていない場合
・評議員会の決議を省略した場合に、同意の意思表示が行われた書面又は電磁的記録が、法人の主たる事務所に
　評議員会の決議があったとみなされた日から10年間備え置かれていない場合
・定款に議事録署名人に関する規定がある場合に、当該規定による署名又は記名押印がなされていない場合</t>
    </r>
    <rPh sb="777" eb="779">
      <t>サキ</t>
    </rPh>
    <rPh sb="779" eb="781">
      <t>サンショウ</t>
    </rPh>
    <rPh sb="787" eb="789">
      <t>ホウコク</t>
    </rPh>
    <rPh sb="790" eb="792">
      <t>ショウリャク</t>
    </rPh>
    <phoneticPr fontId="2"/>
  </si>
  <si>
    <t>（根拠法令等）法第45条の9第10項により準用される一般法人法第194条第1項、第2項、法第45条の11第1項から</t>
    <rPh sb="1" eb="3">
      <t>コンキョ</t>
    </rPh>
    <rPh sb="3" eb="6">
      <t>ホウレイトウ</t>
    </rPh>
    <phoneticPr fontId="2"/>
  </si>
  <si>
    <t>　　　　　　　第3項まで、規則第2条の15</t>
    <phoneticPr fontId="2"/>
  </si>
  <si>
    <r>
      <t>＜着眼点＞
○決算に際しては、</t>
    </r>
    <r>
      <rPr>
        <b/>
        <sz val="9"/>
        <color theme="1"/>
        <rFont val="BIZ UDゴシック"/>
        <family val="3"/>
        <charset val="128"/>
      </rPr>
      <t>毎会計年度終了後3か月以内</t>
    </r>
    <r>
      <rPr>
        <sz val="9"/>
        <color theme="1"/>
        <rFont val="BIZ UDゴシック"/>
        <family val="3"/>
        <charset val="128"/>
      </rPr>
      <t>に、計算関係書類（計算書類及びその附属明細書）及び財産目録（以下「計算関係書類等」）を作成し、所轄庁に提出しなければならない（法第59条）。
○計算関係書類等を所轄庁に提出するに当たっては、</t>
    </r>
    <r>
      <rPr>
        <u/>
        <sz val="9"/>
        <color theme="1"/>
        <rFont val="BIZ UDゴシック"/>
        <family val="3"/>
        <charset val="128"/>
      </rPr>
      <t>理事会の承認を受け、このうち計算書類及び財産目録については定時評議員会の承認を受けたものでなければならない</t>
    </r>
    <r>
      <rPr>
        <sz val="9"/>
        <color theme="1"/>
        <rFont val="BIZ UDゴシック"/>
        <family val="3"/>
        <charset val="128"/>
      </rPr>
      <t xml:space="preserve">（法第45条の30、規則第2条の40）。ただし、会計監査人設置法人においては、一定の要件（※）を満たす場合には、計算書類及び財産目録については定時評議員会においてその内容を報告することで足りる（法第45条の31、規則第2条の40）。
（※）会計監査人設置法人が、次の①から③の全ての要件を満たす場合には、計算書類又は財産目録について、
　　　評議員会の承認を要さず、報告で足りることとなる（規則第2条の39、第2条の40）。
　①計算書類又は財産目録についての会計監査報告に無限定適正意見が付されていること
　②会計監査報告に関する監事の監査報告に、会計監査人の監査の方法又は結果を相当でないと認める
　　意見がないこと
　③計算書類又は財産目録について、特定監事が期限までに監査報告の内容を通知しなかったことにより
　　監事の監査を受けたものとみなされたものでないこと
○計算関係書類等について理事会の承認を受けるにあたっては、監事の監査を受けなければならない。会計監査人を置く場合は、監事の監査に加え、計算関係書類等について会計監査人の監査を受けなければならない。
○指導監査を行うに当たっては、必要な機関の承認や報告の手続が行われているかを確認する。
</t>
    </r>
    <r>
      <rPr>
        <b/>
        <sz val="9"/>
        <color theme="1"/>
        <rFont val="BIZ UDゴシック"/>
        <family val="3"/>
        <charset val="128"/>
      </rPr>
      <t xml:space="preserve">
＜指摘基準＞
　計算関係書類等に関して、必要な機関の承認を受けていない場合及び必要な報告が行われていない場合は、
　文書指摘によることとする。</t>
    </r>
    <rPh sb="473" eb="474">
      <t>ミト</t>
    </rPh>
    <phoneticPr fontId="2"/>
  </si>
  <si>
    <t>（根拠法令等）法第45条の19、第45条の30、第45条の31、規則第2条の39、第2条の40</t>
    <rPh sb="1" eb="3">
      <t>コンキョ</t>
    </rPh>
    <rPh sb="3" eb="6">
      <t>ホウレイトウ</t>
    </rPh>
    <phoneticPr fontId="2"/>
  </si>
  <si>
    <r>
      <t>＜着眼点＞
○評議員については</t>
    </r>
    <r>
      <rPr>
        <b/>
        <sz val="9"/>
        <color theme="1"/>
        <rFont val="BIZ UDゴシック"/>
        <family val="3"/>
        <charset val="128"/>
      </rPr>
      <t>「社会福祉法人の適正な運営に必要な識見を有する者」</t>
    </r>
    <r>
      <rPr>
        <sz val="9"/>
        <color theme="1"/>
        <rFont val="BIZ UDゴシック"/>
        <family val="3"/>
        <charset val="128"/>
      </rPr>
      <t>のうちから、定款の定めるところにより選任する（法第39条）。そのため、</t>
    </r>
    <r>
      <rPr>
        <u/>
        <sz val="9"/>
        <color theme="1"/>
        <rFont val="BIZ UDゴシック"/>
        <family val="3"/>
        <charset val="128"/>
      </rPr>
      <t>法人は、定款で評議員の選任のために必要な事項（例：評議員選任・解任委員会を設置し、当該委員会により評議員を選任する）を定め、その定めに基づき評議員の選任を行う</t>
    </r>
    <r>
      <rPr>
        <sz val="9"/>
        <color theme="1"/>
        <rFont val="BIZ UDゴシック"/>
        <family val="3"/>
        <charset val="128"/>
      </rPr>
      <t>。ただし、理事又は理事会が評議員を選任し、又は解任する旨の定款の定めは効力を有しない（法第31条第5項）。
○指導監査を行うに当たっては、評議員が「社会福祉法人の適正な運営に必要な識見を有する者」として選任された者であること、及び法令又は定款に定められた方法によりその選任が行われていることを確認する。
この評議員の資格については、「社会福祉法人の適正な運営に必要な識見を有する者」として法人において適正な手続により選任されている限り、制限を受けるものではない。そのため、指導監査を行うに当たっては、監査担当者の主観的な判断で、必要な識見を有していない等の指摘を行うことや、識見を有する者であることの証明を求めることがないよう留意する必要がある。
○法人における評議員の選任の手続においては、評議員候補者が「社会福祉法人の適正な運営に必要な識見を有する者」である旨を説明することが必要である。
○法人と評議員との関係は、</t>
    </r>
    <r>
      <rPr>
        <b/>
        <sz val="9"/>
        <color theme="1"/>
        <rFont val="BIZ UDゴシック"/>
        <family val="3"/>
        <charset val="128"/>
      </rPr>
      <t>委任</t>
    </r>
    <r>
      <rPr>
        <sz val="9"/>
        <color theme="1"/>
        <rFont val="BIZ UDゴシック"/>
        <family val="3"/>
        <charset val="128"/>
      </rPr>
      <t xml:space="preserve">に関する規定に従う（法第38条）。そのため、定款の規定に基づき評議員として選任された者が就任を承諾することで、その時点（承諾のときに評議員の任期が開始していない場合は任期の開始時）から評議員となるものであるため、この就任の承諾の有無についての指導監査を行うに当たっては、評議員の役割の重要性に鑑み、文書による確認（就任承諾書の徴収等）によって行う必要があり、当該文書は法人において保存される必要がある。なお、評議員の選任の手続において、選任された者に対する委嘱状による委嘱が必要とされるものではないが、法人において、選任された者に委嘱状により評議員に選任された旨を伝達するとともに、就任の意思の確認を行うことは差し支えない。
</t>
    </r>
    <r>
      <rPr>
        <b/>
        <sz val="9"/>
        <color theme="1"/>
        <rFont val="BIZ UDゴシック"/>
        <family val="3"/>
        <charset val="128"/>
      </rPr>
      <t>＜指摘基準＞
　次の場合は文書指摘によることとする。
・法令又は定款に定められた方法により評議員の選任が行われていない場合
・評議員として選任された者について「社会福祉法人の適正な運営に必要な識見を有する者」として、
　定款及び評議員の選任に関する規程に基づく適正な手続による選任がされていない場合
・評議員について、就任承諾書等により、就任の意思表示があったことが確認できない場合</t>
    </r>
    <rPh sb="881" eb="885">
      <t>シテキキジュン</t>
    </rPh>
    <phoneticPr fontId="2"/>
  </si>
  <si>
    <t>就任承諾書・履歴書・誓約書等</t>
    <rPh sb="0" eb="2">
      <t>シュウニン</t>
    </rPh>
    <rPh sb="2" eb="5">
      <t>ショウダクショ</t>
    </rPh>
    <rPh sb="6" eb="9">
      <t>リレキショ</t>
    </rPh>
    <rPh sb="10" eb="13">
      <t>セイヤクショ</t>
    </rPh>
    <rPh sb="13" eb="14">
      <t>トウ</t>
    </rPh>
    <phoneticPr fontId="2"/>
  </si>
  <si>
    <r>
      <t>＜着眼点＞
○評議員会は、役員の選任・解任の権限や定款変更の承認等の法人の基本的事項について決議する権限を有し、これらを通じて中立・公正な立場から理事等を牽制・監督する役割を担う機関である。そして、その評議員会を構成する評議員の職務については、個々の評議員の責任に基づき行われるものであることから、当該責任を全うさせるため、一定の場合が</t>
    </r>
    <r>
      <rPr>
        <b/>
        <sz val="9"/>
        <color theme="1"/>
        <rFont val="BIZ UDゴシック"/>
        <family val="3"/>
        <charset val="128"/>
      </rPr>
      <t>欠格事由</t>
    </r>
    <r>
      <rPr>
        <sz val="9"/>
        <color theme="1"/>
        <rFont val="BIZ UDゴシック"/>
        <family val="3"/>
        <charset val="128"/>
      </rPr>
      <t>として定められる（法第40条第１項。左記参照）とともに、当該法人の役員若しくは職員を兼ねることができないこと（法第40条第2項）、当該法人の</t>
    </r>
    <r>
      <rPr>
        <b/>
        <sz val="9"/>
        <color theme="1"/>
        <rFont val="BIZ UDゴシック"/>
        <family val="3"/>
        <charset val="128"/>
      </rPr>
      <t>各評議員若しくは各役員と特殊の関係にある者</t>
    </r>
    <r>
      <rPr>
        <sz val="9"/>
        <color theme="1"/>
        <rFont val="BIZ UDゴシック"/>
        <family val="3"/>
        <charset val="128"/>
      </rPr>
      <t>を評議員として選任することができないこと（法第40条第4項及び第5項。左記参照）が定められている。また、法人の高い公益性に鑑み、法人は暴力団員等の反社会的勢力の者と関わりを持ってはならず、暴力団員等の反社会的勢力の者が評議員になることはできない。
※</t>
    </r>
    <r>
      <rPr>
        <u/>
        <sz val="9"/>
        <color theme="1"/>
        <rFont val="BIZ UDゴシック"/>
        <family val="3"/>
        <charset val="128"/>
      </rPr>
      <t>法人運営の基本的事項を決定する者と業務執行を行う者を分離する観点から、評議員が業務執行に該当する業務を行うことは適当ではない</t>
    </r>
    <r>
      <rPr>
        <sz val="9"/>
        <color theme="1"/>
        <rFont val="BIZ UDゴシック"/>
        <family val="3"/>
        <charset val="128"/>
      </rPr>
      <t>。このため、例えば、法人から委託を受けて記帳代行業務や税理士業務を行う顧問弁護士等については、評議員に選任することは適当ではない。一方、法律面や経営面のアドバイスのみを行う契約となっている顧問弁護士等については、評議員に選任することは可能である。
○法人は、評議員の選任に当たり、評議員候補者が欠格事由に該当しないか、各評議員又は各役員と特殊の関係にないか、暴力団員等の反社会的勢力の者でないかについて、確認を行う必要がある。確認方法としては、履歴書若しくは誓約書等により候補者本人にこれらの者に該当しないことの確認を行う方法で差し支えないものであるが、法人の判断により官公署が発行する書類により確認することも考えられる。特に、欠格事由の②「精神の機能の障害により職務を適正に執行するに当たって必要な認知、判断及び意思疎通を適切に行うことができない者」の確認方法としては、誓約書等により候補者本人にこれらの者に該当しないことの確認を行う方法で差し支えないが、必要 に応じて 法人の判断により医師の診断書等により確認することが考えられる。なお、成年被後見人又は被保佐人であることのみをもって当該欠格事由に当たるとすることはできないことに留意が必要である。指導監査を行うに当たっては、法人が何らかの方法によりこれらの事項を確認した上で選任を行っているかについて確認する。
○当該法人の役員又は職員との兼職の有無の確認については、法人が保有する関係書類により、該当する者がいないかを確認する。
○特殊の関係にある者に該当しない場合であっても、関係行政庁の職員が法人の評議員になることは、法第61条に「国及び地方公共団体は法人の自主性を重んじ、不当な関与を行わないこと」（第1項第2号）及び「法人が国及び地方公共団体に対して不当に管理的援助を求めないこと」（同項第3号）と規定し、公私分離の原則を定める趣旨に照らすと適当ではないことに所轄庁等関係行政庁は留意する必要がある。
○社会福祉協議会については、公私の関係者の協力によって組織され運営されるものであることから、関係行政庁の職員が評議員となることのみをもって不当な関与であるとはいえないが、役員と同様に、評議員総数の5分の1を超える割合を占める場合は、不当な関与に当たるものと考えられる（法第109条第5項（役員に関する規定）参照）。
○評議員会の役割の重要性に鑑みると、</t>
    </r>
    <r>
      <rPr>
        <u/>
        <sz val="9"/>
        <color theme="1"/>
        <rFont val="BIZ UDゴシック"/>
        <family val="3"/>
        <charset val="128"/>
      </rPr>
      <t>実際に評議員会に参加できない者や地方公共団体の長等の特定の公職にある者が名目的・慣例的に評議員として選任され、その結果、評議員会を欠席することとなることは適当ではない</t>
    </r>
    <r>
      <rPr>
        <sz val="9"/>
        <color theme="1"/>
        <rFont val="BIZ UDゴシック"/>
        <family val="3"/>
        <charset val="128"/>
      </rPr>
      <t xml:space="preserve">ため、評議員にこのような者がいないかについて確認する。
　この場合に、評議員として不適当であるとの判断を行う基準は、原則として、前年度から当該年度までの間における評議員会を全て欠席している者であることとする。ただし、指導監査を行う時点において、前記の評議員会の開催が1回のみである場合には、直近2回の評議員会を欠席している者であることとする（なお、決議の省略を行った場合は、出席とみなして差し支えない）。
</t>
    </r>
    <r>
      <rPr>
        <b/>
        <sz val="9"/>
        <color theme="1"/>
        <rFont val="BIZ UDゴシック"/>
        <family val="3"/>
        <charset val="128"/>
      </rPr>
      <t>＜指摘基準＞
　次の場合は文書指摘によることとする。
・評議員の選任手続において、評議員候補者が欠格事由に該当しないこと、当該法人の各評議員若しくは
　各役員と特殊の関係にある者がいないこと
　又は暴力団等の反社会的勢力に属する者でないことについて、法人において確認がされていない場合
・欠格事由や特殊の関係にある者に該当する者がいることが判明した場合
・評議員が当該法人の役員又は職員を兼ねている場合
・暴力団員等の反社会的勢力の者が評議員となっている場合
・社会福祉協議会において、関係行政庁の職員が評議員総数の５分の１を超えている場合
・欠席が継続し、名目的・慣例的に選任されていると考えられる評議員がいる場合</t>
    </r>
    <rPh sb="190" eb="192">
      <t>サキ</t>
    </rPh>
    <rPh sb="192" eb="194">
      <t>サンショウ</t>
    </rPh>
    <rPh sb="298" eb="300">
      <t>サキ</t>
    </rPh>
    <rPh sb="300" eb="302">
      <t>サンショウ</t>
    </rPh>
    <rPh sb="490" eb="491">
      <t>トウ</t>
    </rPh>
    <rPh sb="549" eb="550">
      <t>トウ</t>
    </rPh>
    <phoneticPr fontId="2"/>
  </si>
  <si>
    <r>
      <t>＜着眼点＞
○</t>
    </r>
    <r>
      <rPr>
        <u/>
        <sz val="9"/>
        <color theme="1"/>
        <rFont val="BIZ UDゴシック"/>
        <family val="3"/>
        <charset val="128"/>
      </rPr>
      <t>評議員の数は定款で定めた理事の員数を超える数でなければならない</t>
    </r>
    <r>
      <rPr>
        <sz val="9"/>
        <color theme="1"/>
        <rFont val="BIZ UDゴシック"/>
        <family val="3"/>
        <charset val="128"/>
      </rPr>
      <t>（法第40条第3項）。指導監査を行うに当たっては、在任する評議員の人数が定款で定めた理事の員数及び在任する理事の人数を超えているかについて確認する。なお、定款で定めた評議員の員数が定款で定めた理事の員数を超えていればよいということではないことに留意する必要がある。　
　</t>
    </r>
    <r>
      <rPr>
        <b/>
        <sz val="9"/>
        <color theme="1"/>
        <rFont val="BIZ UDゴシック"/>
        <family val="3"/>
        <charset val="128"/>
      </rPr>
      <t xml:space="preserve">
＜指摘基準＞
　次の場合は文書指摘によることとする。
・在任する評議員の人数が定款で定めた理事の員数及び在任する理事の人数を超えていない場合</t>
    </r>
    <phoneticPr fontId="2"/>
  </si>
  <si>
    <r>
      <t>＜着眼点＞
○評議員会の招集については、理事会の決議により評議員会の日時及び場所等を定め、理事が</t>
    </r>
    <r>
      <rPr>
        <b/>
        <sz val="9"/>
        <color theme="1"/>
        <rFont val="BIZ UDゴシック"/>
        <family val="3"/>
        <charset val="128"/>
      </rPr>
      <t>評議員会の1週間（中7日間）又は定款においてこれを下回るものとして定めた期間以上前までに</t>
    </r>
    <r>
      <rPr>
        <sz val="9"/>
        <color theme="1"/>
        <rFont val="BIZ UDゴシック"/>
        <family val="3"/>
        <charset val="128"/>
      </rPr>
      <t>評議員に書面又は電磁的方法（電子メール等）により通知をする方法で行われなければならない（法第45条の9第10項により準用される一般法人法第181条及び第182条、規則第2条の12）。ただし、</t>
    </r>
    <r>
      <rPr>
        <b/>
        <sz val="9"/>
        <color theme="1"/>
        <rFont val="BIZ UDゴシック"/>
        <family val="3"/>
        <charset val="128"/>
      </rPr>
      <t>定時評議員会</t>
    </r>
    <r>
      <rPr>
        <sz val="9"/>
        <color theme="1"/>
        <rFont val="BIZ UDゴシック"/>
        <family val="3"/>
        <charset val="128"/>
      </rPr>
      <t>の場合は、計算書類等の備置き及び閲覧に係る規定（法第45条の32第1項）との関連から、</t>
    </r>
    <r>
      <rPr>
        <u/>
        <sz val="9"/>
        <color theme="1"/>
        <rFont val="BIZ UDゴシック"/>
        <family val="3"/>
        <charset val="128"/>
      </rPr>
      <t>開催日は理事会と2週間（中14日間）以上の間隔を確保する</t>
    </r>
    <r>
      <rPr>
        <sz val="9"/>
        <color theme="1"/>
        <rFont val="BIZ UDゴシック"/>
        <family val="3"/>
        <charset val="128"/>
      </rPr>
      <t>）。
なお、電磁的方法で通知をする場合には、評議員の承諾を得なければならない。指導監査を行うに当たっては、これらの手続が適正になされているかについて確認する。
※</t>
    </r>
    <r>
      <rPr>
        <u/>
        <sz val="9"/>
        <color theme="1"/>
        <rFont val="BIZ UDゴシック"/>
        <family val="3"/>
        <charset val="128"/>
      </rPr>
      <t>評議員の全員の同意があるときは、招集の手続を経ることなく評議員会を開催することができる</t>
    </r>
    <r>
      <rPr>
        <sz val="9"/>
        <color theme="1"/>
        <rFont val="BIZ UDゴシック"/>
        <family val="3"/>
        <charset val="128"/>
      </rPr>
      <t>こととされており（法第45条の9第10項により準用される一般法人法第183条）、この場合には招集の通知を省略できるが、評議員会の日時等に関する理事会の決議は省略できないことに留意するとともに、評議員全員の同意があったことが客観的に確認できる書類の保存が必要である。
○定時評議員会は毎会計年度終了後一定の時期に招集されなければならず（法第45条の9第1項）、また、</t>
    </r>
    <r>
      <rPr>
        <b/>
        <sz val="9"/>
        <color theme="1"/>
        <rFont val="BIZ UDゴシック"/>
        <family val="3"/>
        <charset val="128"/>
      </rPr>
      <t>計算書類等</t>
    </r>
    <r>
      <rPr>
        <sz val="9"/>
        <color theme="1"/>
        <rFont val="BIZ UDゴシック"/>
        <family val="3"/>
        <charset val="128"/>
      </rPr>
      <t>については、</t>
    </r>
    <r>
      <rPr>
        <b/>
        <u/>
        <sz val="9"/>
        <color theme="1"/>
        <rFont val="BIZ UDゴシック"/>
        <family val="3"/>
        <charset val="128"/>
      </rPr>
      <t>毎年6月末日</t>
    </r>
    <r>
      <rPr>
        <u/>
        <sz val="9"/>
        <color theme="1"/>
        <rFont val="BIZ UDゴシック"/>
        <family val="3"/>
        <charset val="128"/>
      </rPr>
      <t>までに定時評議員会の承認を受けた若しくは定時評議員会に報告した上で、所轄庁に届出をしなければならない</t>
    </r>
    <r>
      <rPr>
        <sz val="9"/>
        <color theme="1"/>
        <rFont val="BIZ UDゴシック"/>
        <family val="3"/>
        <charset val="128"/>
      </rPr>
      <t xml:space="preserve">（第45条の30、第45条の31、第59条第1項）。そのため、計算書類等を所轄庁に届け出る毎年6月末日（定款に開催時期の定めがある場合にはそのとき）までに定時評議員会が開催されているかについて確認する。なお、定時評議員会の開催時期については、定款に具体的に記載されることが望ましいものであり、当該時期を定款に記載した場合には、当該時期までに開催される必要がある（定款例第11条参照）。
</t>
    </r>
    <r>
      <rPr>
        <b/>
        <sz val="9"/>
        <color theme="1"/>
        <rFont val="BIZ UDゴシック"/>
        <family val="3"/>
        <charset val="128"/>
      </rPr>
      <t>＜指摘基準＞
　次の場合には、文書指摘によることとする。
・評議員会の日時及び場所等が理事会の決議により定められていない場合
・評議員会の1週間前（又は定款に定めた期間）までに評議員に通知がなされていない場合
・電磁的方法により通知をした場合に、評議員の承諾を得ていない場合
・評議員会の招集通知に必要事項が記載されていない場合
・評議員会の招集通知が省略された場合に、評議員全員の同意が確認できない場合
・定時評議員会が計算書類等を所轄庁に届け出る毎年6月末日（定款に時期の定めがある場合はそのとき）
　までに招集されていない場合</t>
    </r>
    <phoneticPr fontId="2"/>
  </si>
  <si>
    <t>【評議員会の招集・運営４】決算手続</t>
    <rPh sb="1" eb="4">
      <t>ヒョウギイン</t>
    </rPh>
    <rPh sb="4" eb="5">
      <t>カイ</t>
    </rPh>
    <rPh sb="6" eb="8">
      <t>ショウシュウ</t>
    </rPh>
    <rPh sb="9" eb="11">
      <t>ウンエイ</t>
    </rPh>
    <rPh sb="13" eb="15">
      <t>ケッサン</t>
    </rPh>
    <rPh sb="15" eb="17">
      <t>テツヅ</t>
    </rPh>
    <phoneticPr fontId="2"/>
  </si>
  <si>
    <t>【評議員会の招集・運営３】議事録</t>
    <rPh sb="1" eb="4">
      <t>ヒョウギイン</t>
    </rPh>
    <rPh sb="4" eb="5">
      <t>カイ</t>
    </rPh>
    <rPh sb="6" eb="8">
      <t>ショウシュウ</t>
    </rPh>
    <rPh sb="9" eb="11">
      <t>ウンエイ</t>
    </rPh>
    <rPh sb="13" eb="16">
      <t>ギジロク</t>
    </rPh>
    <phoneticPr fontId="2"/>
  </si>
  <si>
    <t>【評議員会の招集・運営２】決議</t>
    <rPh sb="1" eb="4">
      <t>ヒョウギイン</t>
    </rPh>
    <rPh sb="4" eb="5">
      <t>カイ</t>
    </rPh>
    <rPh sb="6" eb="8">
      <t>ショウシュウ</t>
    </rPh>
    <rPh sb="9" eb="11">
      <t>ウンエイ</t>
    </rPh>
    <rPh sb="13" eb="15">
      <t>ケツギ</t>
    </rPh>
    <phoneticPr fontId="2"/>
  </si>
  <si>
    <t>【評議員会の招集・運営１】招集・運営</t>
    <rPh sb="1" eb="4">
      <t>ヒョウギイン</t>
    </rPh>
    <rPh sb="4" eb="5">
      <t>カイ</t>
    </rPh>
    <rPh sb="6" eb="8">
      <t>ショウシュウ</t>
    </rPh>
    <rPh sb="9" eb="11">
      <t>ウンエイ</t>
    </rPh>
    <rPh sb="13" eb="15">
      <t>ショウシュウ</t>
    </rPh>
    <rPh sb="16" eb="18">
      <t>ウンエイ</t>
    </rPh>
    <phoneticPr fontId="2"/>
  </si>
  <si>
    <t>【評議員の選任３】評議員の数</t>
    <rPh sb="1" eb="4">
      <t>ヒョウギイン</t>
    </rPh>
    <rPh sb="5" eb="7">
      <t>センニン</t>
    </rPh>
    <rPh sb="9" eb="12">
      <t>ヒョウギイン</t>
    </rPh>
    <rPh sb="13" eb="14">
      <t>カズ</t>
    </rPh>
    <phoneticPr fontId="2"/>
  </si>
  <si>
    <t>【評議員の選任１】選任手続</t>
    <rPh sb="1" eb="4">
      <t>ヒョウギイン</t>
    </rPh>
    <rPh sb="5" eb="7">
      <t>センニン</t>
    </rPh>
    <rPh sb="9" eb="11">
      <t>センニン</t>
    </rPh>
    <rPh sb="11" eb="13">
      <t>テツヅ</t>
    </rPh>
    <phoneticPr fontId="2"/>
  </si>
  <si>
    <t>【評議員の選任２】欠格事由、特殊の関係にある者</t>
    <rPh sb="1" eb="4">
      <t>ヒョウギイン</t>
    </rPh>
    <rPh sb="5" eb="7">
      <t>センニン</t>
    </rPh>
    <rPh sb="9" eb="13">
      <t>ケッカクジユウ</t>
    </rPh>
    <rPh sb="14" eb="16">
      <t>トクシュ</t>
    </rPh>
    <rPh sb="17" eb="19">
      <t>カンケイ</t>
    </rPh>
    <rPh sb="22" eb="23">
      <t>モノ</t>
    </rPh>
    <phoneticPr fontId="2"/>
  </si>
  <si>
    <t>【Ⅰ】法人運営 (第４)理事</t>
    <rPh sb="3" eb="5">
      <t>ホウジン</t>
    </rPh>
    <rPh sb="5" eb="7">
      <t>ウンエイ</t>
    </rPh>
    <rPh sb="9" eb="10">
      <t>ダイ</t>
    </rPh>
    <rPh sb="12" eb="14">
      <t>リジ</t>
    </rPh>
    <phoneticPr fontId="2"/>
  </si>
  <si>
    <t>定款に定める員数が選任されているか。</t>
    <phoneticPr fontId="2"/>
  </si>
  <si>
    <t>欠員が生じていないか。</t>
    <phoneticPr fontId="2"/>
  </si>
  <si>
    <t>定款で定めた員数の3分の1を超える者が欠けたときは遅滞なく補充しているか。</t>
    <phoneticPr fontId="2"/>
  </si>
  <si>
    <t>【定数】</t>
    <rPh sb="1" eb="3">
      <t>テイスウ</t>
    </rPh>
    <phoneticPr fontId="2"/>
  </si>
  <si>
    <t>（根拠法令等）法第44条第3項、第45条の7</t>
    <rPh sb="1" eb="3">
      <t>コンキョ</t>
    </rPh>
    <rPh sb="3" eb="6">
      <t>ホウレイトウ</t>
    </rPh>
    <rPh sb="7" eb="8">
      <t>ホウ</t>
    </rPh>
    <rPh sb="8" eb="9">
      <t>ダイ</t>
    </rPh>
    <rPh sb="11" eb="12">
      <t>ジョウ</t>
    </rPh>
    <rPh sb="12" eb="13">
      <t>ダイ</t>
    </rPh>
    <rPh sb="14" eb="15">
      <t>コウ</t>
    </rPh>
    <rPh sb="16" eb="17">
      <t>ダイ</t>
    </rPh>
    <rPh sb="19" eb="20">
      <t>ジョウ</t>
    </rPh>
    <phoneticPr fontId="2"/>
  </si>
  <si>
    <t>理事は法令及び定款に定める手続により選任又は解任されているか。</t>
    <phoneticPr fontId="2"/>
  </si>
  <si>
    <r>
      <t>＜着眼点＞
○理事会は、</t>
    </r>
    <r>
      <rPr>
        <u/>
        <sz val="9"/>
        <color theme="1"/>
        <rFont val="BIZ UDゴシック"/>
        <family val="3"/>
        <charset val="128"/>
      </rPr>
      <t>①法人の業務執行の決定</t>
    </r>
    <r>
      <rPr>
        <sz val="9"/>
        <color theme="1"/>
        <rFont val="BIZ UDゴシック"/>
        <family val="3"/>
        <charset val="128"/>
      </rPr>
      <t>、</t>
    </r>
    <r>
      <rPr>
        <u/>
        <sz val="9"/>
        <color theme="1"/>
        <rFont val="BIZ UDゴシック"/>
        <family val="3"/>
        <charset val="128"/>
      </rPr>
      <t>②理事の職務の執行の監督</t>
    </r>
    <r>
      <rPr>
        <sz val="9"/>
        <color theme="1"/>
        <rFont val="BIZ UDゴシック"/>
        <family val="3"/>
        <charset val="128"/>
      </rPr>
      <t>、</t>
    </r>
    <r>
      <rPr>
        <u/>
        <sz val="9"/>
        <color theme="1"/>
        <rFont val="BIZ UDゴシック"/>
        <family val="3"/>
        <charset val="128"/>
      </rPr>
      <t>③理事長の選定及び解職</t>
    </r>
    <r>
      <rPr>
        <sz val="9"/>
        <color theme="1"/>
        <rFont val="BIZ UDゴシック"/>
        <family val="3"/>
        <charset val="128"/>
      </rPr>
      <t>を行うものであり、理事会を構成する理事は、その理事会における意思決定を通じて業務執行の決定又は監督を行うという意味で、法人の運営における重要な役割を担っている。理事の員数は、</t>
    </r>
    <r>
      <rPr>
        <b/>
        <sz val="9"/>
        <color theme="1"/>
        <rFont val="BIZ UDゴシック"/>
        <family val="3"/>
        <charset val="128"/>
      </rPr>
      <t>6人以上</t>
    </r>
    <r>
      <rPr>
        <sz val="9"/>
        <color theme="1"/>
        <rFont val="BIZ UDゴシック"/>
        <family val="3"/>
        <charset val="128"/>
      </rPr>
      <t>（法第44条第3項）の数を定款に定め、その定款に定めた員数が実際に選任されているかについて確認する。
○</t>
    </r>
    <r>
      <rPr>
        <b/>
        <sz val="9"/>
        <color theme="1"/>
        <rFont val="BIZ UDゴシック"/>
        <family val="3"/>
        <charset val="128"/>
      </rPr>
      <t>定款に定めた員数の3分の1</t>
    </r>
    <r>
      <rPr>
        <sz val="9"/>
        <color theme="1"/>
        <rFont val="BIZ UDゴシック"/>
        <family val="3"/>
        <charset val="128"/>
      </rPr>
      <t>を超える者が欠けたときは、</t>
    </r>
    <r>
      <rPr>
        <u/>
        <sz val="9"/>
        <color theme="1"/>
        <rFont val="BIZ UDゴシック"/>
        <family val="3"/>
        <charset val="128"/>
      </rPr>
      <t>遅滞なく補充しなければならない</t>
    </r>
    <r>
      <rPr>
        <sz val="9"/>
        <color theme="1"/>
        <rFont val="BIZ UDゴシック"/>
        <family val="3"/>
        <charset val="128"/>
      </rPr>
      <t>（法第45条の7）。
指導監査を行うに当たっては、当該指導監査の時点で定款に定めた員数の3分の1を超える者が欠けていないか、欠けている場合には遅滞なく補充のための手続が進められているかについて確認する。なお「遅滞なく」補充の手続が進められているかについては、当該法人において、理事候補者の選定、評議員会への理事の選任の議案提出、又は評議員会の開催等の理事選任に係る手続に関して、具体的な検討や実施がされているかを確認する。
○理事のうち定款に定められた員数の3分の1を超えない欠員がある場合は、法令に直接的に明記されているものではないが、理事が、理事会の構成員として担う法人の業務執行の決定や、理事長等の職務の執行の監督等の役割が十分に発揮できないおそれがあり、法人運営上適当ではないことから、</t>
    </r>
    <r>
      <rPr>
        <u/>
        <sz val="9"/>
        <color theme="1"/>
        <rFont val="BIZ UDゴシック"/>
        <family val="3"/>
        <charset val="128"/>
      </rPr>
      <t>法人において欠員の補充のための検討や手続が進められているか（理事会、理事長等が手続を進めているか。</t>
    </r>
    <r>
      <rPr>
        <sz val="9"/>
        <color theme="1"/>
        <rFont val="BIZ UDゴシック"/>
        <family val="3"/>
        <charset val="128"/>
      </rPr>
      <t xml:space="preserve">）を指導監査により確認する。
</t>
    </r>
    <r>
      <rPr>
        <b/>
        <sz val="9"/>
        <color theme="1"/>
        <rFont val="BIZ UDゴシック"/>
        <family val="3"/>
        <charset val="128"/>
      </rPr>
      <t>＜指摘基準＞
　次の場合は文書指摘によることとする。
・定款で定めた員数が選任されていない場合
・定款で定めた員数の３分の１を超える欠員があるにもかかわらず、法人において補充のための手続が
　進められておらず、かつ、具体的な検討も行われていない場合
・欠員がある場合に、法人において補充のための手続が進められておらず、かつ、補充の検討が行われて
　いない場合</t>
    </r>
    <phoneticPr fontId="2"/>
  </si>
  <si>
    <t>理事の選任に関する事項</t>
    <rPh sb="0" eb="2">
      <t>リジ</t>
    </rPh>
    <rPh sb="3" eb="5">
      <t>センニン</t>
    </rPh>
    <rPh sb="6" eb="7">
      <t>カン</t>
    </rPh>
    <rPh sb="9" eb="11">
      <t>ジコウ</t>
    </rPh>
    <phoneticPr fontId="2"/>
  </si>
  <si>
    <t>【選任及び解任】</t>
    <rPh sb="1" eb="3">
      <t>センニン</t>
    </rPh>
    <rPh sb="3" eb="4">
      <t>オヨ</t>
    </rPh>
    <rPh sb="5" eb="7">
      <t>カイニン</t>
    </rPh>
    <phoneticPr fontId="2"/>
  </si>
  <si>
    <t>（根拠法令等）法第43条第1項、第45条の4</t>
    <rPh sb="1" eb="3">
      <t>コンキョ</t>
    </rPh>
    <rPh sb="3" eb="6">
      <t>ホウレイトウ</t>
    </rPh>
    <phoneticPr fontId="2"/>
  </si>
  <si>
    <r>
      <t>＜着眼点＞
○</t>
    </r>
    <r>
      <rPr>
        <u/>
        <sz val="9"/>
        <color theme="1"/>
        <rFont val="BIZ UDゴシック"/>
        <family val="3"/>
        <charset val="128"/>
      </rPr>
      <t>理事の選任は、評議員会の決議により行う</t>
    </r>
    <r>
      <rPr>
        <sz val="9"/>
        <color theme="1"/>
        <rFont val="BIZ UDゴシック"/>
        <family val="3"/>
        <charset val="128"/>
      </rPr>
      <t>ため（法第43条第1項）、評議員会の決議が適切になされているかについて確認する（評議員会の決議については、</t>
    </r>
    <r>
      <rPr>
        <b/>
        <sz val="9"/>
        <color theme="1"/>
        <rFont val="BIZ UDゴシック"/>
        <family val="3"/>
        <charset val="128"/>
      </rPr>
      <t>３「評議員・評議員会」（２）２</t>
    </r>
    <r>
      <rPr>
        <sz val="9"/>
        <color theme="1"/>
        <rFont val="BIZ UDゴシック"/>
        <family val="3"/>
        <charset val="128"/>
      </rPr>
      <t>を参照。）。
○法人と理事との関係は、評議員と同様に、</t>
    </r>
    <r>
      <rPr>
        <b/>
        <sz val="9"/>
        <color theme="1"/>
        <rFont val="BIZ UDゴシック"/>
        <family val="3"/>
        <charset val="128"/>
      </rPr>
      <t>委任</t>
    </r>
    <r>
      <rPr>
        <sz val="9"/>
        <color theme="1"/>
        <rFont val="BIZ UDゴシック"/>
        <family val="3"/>
        <charset val="128"/>
      </rPr>
      <t>に関する規定に従う（法第38条）。そのため、評議員会により選任された者が就任を承諾したことにより、その時点（承諾のときに理事の任期が開始していない場合は任期の開始時）から理事となることから、この就任の承諾の有無についての指導監査を行うに当たっては、理事の役割の重要性に鑑み、文書による確認（就任承諾書の徴収等）によって行う必要があり、当該文書は法人において保存される必要がある。なお、理事の選任の手続において、選任された者に対する委嘱状による委嘱が必ず必要とされるものではないが、法人において、選任された者に委嘱状により理事に選任された旨を伝達するとともに、就任の意思の確認を行うことは差し支えない。
○理事の解任は、</t>
    </r>
    <r>
      <rPr>
        <b/>
        <sz val="9"/>
        <color theme="1"/>
        <rFont val="BIZ UDゴシック"/>
        <family val="3"/>
        <charset val="128"/>
      </rPr>
      <t>①職務上の義務に違反し、又は職務を怠ったとき</t>
    </r>
    <r>
      <rPr>
        <sz val="9"/>
        <color theme="1"/>
        <rFont val="BIZ UDゴシック"/>
        <family val="3"/>
        <charset val="128"/>
      </rPr>
      <t>、</t>
    </r>
    <r>
      <rPr>
        <b/>
        <sz val="9"/>
        <color theme="1"/>
        <rFont val="BIZ UDゴシック"/>
        <family val="3"/>
        <charset val="128"/>
      </rPr>
      <t>②心身の故障のため、職務の執行に支障があり、又はこれに堪えないとき</t>
    </r>
    <r>
      <rPr>
        <sz val="9"/>
        <color theme="1"/>
        <rFont val="BIZ UDゴシック"/>
        <family val="3"/>
        <charset val="128"/>
      </rPr>
      <t>のいずれかに該当するときに、評議員会の決議により行うが（法第45条の4第1項）、安定的な法人運営や利用者の処遇に及ぼす影響が大きいことから、評議員会によって解任権が濫用されることがあってはならない。そのため、理事が形式的に職務上の義務に違反し又は職務を懈怠したという事実や健康状態のみをもって解任することはできず、</t>
    </r>
    <r>
      <rPr>
        <u/>
        <sz val="9"/>
        <color theme="1"/>
        <rFont val="BIZ UDゴシック"/>
        <family val="3"/>
        <charset val="128"/>
      </rPr>
      <t>現に法人運営に重大な損害を及ぼし、又は、適正な事業運営を阻害するような、理事等の不適正な行為など重大な義務違反等がある場合に限定される</t>
    </r>
    <r>
      <rPr>
        <sz val="9"/>
        <color theme="1"/>
        <rFont val="BIZ UDゴシック"/>
        <family val="3"/>
        <charset val="128"/>
      </rPr>
      <t xml:space="preserve">ものと解すべきである。
　指導監査を行うに当たっては、同項に基づく評議員会の決議により理事が解任された場合に、解任の理由が、当該理事に重大な義務違反等があることによるものであるかについて確認する。
</t>
    </r>
    <r>
      <rPr>
        <b/>
        <sz val="9"/>
        <color theme="1"/>
        <rFont val="BIZ UDゴシック"/>
        <family val="3"/>
        <charset val="128"/>
      </rPr>
      <t>＜指摘基準＞
　次の場合は文書指摘によることとする。
・理事の選任が評議員会の有効な決議により行われていない場合
・理事の解任が評議員会の権限の濫用に当たる場合（現に法人運営に重大な損害を及ぼし、又は、適正な
　事業運営を阻害するような、理事等の不適正な行為など重大な義務違反等がある場合に該当しない場合）
・理事の就任の意思表示があったことが就任承諾書等により確認できない場合</t>
    </r>
    <phoneticPr fontId="2"/>
  </si>
  <si>
    <r>
      <rPr>
        <u/>
        <sz val="10"/>
        <color theme="1"/>
        <rFont val="BIZ UDゴシック"/>
        <family val="3"/>
        <charset val="128"/>
      </rPr>
      <t>直近</t>
    </r>
    <r>
      <rPr>
        <sz val="10"/>
        <color theme="1"/>
        <rFont val="BIZ UDゴシック"/>
        <family val="3"/>
        <charset val="128"/>
      </rPr>
      <t>の理事選任を決議した</t>
    </r>
    <r>
      <rPr>
        <b/>
        <sz val="10"/>
        <color theme="1"/>
        <rFont val="BIZ UDゴシック"/>
        <family val="3"/>
        <charset val="128"/>
      </rPr>
      <t>「評議員会」の開催</t>
    </r>
    <rPh sb="0" eb="2">
      <t>チョッキン</t>
    </rPh>
    <rPh sb="3" eb="5">
      <t>リジ</t>
    </rPh>
    <rPh sb="5" eb="7">
      <t>センニン</t>
    </rPh>
    <rPh sb="8" eb="10">
      <t>ケツギ</t>
    </rPh>
    <rPh sb="13" eb="17">
      <t>ヒョウギインカイ</t>
    </rPh>
    <phoneticPr fontId="2"/>
  </si>
  <si>
    <r>
      <t>２の理事会の準備として、理事選任候補者への</t>
    </r>
    <r>
      <rPr>
        <b/>
        <sz val="10"/>
        <color theme="1"/>
        <rFont val="BIZ UDゴシック"/>
        <family val="3"/>
        <charset val="128"/>
      </rPr>
      <t>「就任関係書類※」の徴取</t>
    </r>
    <rPh sb="2" eb="5">
      <t>リジカイ</t>
    </rPh>
    <rPh sb="6" eb="8">
      <t>ジュンビ</t>
    </rPh>
    <rPh sb="12" eb="14">
      <t>リジ</t>
    </rPh>
    <rPh sb="14" eb="16">
      <t>センニン</t>
    </rPh>
    <rPh sb="16" eb="19">
      <t>コウホシャ</t>
    </rPh>
    <rPh sb="22" eb="24">
      <t>シュウニン</t>
    </rPh>
    <rPh sb="24" eb="26">
      <t>カンケイ</t>
    </rPh>
    <rPh sb="26" eb="28">
      <t>ショルイ</t>
    </rPh>
    <rPh sb="31" eb="33">
      <t>チョウシュ</t>
    </rPh>
    <phoneticPr fontId="2"/>
  </si>
  <si>
    <r>
      <t>※</t>
    </r>
    <r>
      <rPr>
        <b/>
        <sz val="10"/>
        <color theme="0"/>
        <rFont val="BIZ UDゴシック"/>
        <family val="3"/>
        <charset val="128"/>
      </rPr>
      <t>「有」</t>
    </r>
    <r>
      <rPr>
        <sz val="10"/>
        <color theme="0"/>
        <rFont val="BIZ UDゴシック"/>
        <family val="3"/>
        <charset val="128"/>
      </rPr>
      <t>を選択した場合は、以下に解任事由を記入してください。</t>
    </r>
    <rPh sb="2" eb="3">
      <t>アリ</t>
    </rPh>
    <rPh sb="5" eb="7">
      <t>センタク</t>
    </rPh>
    <rPh sb="9" eb="11">
      <t>バアイ</t>
    </rPh>
    <rPh sb="13" eb="15">
      <t>イカ</t>
    </rPh>
    <rPh sb="16" eb="18">
      <t>カイニン</t>
    </rPh>
    <rPh sb="18" eb="20">
      <t>ジユウ</t>
    </rPh>
    <rPh sb="21" eb="23">
      <t>キニュウ</t>
    </rPh>
    <phoneticPr fontId="2"/>
  </si>
  <si>
    <t>職務上の義務に違反し、又は職務を怠ったとき</t>
    <phoneticPr fontId="2"/>
  </si>
  <si>
    <t>心身の故障のため、職務の執行に支障があり、又はこれに堪えないとき</t>
    <phoneticPr fontId="2"/>
  </si>
  <si>
    <r>
      <t>法に定める解任事由（</t>
    </r>
    <r>
      <rPr>
        <b/>
        <u/>
        <sz val="10"/>
        <color theme="1"/>
        <rFont val="BIZ UDゴシック"/>
        <family val="3"/>
        <charset val="128"/>
      </rPr>
      <t>法人運営に重大な損害を及ぼし、又は、適正な事業運営を阻害するような重大な義務違反等がある場合に限る</t>
    </r>
    <r>
      <rPr>
        <b/>
        <sz val="10"/>
        <color theme="1"/>
        <rFont val="BIZ UDゴシック"/>
        <family val="3"/>
        <charset val="128"/>
      </rPr>
      <t>）</t>
    </r>
    <rPh sb="0" eb="1">
      <t>ホウ</t>
    </rPh>
    <rPh sb="2" eb="3">
      <t>サダ</t>
    </rPh>
    <rPh sb="5" eb="7">
      <t>カイニン</t>
    </rPh>
    <rPh sb="7" eb="9">
      <t>ジユウ</t>
    </rPh>
    <rPh sb="57" eb="58">
      <t>カギ</t>
    </rPh>
    <phoneticPr fontId="2"/>
  </si>
  <si>
    <t>理事となることができない者又は適切ではない者が選任されていないか。</t>
    <phoneticPr fontId="2"/>
  </si>
  <si>
    <t>社会福祉協議会にあっては、関係行政庁の職員が役員の総数の５分の１までとなっているか。</t>
    <phoneticPr fontId="2"/>
  </si>
  <si>
    <t>社会福祉法等の規定に違反して刑に処せられ、その執行を終わり、又は執行猶予中の者</t>
    <rPh sb="0" eb="5">
      <t>シャカイフクシホウ</t>
    </rPh>
    <rPh sb="5" eb="6">
      <t>トウ</t>
    </rPh>
    <rPh sb="7" eb="9">
      <t>キテイ</t>
    </rPh>
    <rPh sb="10" eb="12">
      <t>イハン</t>
    </rPh>
    <rPh sb="14" eb="15">
      <t>ケイ</t>
    </rPh>
    <rPh sb="16" eb="17">
      <t>ショ</t>
    </rPh>
    <phoneticPr fontId="2"/>
  </si>
  <si>
    <t>ウのほか、禁固刑以上の刑に処せられ、その執行を終わり、又は執行猶予中の者</t>
    <rPh sb="5" eb="8">
      <t>キンコケイ</t>
    </rPh>
    <rPh sb="8" eb="10">
      <t>イジョウ</t>
    </rPh>
    <rPh sb="11" eb="12">
      <t>ケイ</t>
    </rPh>
    <rPh sb="13" eb="14">
      <t>ショ</t>
    </rPh>
    <phoneticPr fontId="2"/>
  </si>
  <si>
    <t>暴力団員等の反社会的勢力の者</t>
    <rPh sb="0" eb="3">
      <t>ボウリョクダン</t>
    </rPh>
    <rPh sb="3" eb="4">
      <t>イン</t>
    </rPh>
    <rPh sb="4" eb="5">
      <t>トウ</t>
    </rPh>
    <rPh sb="6" eb="10">
      <t>ハンシャカイテキ</t>
    </rPh>
    <rPh sb="10" eb="12">
      <t>セイリョク</t>
    </rPh>
    <rPh sb="13" eb="14">
      <t>モノ</t>
    </rPh>
    <phoneticPr fontId="2"/>
  </si>
  <si>
    <t>当該理事と婚姻の届出をしていないが事実上婚姻関係と同様の事情にある者</t>
    <rPh sb="2" eb="4">
      <t>リジ</t>
    </rPh>
    <phoneticPr fontId="2"/>
  </si>
  <si>
    <t>当該理事の使用人</t>
    <rPh sb="2" eb="4">
      <t>リジ</t>
    </rPh>
    <phoneticPr fontId="2"/>
  </si>
  <si>
    <t>当該理事から受ける金銭その他の財産によって生計を維持している者</t>
    <rPh sb="2" eb="4">
      <t>リジ</t>
    </rPh>
    <phoneticPr fontId="2"/>
  </si>
  <si>
    <t>【適格性】</t>
    <rPh sb="1" eb="3">
      <t>テキカク</t>
    </rPh>
    <rPh sb="3" eb="4">
      <t>セイ</t>
    </rPh>
    <phoneticPr fontId="2"/>
  </si>
  <si>
    <r>
      <t>＜着眼点＞ 
○理事は、理事会の構成員として、法人の業務執行の決定をする等法人の運営における重要な役割を担い、その職務を個々の責任に基づいて行うものであることから、当該責任を全うさせるため、理事について、一定の事由が</t>
    </r>
    <r>
      <rPr>
        <b/>
        <sz val="9"/>
        <color theme="1"/>
        <rFont val="BIZ UDゴシック"/>
        <family val="3"/>
        <charset val="128"/>
      </rPr>
      <t>欠格事由</t>
    </r>
    <r>
      <rPr>
        <sz val="9"/>
        <color theme="1"/>
        <rFont val="BIZ UDゴシック"/>
        <family val="3"/>
        <charset val="128"/>
      </rPr>
      <t>（左記参照）として定められる（法第44条第1項により準用される法第40条第1項）とともに、理事長や他の理事の職務の執行を監督する役割を果たすため、</t>
    </r>
    <r>
      <rPr>
        <b/>
        <sz val="9"/>
        <color theme="1"/>
        <rFont val="BIZ UDゴシック"/>
        <family val="3"/>
        <charset val="128"/>
      </rPr>
      <t>各理事と特殊の関係にある者</t>
    </r>
    <r>
      <rPr>
        <sz val="9"/>
        <color theme="1"/>
        <rFont val="BIZ UDゴシック"/>
        <family val="3"/>
        <charset val="128"/>
      </rPr>
      <t>（左記参照）及び当該理事の合計が、理事総数の3分の1（上限は当該理事を含めずに3人）を超えて含まれてはならない（法第44条第6項）。
また、法人の高い公益性に鑑み、暴力団員等の反社会的勢力の者と関わりを持ってはならず、評議員と同様に暴力団員等の反社会的勢力の者が理事になることはできない。
○法人は、理事の選任に当たり、</t>
    </r>
    <r>
      <rPr>
        <u/>
        <sz val="9"/>
        <color theme="1"/>
        <rFont val="BIZ UDゴシック"/>
        <family val="3"/>
        <charset val="128"/>
      </rPr>
      <t>理事候補者が欠格事由に該当しないか</t>
    </r>
    <r>
      <rPr>
        <sz val="9"/>
        <color theme="1"/>
        <rFont val="BIZ UDゴシック"/>
        <family val="3"/>
        <charset val="128"/>
      </rPr>
      <t>、</t>
    </r>
    <r>
      <rPr>
        <u/>
        <sz val="9"/>
        <color theme="1"/>
        <rFont val="BIZ UDゴシック"/>
        <family val="3"/>
        <charset val="128"/>
      </rPr>
      <t>各理事と特殊の関係にある者が上限を超えて含まれていないか</t>
    </r>
    <r>
      <rPr>
        <sz val="9"/>
        <color theme="1"/>
        <rFont val="BIZ UDゴシック"/>
        <family val="3"/>
        <charset val="128"/>
      </rPr>
      <t>、</t>
    </r>
    <r>
      <rPr>
        <u/>
        <sz val="9"/>
        <color theme="1"/>
        <rFont val="BIZ UDゴシック"/>
        <family val="3"/>
        <charset val="128"/>
      </rPr>
      <t>暴力団員等の反社会的勢力の者でないか</t>
    </r>
    <r>
      <rPr>
        <sz val="9"/>
        <color theme="1"/>
        <rFont val="BIZ UDゴシック"/>
        <family val="3"/>
        <charset val="128"/>
      </rPr>
      <t>に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することも考えられる。特に、欠格事由の②「精神の機能の障害により職務を適正に 執行するに当たって必要な認知、判断及び意思疎通を適切に行うことができない者」の確認方法としては、誓約書等により候補者本人にこれらの者に該当しないことの確認を行う方法で差し支えないが、必要に応じて法人の判断により医師の診断書等により確認することが考えられる。なお、成年被後見人又は被保佐人であることのみをもって当該欠格事由に当たるとすることはできないことに留意が必要である。
指導監査を行うに当たっては、法人が何らかの方法によりこれらの事項を確認しているかについて確認する。
○特殊の関係にある者に該当しない場合であっても、関係行政庁の職員が法人の理事となることは、法第61条に「国及び地方公共団体は法人の自主性を重んじ、不当な関与を行わないこと」（第1項第2号）及び「法人が国及び地方公共団体に対して不当に管理的援助を求めないこと」（同項第3号）と規定し、公私分離の原則を定める趣旨に照らすと適当ではないことに所轄庁等関係行政庁は留意する必要がある。
○社会福祉協議会については、公私の関係者の協力によって組織され運営されるものであることから、関係行政庁の職員が役員となることのみをもって不当な関与であるとはいえないが、役員総数（※）の5分の1を超える割合を占める場合は、不当な関与といえるため、法により認められていない（法第109条第5項）。
（※）法第109条第5項は、役員総数に対する関係行政庁の職員である役員の割合について規定しており、役員、
　　　すなわち、理事と監事の合計数で判断される。
○理事会の役割の重要性に鑑みれば、</t>
    </r>
    <r>
      <rPr>
        <u/>
        <sz val="9"/>
        <color theme="1"/>
        <rFont val="BIZ UDゴシック"/>
        <family val="3"/>
        <charset val="128"/>
      </rPr>
      <t>実際に理事会に参加できない者や地方公共団体の長等の特定の公職にある者が名目的・慣例的に理事として選任され、その結果、理事会を欠席することとなることは適当ではない</t>
    </r>
    <r>
      <rPr>
        <sz val="9"/>
        <color theme="1"/>
        <rFont val="BIZ UDゴシック"/>
        <family val="3"/>
        <charset val="128"/>
      </rPr>
      <t xml:space="preserve">ため、理事にこのような者がいないかについて確認する。この場合の理事として不適当であると判断するための基準は、原則として、前年度から当該年度までの間において理事会を2回以上続けて欠席している者であることによることとする（なお、決議の省略を行った場合は、出席とみなして差し支えない）。
</t>
    </r>
    <r>
      <rPr>
        <b/>
        <sz val="9"/>
        <color theme="1"/>
        <rFont val="BIZ UDゴシック"/>
        <family val="3"/>
        <charset val="128"/>
      </rPr>
      <t xml:space="preserve">
＜指摘基準＞
　次の場合は文書指摘によることとする。
・理事の選任手続において、理事候補者に対して欠格事由に該当しないこと、各理事と特殊の関係にある者が
　上限を超えて含まれていないか、暴力団等の反社会的勢力に属する者でないことを確認していない場合
・法人が保有する書類により、欠格事由に該当する者がいること、又は､各理事と特殊関係にある者が
　上限を超えて含まれていることが判明した場合
・暴力団員等の反社会的勢力の者が理事となっている場合
・社会福祉協議会において、関係行政庁の職員が役員総数の5分の1を超えている場合
・欠席が継続しており、名目的、慣例的に選任されていると考えられる役員がいる場合</t>
    </r>
    <rPh sb="113" eb="115">
      <t>サキ</t>
    </rPh>
    <rPh sb="115" eb="117">
      <t>サンショウ</t>
    </rPh>
    <rPh sb="199" eb="203">
      <t>サキサンショウ</t>
    </rPh>
    <phoneticPr fontId="2"/>
  </si>
  <si>
    <t>（根拠法令等）法第44条第1項により準用される法第40条第1項第44条第6項、（参考）法第61条第1項、</t>
    <rPh sb="1" eb="3">
      <t>コンキョ</t>
    </rPh>
    <rPh sb="3" eb="6">
      <t>ホウレイトウ</t>
    </rPh>
    <phoneticPr fontId="2"/>
  </si>
  <si>
    <t>　　　　　　　第109条から111条まで、審査基準第3の1の(1)(3)(4)(5)(6)</t>
    <phoneticPr fontId="2"/>
  </si>
  <si>
    <t>理事として含まれていなければならない者が選任されているか。</t>
    <phoneticPr fontId="2"/>
  </si>
  <si>
    <t>人数</t>
    <rPh sb="0" eb="2">
      <t>ニンズウ</t>
    </rPh>
    <phoneticPr fontId="2"/>
  </si>
  <si>
    <t>「理事として含まれていなければならない者」の選任状況</t>
    <rPh sb="1" eb="3">
      <t>リジ</t>
    </rPh>
    <rPh sb="6" eb="7">
      <t>フク</t>
    </rPh>
    <rPh sb="19" eb="20">
      <t>モノ</t>
    </rPh>
    <rPh sb="22" eb="24">
      <t>センニン</t>
    </rPh>
    <rPh sb="24" eb="26">
      <t>ジョウキョウ</t>
    </rPh>
    <phoneticPr fontId="2"/>
  </si>
  <si>
    <t>社会福祉事業の経営に識見を有する者</t>
    <phoneticPr fontId="2"/>
  </si>
  <si>
    <t>当該社会福祉法人が行う事業の区域における福祉に関する実情に通じている者</t>
    <phoneticPr fontId="2"/>
  </si>
  <si>
    <t>施設を設置している場合は、当該施設の管理者</t>
    <phoneticPr fontId="2"/>
  </si>
  <si>
    <t>理事長及び業務執行理事は理事会で選定されているか。</t>
    <phoneticPr fontId="2"/>
  </si>
  <si>
    <t>理事会の決議で理事長を選定しているか。</t>
    <phoneticPr fontId="2"/>
  </si>
  <si>
    <t>業務執行理事の選定は理事会の決議で行われているか。</t>
    <phoneticPr fontId="2"/>
  </si>
  <si>
    <r>
      <rPr>
        <b/>
        <sz val="10"/>
        <color theme="0"/>
        <rFont val="BIZ UDゴシック"/>
        <family val="3"/>
        <charset val="128"/>
      </rPr>
      <t>「理事長」</t>
    </r>
    <r>
      <rPr>
        <sz val="10"/>
        <color theme="0"/>
        <rFont val="BIZ UDゴシック"/>
        <family val="3"/>
        <charset val="128"/>
      </rPr>
      <t>の選任状況</t>
    </r>
    <rPh sb="1" eb="4">
      <t>リジチョウ</t>
    </rPh>
    <rPh sb="6" eb="8">
      <t>センニン</t>
    </rPh>
    <rPh sb="8" eb="10">
      <t>ジョウキョウ</t>
    </rPh>
    <phoneticPr fontId="2"/>
  </si>
  <si>
    <r>
      <t>直近の</t>
    </r>
    <r>
      <rPr>
        <u/>
        <sz val="10"/>
        <color theme="1"/>
        <rFont val="BIZ UDゴシック"/>
        <family val="3"/>
        <charset val="128"/>
      </rPr>
      <t>理事長</t>
    </r>
    <r>
      <rPr>
        <sz val="10"/>
        <color theme="1"/>
        <rFont val="BIZ UDゴシック"/>
        <family val="3"/>
        <charset val="128"/>
      </rPr>
      <t>を選定した</t>
    </r>
    <r>
      <rPr>
        <b/>
        <sz val="10"/>
        <color theme="1"/>
        <rFont val="BIZ UDゴシック"/>
        <family val="3"/>
        <charset val="128"/>
      </rPr>
      <t>理事会の開催</t>
    </r>
    <rPh sb="0" eb="2">
      <t>チョッキン</t>
    </rPh>
    <rPh sb="3" eb="5">
      <t>リジ</t>
    </rPh>
    <rPh sb="5" eb="6">
      <t>チョウ</t>
    </rPh>
    <rPh sb="7" eb="9">
      <t>センテイ</t>
    </rPh>
    <rPh sb="11" eb="14">
      <t>リジカイ</t>
    </rPh>
    <rPh sb="15" eb="17">
      <t>カイサイ</t>
    </rPh>
    <phoneticPr fontId="2"/>
  </si>
  <si>
    <r>
      <t>１の後、理事長に関する</t>
    </r>
    <r>
      <rPr>
        <b/>
        <sz val="10"/>
        <color theme="1"/>
        <rFont val="BIZ UDゴシック"/>
        <family val="3"/>
        <charset val="128"/>
      </rPr>
      <t>変更登記</t>
    </r>
    <rPh sb="2" eb="3">
      <t>ノチ</t>
    </rPh>
    <rPh sb="4" eb="7">
      <t>リジチョウ</t>
    </rPh>
    <rPh sb="8" eb="9">
      <t>セキ</t>
    </rPh>
    <rPh sb="11" eb="13">
      <t>ヘンコウ</t>
    </rPh>
    <rPh sb="13" eb="15">
      <t>トウキ</t>
    </rPh>
    <phoneticPr fontId="2"/>
  </si>
  <si>
    <r>
      <t>※</t>
    </r>
    <r>
      <rPr>
        <b/>
        <sz val="10"/>
        <color theme="0"/>
        <rFont val="BIZ UDゴシック"/>
        <family val="3"/>
        <charset val="128"/>
      </rPr>
      <t>「有」</t>
    </r>
    <r>
      <rPr>
        <sz val="10"/>
        <color theme="0"/>
        <rFont val="BIZ UDゴシック"/>
        <family val="3"/>
        <charset val="128"/>
      </rPr>
      <t>を選択した場合は、以下の項目を記入してください。</t>
    </r>
    <rPh sb="2" eb="3">
      <t>アリ</t>
    </rPh>
    <rPh sb="5" eb="7">
      <t>センタク</t>
    </rPh>
    <rPh sb="9" eb="11">
      <t>バアイ</t>
    </rPh>
    <rPh sb="13" eb="15">
      <t>イカ</t>
    </rPh>
    <rPh sb="16" eb="18">
      <t>コウモク</t>
    </rPh>
    <rPh sb="19" eb="21">
      <t>キニュウ</t>
    </rPh>
    <phoneticPr fontId="2"/>
  </si>
  <si>
    <r>
      <rPr>
        <b/>
        <sz val="10"/>
        <color theme="0"/>
        <rFont val="BIZ UDゴシック"/>
        <family val="3"/>
        <charset val="128"/>
      </rPr>
      <t>「業務執行理事」</t>
    </r>
    <r>
      <rPr>
        <sz val="10"/>
        <color theme="0"/>
        <rFont val="BIZ UDゴシック"/>
        <family val="3"/>
        <charset val="128"/>
      </rPr>
      <t>の有無　</t>
    </r>
    <r>
      <rPr>
        <b/>
        <sz val="10"/>
        <color rgb="FFFFC000"/>
        <rFont val="BIZ UDゴシック"/>
        <family val="3"/>
        <charset val="128"/>
      </rPr>
      <t>※プルダウンから選択してください。</t>
    </r>
    <rPh sb="1" eb="3">
      <t>ギョウム</t>
    </rPh>
    <rPh sb="3" eb="5">
      <t>シッコウ</t>
    </rPh>
    <rPh sb="5" eb="7">
      <t>リジ</t>
    </rPh>
    <rPh sb="9" eb="11">
      <t>ウム</t>
    </rPh>
    <rPh sb="20" eb="22">
      <t>センタク</t>
    </rPh>
    <phoneticPr fontId="2"/>
  </si>
  <si>
    <r>
      <t>直近の</t>
    </r>
    <r>
      <rPr>
        <u/>
        <sz val="10"/>
        <color theme="1"/>
        <rFont val="BIZ UDゴシック"/>
        <family val="3"/>
        <charset val="128"/>
      </rPr>
      <t>業務執行理事</t>
    </r>
    <r>
      <rPr>
        <sz val="10"/>
        <color theme="1"/>
        <rFont val="BIZ UDゴシック"/>
        <family val="3"/>
        <charset val="128"/>
      </rPr>
      <t>を選定した</t>
    </r>
    <r>
      <rPr>
        <b/>
        <sz val="10"/>
        <color theme="1"/>
        <rFont val="BIZ UDゴシック"/>
        <family val="3"/>
        <charset val="128"/>
      </rPr>
      <t>理事会の開催年月日</t>
    </r>
    <rPh sb="3" eb="5">
      <t>ギョウム</t>
    </rPh>
    <rPh sb="5" eb="7">
      <t>シッコウ</t>
    </rPh>
    <rPh sb="7" eb="9">
      <t>リジ</t>
    </rPh>
    <rPh sb="20" eb="23">
      <t>ネンガッピ</t>
    </rPh>
    <phoneticPr fontId="2"/>
  </si>
  <si>
    <r>
      <t>業務執行理事の</t>
    </r>
    <r>
      <rPr>
        <b/>
        <sz val="10"/>
        <color theme="1"/>
        <rFont val="BIZ UDゴシック"/>
        <family val="3"/>
        <charset val="128"/>
      </rPr>
      <t>業務内容</t>
    </r>
    <phoneticPr fontId="2"/>
  </si>
  <si>
    <t>業務執行理事</t>
    <phoneticPr fontId="2"/>
  </si>
  <si>
    <t>　業務執行理事の設置は、法人の任意となります。理事長と違い代表権はないため、対外的な業務を執行する権限はありません。</t>
    <rPh sb="8" eb="10">
      <t>セッチ</t>
    </rPh>
    <rPh sb="12" eb="14">
      <t>ホウジン</t>
    </rPh>
    <rPh sb="15" eb="17">
      <t>ニンイ</t>
    </rPh>
    <phoneticPr fontId="2"/>
  </si>
  <si>
    <t>【理事長】</t>
    <rPh sb="1" eb="4">
      <t>リジチョウ</t>
    </rPh>
    <phoneticPr fontId="2"/>
  </si>
  <si>
    <r>
      <t>＜着眼点＞
○</t>
    </r>
    <r>
      <rPr>
        <b/>
        <sz val="9"/>
        <color theme="1"/>
        <rFont val="BIZ UDゴシック"/>
        <family val="3"/>
        <charset val="128"/>
      </rPr>
      <t>理事長</t>
    </r>
    <r>
      <rPr>
        <sz val="9"/>
        <color theme="1"/>
        <rFont val="BIZ UDゴシック"/>
        <family val="3"/>
        <charset val="128"/>
      </rPr>
      <t>は、法人の代表権（法人の業務に関する一切の裁判上又は裁判外の行為を対外的にする権限（法第45条の17第１項））を有するとともに、対内的に法人の業務を執行する権限も有する（法第45条の16第2項第1号）ものであり、</t>
    </r>
    <r>
      <rPr>
        <u/>
        <sz val="9"/>
        <color theme="1"/>
        <rFont val="BIZ UDゴシック"/>
        <family val="3"/>
        <charset val="128"/>
      </rPr>
      <t>理事会で理事の中から選定されなければならない</t>
    </r>
    <r>
      <rPr>
        <sz val="9"/>
        <color theme="1"/>
        <rFont val="BIZ UDゴシック"/>
        <family val="3"/>
        <charset val="128"/>
      </rPr>
      <t>（法第45条の13第3項）。
　なお、平成28年改正法の施行後においては、法律上、法人の代表権を有する者は理事長のみとされ、</t>
    </r>
    <r>
      <rPr>
        <u/>
        <sz val="9"/>
        <color theme="1"/>
        <rFont val="BIZ UDゴシック"/>
        <family val="3"/>
        <charset val="128"/>
      </rPr>
      <t>理事長の代表権を他の者に委任することはできない</t>
    </r>
    <r>
      <rPr>
        <sz val="9"/>
        <color theme="1"/>
        <rFont val="BIZ UDゴシック"/>
        <family val="3"/>
        <charset val="128"/>
      </rPr>
      <t>（理事長の職務代行者を定め、職務代行者名で法人の代表権を行使できることとする旨の定款の記載は無効である）。また、法人の代表者の登記については、法に定める理事長以外の者を代表者として登記することはできないことにも留意する必要がある。
○理事長の他に、理事の中から</t>
    </r>
    <r>
      <rPr>
        <b/>
        <sz val="9"/>
        <color theme="1"/>
        <rFont val="BIZ UDゴシック"/>
        <family val="3"/>
        <charset val="128"/>
      </rPr>
      <t>法人の業務を執行する理事（業務執行理事）</t>
    </r>
    <r>
      <rPr>
        <sz val="9"/>
        <color theme="1"/>
        <rFont val="BIZ UDゴシック"/>
        <family val="3"/>
        <charset val="128"/>
      </rPr>
      <t>を理事会で選定することができる（法第45条の16第2項第2号）。なお、業務執行理事は、法人の代表権を有さない（理事長の職務代理者として法人の対外的な業務を執行することはできず、業務を執行する場合には理事長名で行う）ことに留意する必要がある。
○指導監査を行うに当たっては、</t>
    </r>
    <r>
      <rPr>
        <u/>
        <sz val="9"/>
        <color theme="1"/>
        <rFont val="BIZ UDゴシック"/>
        <family val="3"/>
        <charset val="128"/>
      </rPr>
      <t>理事長が理事会の決定により選定又は解職されているか</t>
    </r>
    <r>
      <rPr>
        <sz val="9"/>
        <color theme="1"/>
        <rFont val="BIZ UDゴシック"/>
        <family val="3"/>
        <charset val="128"/>
      </rPr>
      <t>、</t>
    </r>
    <r>
      <rPr>
        <u/>
        <sz val="9"/>
        <color theme="1"/>
        <rFont val="BIZ UDゴシック"/>
        <family val="3"/>
        <charset val="128"/>
      </rPr>
      <t>業務執行理事を置く場合には理事会により選定されているか</t>
    </r>
    <r>
      <rPr>
        <sz val="9"/>
        <color theme="1"/>
        <rFont val="BIZ UDゴシック"/>
        <family val="3"/>
        <charset val="128"/>
      </rPr>
      <t xml:space="preserve">について確認する。なお、理事長及び業務執行理事の選定又は解職については、法令上の手続に関する特別の規定はなく、理事会の決議事項（法第45条の14）として、法令及び定款に定める手続に従って行う。
</t>
    </r>
    <r>
      <rPr>
        <b/>
        <sz val="9"/>
        <color theme="1"/>
        <rFont val="BIZ UDゴシック"/>
        <family val="3"/>
        <charset val="128"/>
      </rPr>
      <t>＜指摘基準＞
　理事長及び業務執行理事の選定が法令及び定款に定める手続により行われていない場合は、文書指摘による
　こととする。</t>
    </r>
    <phoneticPr fontId="2"/>
  </si>
  <si>
    <t>（根拠法令等）法第45条の13第3項、第45条の16第2項</t>
    <rPh sb="1" eb="3">
      <t>コンキョ</t>
    </rPh>
    <rPh sb="3" eb="6">
      <t>ホウレイトウ</t>
    </rPh>
    <phoneticPr fontId="2"/>
  </si>
  <si>
    <t>理事は法令及び定款に定める手続により選任又は解任されているか。</t>
    <rPh sb="0" eb="2">
      <t>リジ</t>
    </rPh>
    <rPh sb="3" eb="5">
      <t>ホウレイ</t>
    </rPh>
    <rPh sb="5" eb="6">
      <t>オヨ</t>
    </rPh>
    <rPh sb="7" eb="9">
      <t>テイカン</t>
    </rPh>
    <rPh sb="10" eb="11">
      <t>サダ</t>
    </rPh>
    <rPh sb="13" eb="15">
      <t>テツヅキ</t>
    </rPh>
    <rPh sb="18" eb="20">
      <t>センニン</t>
    </rPh>
    <rPh sb="20" eb="21">
      <t>マタ</t>
    </rPh>
    <rPh sb="22" eb="24">
      <t>カイニン</t>
    </rPh>
    <phoneticPr fontId="2"/>
  </si>
  <si>
    <t>理事となることができない者又は適切ではない者が選任されていないか。</t>
    <rPh sb="0" eb="2">
      <t>リジ</t>
    </rPh>
    <rPh sb="12" eb="13">
      <t>モノ</t>
    </rPh>
    <rPh sb="13" eb="14">
      <t>マタ</t>
    </rPh>
    <rPh sb="15" eb="17">
      <t>テキセツ</t>
    </rPh>
    <rPh sb="21" eb="22">
      <t>モノ</t>
    </rPh>
    <rPh sb="23" eb="25">
      <t>センニン</t>
    </rPh>
    <phoneticPr fontId="2"/>
  </si>
  <si>
    <t>理事として含まれていなければならない者が選任されているか。</t>
    <rPh sb="0" eb="2">
      <t>リジ</t>
    </rPh>
    <rPh sb="5" eb="6">
      <t>フク</t>
    </rPh>
    <rPh sb="18" eb="19">
      <t>モノ</t>
    </rPh>
    <rPh sb="20" eb="22">
      <t>センニン</t>
    </rPh>
    <phoneticPr fontId="2"/>
  </si>
  <si>
    <t>理事長及び業務執行理事は理事会で選定されているか。</t>
    <rPh sb="0" eb="2">
      <t>リジ</t>
    </rPh>
    <rPh sb="2" eb="3">
      <t>チョウ</t>
    </rPh>
    <rPh sb="3" eb="4">
      <t>オヨ</t>
    </rPh>
    <rPh sb="5" eb="7">
      <t>ギョウム</t>
    </rPh>
    <rPh sb="7" eb="9">
      <t>シッコウ</t>
    </rPh>
    <rPh sb="9" eb="11">
      <t>リジ</t>
    </rPh>
    <rPh sb="12" eb="15">
      <t>リジカイ</t>
    </rPh>
    <rPh sb="16" eb="18">
      <t>センテイ</t>
    </rPh>
    <phoneticPr fontId="2"/>
  </si>
  <si>
    <t>法に規定された員数が定款に定められ、その定款に定める員数を満たす選任がされているか。</t>
    <rPh sb="0" eb="1">
      <t>ホウ</t>
    </rPh>
    <rPh sb="2" eb="4">
      <t>キテイ</t>
    </rPh>
    <rPh sb="7" eb="9">
      <t>インスウ</t>
    </rPh>
    <rPh sb="10" eb="12">
      <t>テイカン</t>
    </rPh>
    <rPh sb="13" eb="14">
      <t>サダ</t>
    </rPh>
    <rPh sb="20" eb="22">
      <t>テイカン</t>
    </rPh>
    <rPh sb="23" eb="24">
      <t>サダ</t>
    </rPh>
    <rPh sb="26" eb="28">
      <t>インスウ</t>
    </rPh>
    <rPh sb="29" eb="30">
      <t>ミ</t>
    </rPh>
    <rPh sb="32" eb="34">
      <t>センニン</t>
    </rPh>
    <phoneticPr fontId="2"/>
  </si>
  <si>
    <t>【Ⅰ】法人運営 (第５)監事</t>
    <rPh sb="3" eb="5">
      <t>ホウジン</t>
    </rPh>
    <rPh sb="5" eb="7">
      <t>ウンエイ</t>
    </rPh>
    <rPh sb="9" eb="10">
      <t>ダイ</t>
    </rPh>
    <rPh sb="12" eb="14">
      <t>カンジ</t>
    </rPh>
    <phoneticPr fontId="2"/>
  </si>
  <si>
    <r>
      <t>　</t>
    </r>
    <r>
      <rPr>
        <b/>
        <sz val="10"/>
        <color theme="0"/>
        <rFont val="BIZ UDゴシック"/>
        <family val="3"/>
        <charset val="128"/>
      </rPr>
      <t>監事</t>
    </r>
    <r>
      <rPr>
        <sz val="10"/>
        <color theme="0"/>
        <rFont val="BIZ UDゴシック"/>
        <family val="3"/>
        <charset val="128"/>
      </rPr>
      <t>の人員状況</t>
    </r>
    <rPh sb="1" eb="3">
      <t>カンジ</t>
    </rPh>
    <rPh sb="4" eb="6">
      <t>ジンイン</t>
    </rPh>
    <rPh sb="6" eb="8">
      <t>ジョウキョウ</t>
    </rPh>
    <phoneticPr fontId="2"/>
  </si>
  <si>
    <t>定款で定めた監事の定数</t>
    <rPh sb="0" eb="2">
      <t>テイカン</t>
    </rPh>
    <rPh sb="3" eb="4">
      <t>サダ</t>
    </rPh>
    <rPh sb="6" eb="8">
      <t>カンジ</t>
    </rPh>
    <rPh sb="9" eb="11">
      <t>テイスウ</t>
    </rPh>
    <phoneticPr fontId="2"/>
  </si>
  <si>
    <t>現在就任している監事数</t>
    <rPh sb="0" eb="2">
      <t>ゲンザイ</t>
    </rPh>
    <rPh sb="2" eb="4">
      <t>シュウニン</t>
    </rPh>
    <rPh sb="8" eb="10">
      <t>カンジ</t>
    </rPh>
    <rPh sb="10" eb="11">
      <t>スウ</t>
    </rPh>
    <phoneticPr fontId="2"/>
  </si>
  <si>
    <t>評議員会の決議により選任されているか。</t>
    <phoneticPr fontId="2"/>
  </si>
  <si>
    <t>監事の選任に関する事項</t>
    <rPh sb="0" eb="2">
      <t>カンジ</t>
    </rPh>
    <rPh sb="3" eb="5">
      <t>センニン</t>
    </rPh>
    <rPh sb="6" eb="7">
      <t>カン</t>
    </rPh>
    <rPh sb="9" eb="11">
      <t>ジコウ</t>
    </rPh>
    <phoneticPr fontId="2"/>
  </si>
  <si>
    <r>
      <rPr>
        <u/>
        <sz val="10"/>
        <color theme="1"/>
        <rFont val="BIZ UDゴシック"/>
        <family val="3"/>
        <charset val="128"/>
      </rPr>
      <t>直近</t>
    </r>
    <r>
      <rPr>
        <sz val="10"/>
        <color theme="1"/>
        <rFont val="BIZ UDゴシック"/>
        <family val="3"/>
        <charset val="128"/>
      </rPr>
      <t>の監事選任を決議した</t>
    </r>
    <r>
      <rPr>
        <b/>
        <sz val="10"/>
        <color theme="1"/>
        <rFont val="BIZ UDゴシック"/>
        <family val="3"/>
        <charset val="128"/>
      </rPr>
      <t>「評議員会」の開催</t>
    </r>
    <rPh sb="0" eb="2">
      <t>チョッキン</t>
    </rPh>
    <rPh sb="3" eb="5">
      <t>カンジ</t>
    </rPh>
    <rPh sb="5" eb="7">
      <t>センニン</t>
    </rPh>
    <rPh sb="8" eb="10">
      <t>ケツギ</t>
    </rPh>
    <rPh sb="13" eb="17">
      <t>ヒョウギインカイ</t>
    </rPh>
    <phoneticPr fontId="2"/>
  </si>
  <si>
    <r>
      <t>１の評議員会に向けて、理事選任案を決定した</t>
    </r>
    <r>
      <rPr>
        <b/>
        <sz val="10"/>
        <color theme="1"/>
        <rFont val="BIZ UDゴシック"/>
        <family val="3"/>
        <charset val="128"/>
      </rPr>
      <t>「理事会」の開催</t>
    </r>
    <rPh sb="2" eb="5">
      <t>ヒョウギイン</t>
    </rPh>
    <rPh sb="5" eb="6">
      <t>カイ</t>
    </rPh>
    <rPh sb="7" eb="8">
      <t>ム</t>
    </rPh>
    <rPh sb="11" eb="13">
      <t>リジ</t>
    </rPh>
    <rPh sb="15" eb="16">
      <t>アン</t>
    </rPh>
    <rPh sb="22" eb="25">
      <t>リジカイ</t>
    </rPh>
    <rPh sb="27" eb="29">
      <t>カイサイ</t>
    </rPh>
    <phoneticPr fontId="2"/>
  </si>
  <si>
    <r>
      <t>監事選任案を決定した</t>
    </r>
    <r>
      <rPr>
        <b/>
        <sz val="10"/>
        <color theme="1"/>
        <rFont val="BIZ UDゴシック"/>
        <family val="3"/>
        <charset val="128"/>
      </rPr>
      <t>「理事会」の開催</t>
    </r>
    <r>
      <rPr>
        <sz val="10"/>
        <color theme="1"/>
        <rFont val="BIZ UDゴシック"/>
        <family val="3"/>
        <charset val="128"/>
      </rPr>
      <t>と、</t>
    </r>
    <r>
      <rPr>
        <b/>
        <sz val="10"/>
        <color theme="1"/>
        <rFont val="BIZ UDゴシック"/>
        <family val="3"/>
        <charset val="128"/>
      </rPr>
      <t>在任監事による「過半数の同意」</t>
    </r>
    <rPh sb="0" eb="2">
      <t>カンジ</t>
    </rPh>
    <rPh sb="2" eb="4">
      <t>センニン</t>
    </rPh>
    <rPh sb="4" eb="5">
      <t>アン</t>
    </rPh>
    <rPh sb="11" eb="14">
      <t>リジカイ</t>
    </rPh>
    <rPh sb="16" eb="18">
      <t>カイサイ</t>
    </rPh>
    <phoneticPr fontId="2"/>
  </si>
  <si>
    <r>
      <t>２の理事会の準備として、監事選任候補者への</t>
    </r>
    <r>
      <rPr>
        <b/>
        <sz val="10"/>
        <color theme="1"/>
        <rFont val="BIZ UDゴシック"/>
        <family val="3"/>
        <charset val="128"/>
      </rPr>
      <t>「就任関係書類※」の徴取</t>
    </r>
    <rPh sb="2" eb="5">
      <t>リジカイ</t>
    </rPh>
    <rPh sb="6" eb="8">
      <t>ジュンビ</t>
    </rPh>
    <rPh sb="12" eb="14">
      <t>カンジ</t>
    </rPh>
    <rPh sb="14" eb="16">
      <t>センニン</t>
    </rPh>
    <rPh sb="16" eb="19">
      <t>コウホシャ</t>
    </rPh>
    <rPh sb="22" eb="24">
      <t>シュウニン</t>
    </rPh>
    <rPh sb="24" eb="26">
      <t>カンケイ</t>
    </rPh>
    <rPh sb="26" eb="28">
      <t>ショルイ</t>
    </rPh>
    <rPh sb="31" eb="33">
      <t>チョウシュ</t>
    </rPh>
    <phoneticPr fontId="2"/>
  </si>
  <si>
    <r>
      <t>＜着眼点＞
○監事は、理事の職務の執行を監査し、監査報告を作成するとともに（法第45条の18第1項）、いつでも理事及び職員に対して事業の報告を求め、又は当該法人の業務及び財産の状況を調査することができ（同条第2項）、適正な法人運営の確保に関する重要な役割を担っている。
　監事の員数は、</t>
    </r>
    <r>
      <rPr>
        <b/>
        <sz val="9"/>
        <color theme="1"/>
        <rFont val="BIZ UDゴシック"/>
        <family val="3"/>
        <charset val="128"/>
      </rPr>
      <t>2人以上</t>
    </r>
    <r>
      <rPr>
        <sz val="9"/>
        <color theme="1"/>
        <rFont val="BIZ UDゴシック"/>
        <family val="3"/>
        <charset val="128"/>
      </rPr>
      <t>（法第44条第3項）の数を定款に定めるところ、指導監査を行うに当たっては、定款に定める員数が実際に選任されているかについて確認する。
○</t>
    </r>
    <r>
      <rPr>
        <b/>
        <sz val="9"/>
        <color theme="1"/>
        <rFont val="BIZ UDゴシック"/>
        <family val="3"/>
        <charset val="128"/>
      </rPr>
      <t>定款に定めた員数の3分の1</t>
    </r>
    <r>
      <rPr>
        <sz val="9"/>
        <color theme="1"/>
        <rFont val="BIZ UDゴシック"/>
        <family val="3"/>
        <charset val="128"/>
      </rPr>
      <t>を超える者が欠けたときは、</t>
    </r>
    <r>
      <rPr>
        <u/>
        <sz val="9"/>
        <color theme="1"/>
        <rFont val="BIZ UDゴシック"/>
        <family val="3"/>
        <charset val="128"/>
      </rPr>
      <t>遅滞なく補充しなければならない</t>
    </r>
    <r>
      <rPr>
        <sz val="9"/>
        <color theme="1"/>
        <rFont val="BIZ UDゴシック"/>
        <family val="3"/>
        <charset val="128"/>
      </rPr>
      <t>（法第45条の7）。指導監査を行うに当たっては、当該指導監査の時点で定款に定めた員数の3分の1を超える者が欠けていないか、欠けている場合には遅滞なく補充のための手続が進められているかについて確認する。なお、「遅滞なく」手続が進められているかどうかについては、当該法人において、監事候補者の選定、評議員への監事の選任の議案提出、評議員会の開催等の監事選任に係る手続に関する具体的な検討や選任手続が実際に進められているかを確認する。
○監事に定款で定めた員数の3分の1を超えない欠員がある場合は、法令に直接的に明記されているものではないが、監事の役割が十分に発揮できないおそれがあり、法人運営の観点から適当ではないことから、</t>
    </r>
    <r>
      <rPr>
        <u/>
        <sz val="9"/>
        <color theme="1"/>
        <rFont val="BIZ UDゴシック"/>
        <family val="3"/>
        <charset val="128"/>
      </rPr>
      <t>法人において欠員の補充のための検討や手続が進められているか</t>
    </r>
    <r>
      <rPr>
        <sz val="9"/>
        <color theme="1"/>
        <rFont val="BIZ UDゴシック"/>
        <family val="3"/>
        <charset val="128"/>
      </rPr>
      <t xml:space="preserve">を確認する。
</t>
    </r>
    <r>
      <rPr>
        <b/>
        <sz val="9"/>
        <color theme="1"/>
        <rFont val="BIZ UDゴシック"/>
        <family val="3"/>
        <charset val="128"/>
      </rPr>
      <t>＜指摘基準＞
　次の場合は文書指摘によることとする。
・定款で定めた員数が選任されていない場合
・定款で定めた員数の３分の１を超える欠員があるにもかかわらず、法人において補充のための手続が
　進められておらず、かつ、具体的な検討も行われていない場合
・欠員がある場合に、法人において補充のための手続が進められておらず、かつ、その補充のための検討が
　行われていない場合</t>
    </r>
    <phoneticPr fontId="2"/>
  </si>
  <si>
    <t>（根拠法令等）法第44条第3項、第45条の7第2項による第1項の準用</t>
    <rPh sb="1" eb="3">
      <t>コンキョ</t>
    </rPh>
    <rPh sb="3" eb="6">
      <t>ホウレイトウ</t>
    </rPh>
    <rPh sb="7" eb="8">
      <t>ホウ</t>
    </rPh>
    <rPh sb="8" eb="9">
      <t>ダイ</t>
    </rPh>
    <rPh sb="11" eb="12">
      <t>ジョウ</t>
    </rPh>
    <rPh sb="12" eb="13">
      <t>ダイ</t>
    </rPh>
    <rPh sb="14" eb="15">
      <t>コウ</t>
    </rPh>
    <rPh sb="16" eb="17">
      <t>ダイ</t>
    </rPh>
    <rPh sb="19" eb="20">
      <t>ジョウ</t>
    </rPh>
    <rPh sb="22" eb="23">
      <t>ダイ</t>
    </rPh>
    <rPh sb="24" eb="25">
      <t>コウ</t>
    </rPh>
    <rPh sb="28" eb="29">
      <t>ダイ</t>
    </rPh>
    <rPh sb="30" eb="31">
      <t>コウ</t>
    </rPh>
    <rPh sb="32" eb="34">
      <t>ジュンヨウ</t>
    </rPh>
    <phoneticPr fontId="2"/>
  </si>
  <si>
    <t>当該評議員・役員が役員や業務執行社員を務める団体の役員、業務執行社員又は職員★</t>
    <rPh sb="19" eb="20">
      <t>ツト</t>
    </rPh>
    <phoneticPr fontId="2"/>
  </si>
  <si>
    <t>国の機関、地方公共団体、独立行政法人、国立大学法人、特殊法人、認可法人等の職員★</t>
    <rPh sb="19" eb="21">
      <t>コクリツ</t>
    </rPh>
    <rPh sb="21" eb="23">
      <t>ダイガク</t>
    </rPh>
    <rPh sb="23" eb="25">
      <t>ホウジン</t>
    </rPh>
    <rPh sb="26" eb="28">
      <t>トクシュ</t>
    </rPh>
    <rPh sb="28" eb="30">
      <t>ホウジン</t>
    </rPh>
    <rPh sb="31" eb="33">
      <t>ニンカ</t>
    </rPh>
    <rPh sb="33" eb="35">
      <t>ホウジン</t>
    </rPh>
    <rPh sb="35" eb="36">
      <t>トウ</t>
    </rPh>
    <rPh sb="37" eb="39">
      <t>ショクイン</t>
    </rPh>
    <phoneticPr fontId="2"/>
  </si>
  <si>
    <t>他の社会福祉法人の役員又は職員☆</t>
    <phoneticPr fontId="2"/>
  </si>
  <si>
    <t>★</t>
    <phoneticPr fontId="2"/>
  </si>
  <si>
    <t>☆</t>
    <phoneticPr fontId="2"/>
  </si>
  <si>
    <t>自法人の評議員が、他法人の評議員総数の過半数を務める場合に限る。</t>
    <rPh sb="29" eb="30">
      <t>カギ</t>
    </rPh>
    <phoneticPr fontId="2"/>
  </si>
  <si>
    <t>同一団体の役員等が、評議員総数の3分の1以内であれば可。</t>
    <rPh sb="0" eb="2">
      <t>ドウイツ</t>
    </rPh>
    <rPh sb="2" eb="4">
      <t>ダンタイ</t>
    </rPh>
    <rPh sb="5" eb="7">
      <t>ヤクイン</t>
    </rPh>
    <rPh sb="7" eb="8">
      <t>トウ</t>
    </rPh>
    <rPh sb="10" eb="13">
      <t>ヒョウギイン</t>
    </rPh>
    <rPh sb="13" eb="15">
      <t>ソウスウ</t>
    </rPh>
    <rPh sb="17" eb="18">
      <t>ブン</t>
    </rPh>
    <rPh sb="20" eb="22">
      <t>イナイ</t>
    </rPh>
    <rPh sb="26" eb="27">
      <t>カ</t>
    </rPh>
    <phoneticPr fontId="2"/>
  </si>
  <si>
    <t>当該理事が役員や業務執行社員を務める団体の役員、業務執行社員又は職員★</t>
    <rPh sb="2" eb="4">
      <t>リジ</t>
    </rPh>
    <rPh sb="15" eb="16">
      <t>ツト</t>
    </rPh>
    <phoneticPr fontId="2"/>
  </si>
  <si>
    <t>同一団体の役員等が、理事総数の3分の1以内であれば可。</t>
    <rPh sb="0" eb="2">
      <t>ドウイツ</t>
    </rPh>
    <rPh sb="2" eb="4">
      <t>ダンタイ</t>
    </rPh>
    <rPh sb="5" eb="7">
      <t>ヤクイン</t>
    </rPh>
    <rPh sb="7" eb="8">
      <t>トウ</t>
    </rPh>
    <rPh sb="10" eb="12">
      <t>リジ</t>
    </rPh>
    <rPh sb="12" eb="14">
      <t>ソウスウ</t>
    </rPh>
    <rPh sb="16" eb="17">
      <t>ブン</t>
    </rPh>
    <rPh sb="19" eb="21">
      <t>イナイ</t>
    </rPh>
    <rPh sb="25" eb="26">
      <t>カ</t>
    </rPh>
    <phoneticPr fontId="2"/>
  </si>
  <si>
    <t>同一団体の役員等が、監事総数の3分の1以内であれば可。</t>
    <rPh sb="0" eb="2">
      <t>ドウイツ</t>
    </rPh>
    <rPh sb="2" eb="4">
      <t>ダンタイ</t>
    </rPh>
    <rPh sb="5" eb="7">
      <t>ヤクイン</t>
    </rPh>
    <rPh sb="7" eb="8">
      <t>トウ</t>
    </rPh>
    <rPh sb="10" eb="12">
      <t>カンジ</t>
    </rPh>
    <rPh sb="12" eb="14">
      <t>ソウスウ</t>
    </rPh>
    <rPh sb="16" eb="17">
      <t>ブン</t>
    </rPh>
    <rPh sb="19" eb="21">
      <t>イナイ</t>
    </rPh>
    <rPh sb="25" eb="26">
      <t>カ</t>
    </rPh>
    <phoneticPr fontId="2"/>
  </si>
  <si>
    <t>他の社会福祉法人の役員又は職員☆</t>
    <rPh sb="9" eb="11">
      <t>ヤクイン</t>
    </rPh>
    <phoneticPr fontId="2"/>
  </si>
  <si>
    <t>（根拠法令等）法第43条第1項、同条第3項により準用される一般法人法第72条第1項、第45条の4第1項、</t>
    <rPh sb="1" eb="3">
      <t>コンキョ</t>
    </rPh>
    <rPh sb="3" eb="6">
      <t>ホウレイトウ</t>
    </rPh>
    <rPh sb="7" eb="8">
      <t>ホウ</t>
    </rPh>
    <rPh sb="8" eb="9">
      <t>ダイ</t>
    </rPh>
    <rPh sb="11" eb="12">
      <t>ジョウ</t>
    </rPh>
    <rPh sb="12" eb="13">
      <t>ダイ</t>
    </rPh>
    <rPh sb="14" eb="15">
      <t>コウ</t>
    </rPh>
    <rPh sb="16" eb="18">
      <t>ドウジョウ</t>
    </rPh>
    <rPh sb="18" eb="19">
      <t>ダイ</t>
    </rPh>
    <rPh sb="20" eb="21">
      <t>コウ</t>
    </rPh>
    <rPh sb="24" eb="26">
      <t>ジュンヨウ</t>
    </rPh>
    <rPh sb="29" eb="31">
      <t>イッパン</t>
    </rPh>
    <rPh sb="31" eb="33">
      <t>ホウジン</t>
    </rPh>
    <rPh sb="33" eb="34">
      <t>ホウ</t>
    </rPh>
    <rPh sb="34" eb="35">
      <t>ダイ</t>
    </rPh>
    <rPh sb="37" eb="38">
      <t>ジョウ</t>
    </rPh>
    <rPh sb="38" eb="39">
      <t>ダイ</t>
    </rPh>
    <rPh sb="40" eb="41">
      <t>コウ</t>
    </rPh>
    <rPh sb="42" eb="43">
      <t>ダイ</t>
    </rPh>
    <rPh sb="45" eb="46">
      <t>ジョウ</t>
    </rPh>
    <rPh sb="48" eb="49">
      <t>ダイ</t>
    </rPh>
    <rPh sb="50" eb="51">
      <t>コウ</t>
    </rPh>
    <phoneticPr fontId="2"/>
  </si>
  <si>
    <t>　　　　　　　第45条の9第7項第1号</t>
    <rPh sb="7" eb="8">
      <t>ダイ</t>
    </rPh>
    <rPh sb="10" eb="11">
      <t>ジョウ</t>
    </rPh>
    <rPh sb="13" eb="14">
      <t>ダイ</t>
    </rPh>
    <rPh sb="15" eb="16">
      <t>コウ</t>
    </rPh>
    <rPh sb="16" eb="17">
      <t>ダイ</t>
    </rPh>
    <rPh sb="18" eb="19">
      <t>ゴウ</t>
    </rPh>
    <phoneticPr fontId="2"/>
  </si>
  <si>
    <t>当該役員と婚姻の届出をしていないが事実上婚姻関係と同様の事情にある者</t>
    <rPh sb="2" eb="4">
      <t>ヤクイン</t>
    </rPh>
    <phoneticPr fontId="2"/>
  </si>
  <si>
    <t>当該役員の使用人</t>
    <rPh sb="2" eb="4">
      <t>ヤクイン</t>
    </rPh>
    <phoneticPr fontId="2"/>
  </si>
  <si>
    <t>当該役員から受ける金銭その他の財産によって生計を維持している者</t>
    <rPh sb="2" eb="4">
      <t>ヤクイン</t>
    </rPh>
    <phoneticPr fontId="2"/>
  </si>
  <si>
    <t>i</t>
    <phoneticPr fontId="2"/>
  </si>
  <si>
    <t>当該監事が役員や業務執行社員を務める団体の役員、業務執行社員又は職員★</t>
    <rPh sb="2" eb="4">
      <t>カンジ</t>
    </rPh>
    <rPh sb="15" eb="16">
      <t>ツト</t>
    </rPh>
    <phoneticPr fontId="2"/>
  </si>
  <si>
    <r>
      <t>＜着眼点＞ 
○監事は、適正な法人運営の確保に関する重要な役割を担っていることから、</t>
    </r>
    <r>
      <rPr>
        <b/>
        <sz val="9"/>
        <color theme="1"/>
        <rFont val="BIZ UDゴシック"/>
        <family val="3"/>
        <charset val="128"/>
      </rPr>
      <t>欠格事由</t>
    </r>
    <r>
      <rPr>
        <sz val="9"/>
        <color theme="1"/>
        <rFont val="BIZ UDゴシック"/>
        <family val="3"/>
        <charset val="128"/>
      </rPr>
      <t>が定められるとともに（法第44条第1項により準用される法第40条第1項。左記参照）、理事の職務の執行を監査する役割を果たすため、理事又は職員を兼ねることはできないこと（法第44条第2項）、</t>
    </r>
    <r>
      <rPr>
        <b/>
        <sz val="9"/>
        <color theme="1"/>
        <rFont val="BIZ UDゴシック"/>
        <family val="3"/>
        <charset val="128"/>
      </rPr>
      <t>各役員と特殊の関係にある者</t>
    </r>
    <r>
      <rPr>
        <sz val="9"/>
        <color theme="1"/>
        <rFont val="BIZ UDゴシック"/>
        <family val="3"/>
        <charset val="128"/>
      </rPr>
      <t>が含まれていてはならないこと、また、複数</t>
    </r>
    <r>
      <rPr>
        <b/>
        <sz val="9"/>
        <color theme="1"/>
        <rFont val="BIZ UDゴシック"/>
        <family val="3"/>
        <charset val="128"/>
      </rPr>
      <t>（2人以上）</t>
    </r>
    <r>
      <rPr>
        <sz val="9"/>
        <color theme="1"/>
        <rFont val="BIZ UDゴシック"/>
        <family val="3"/>
        <charset val="128"/>
      </rPr>
      <t>の監事がそれぞれ独立して職務を執行することから</t>
    </r>
    <r>
      <rPr>
        <b/>
        <sz val="9"/>
        <color theme="1"/>
        <rFont val="BIZ UDゴシック"/>
        <family val="3"/>
        <charset val="128"/>
      </rPr>
      <t>他の監事と特殊の関係にある者</t>
    </r>
    <r>
      <rPr>
        <sz val="9"/>
        <color theme="1"/>
        <rFont val="BIZ UDゴシック"/>
        <family val="3"/>
        <charset val="128"/>
      </rPr>
      <t>が含まれていてはならないこと（法第44条第7項。左記参照）が定められている。さらに、法人の高い公益性に鑑み、暴力団員等の</t>
    </r>
    <r>
      <rPr>
        <b/>
        <sz val="9"/>
        <color theme="1"/>
        <rFont val="BIZ UDゴシック"/>
        <family val="3"/>
        <charset val="128"/>
      </rPr>
      <t>反社会的勢力の者</t>
    </r>
    <r>
      <rPr>
        <sz val="9"/>
        <color theme="1"/>
        <rFont val="BIZ UDゴシック"/>
        <family val="3"/>
        <charset val="128"/>
      </rPr>
      <t>と関わりを持ってはならないものであり、評議員や理事と同様に暴力団員等の反社会的勢力者が監事になることはできない。
※法人から委託を受けて記帳代行業務や税理士業務を行う場合に、計算書類等を作成する立場にある者が当該計算書類等を監査するという自己点検に当たるため、これらの者を監事に選任することは適当でないが、法律面や経営面のアドバイスのみを行う契約となっている場合については、監事に選任することは可能である。
○法人においては、監事の選任に当たり、</t>
    </r>
    <r>
      <rPr>
        <u/>
        <sz val="9"/>
        <color theme="1"/>
        <rFont val="BIZ UDゴシック"/>
        <family val="3"/>
        <charset val="128"/>
      </rPr>
      <t>欠格事由を有していないか</t>
    </r>
    <r>
      <rPr>
        <sz val="9"/>
        <color theme="1"/>
        <rFont val="BIZ UDゴシック"/>
        <family val="3"/>
        <charset val="128"/>
      </rPr>
      <t>、</t>
    </r>
    <r>
      <rPr>
        <u/>
        <sz val="9"/>
        <color theme="1"/>
        <rFont val="BIZ UDゴシック"/>
        <family val="3"/>
        <charset val="128"/>
      </rPr>
      <t>各役員（理事及び監事）と特殊の関係にある者が含まれていないか</t>
    </r>
    <r>
      <rPr>
        <sz val="9"/>
        <color theme="1"/>
        <rFont val="BIZ UDゴシック"/>
        <family val="3"/>
        <charset val="128"/>
      </rPr>
      <t>、</t>
    </r>
    <r>
      <rPr>
        <u/>
        <sz val="9"/>
        <color theme="1"/>
        <rFont val="BIZ UDゴシック"/>
        <family val="3"/>
        <charset val="128"/>
      </rPr>
      <t>暴力団員等の反社会的勢力の者でないかに</t>
    </r>
    <r>
      <rPr>
        <sz val="9"/>
        <color theme="1"/>
        <rFont val="BIZ UDゴシック"/>
        <family val="3"/>
        <charset val="128"/>
      </rPr>
      <t>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を行うことも考えられる。特に、欠格事由の②「精神の機能の障害により職務を適正に執行するに当たって必要な認知、判断及び意思疎通を適切に行うことができない者」の確認方法としては、誓約書等により候補者本人にこれらの者に該当しないことの確認を行う方法で差し支えないが、必要 に応じて法人の判断により医師の診断書等により確認することが考えられる。なお、成年被後見人又は被保佐人であることのみをもって当該欠格事由に当たるとすることはできないことに留意が必要である。指導監査を行うに当たっては、法人が何らかの方法でこれらの事項を確認しているかを確認する。
○特殊の関係にある者に該当しない場合であっても、関係行政庁の職員が法人の監事となることは法第61条に「国及び地方公共団体は法人の自主性を重んじ、不当な関与を行わないこと」（第1項第2号）及び「法人が国及び地方公共団体に対して不当に管理的援助を求めないこと」（同項第3号）と規定し、公私分離の原則を定める趣旨に照らすと適当ではないことに所轄庁等関係行政庁は留意する必要がある。
○社会福祉協議会については、公私の関係者の協力によって組織され運営されるものであることから、関係行政庁の職員が役員となることのみをもって不当な関与であるとはいえないが、役員総数（※）の5分の1を超える割合を占める場合は不当な関与であると考えられるため、法により認められていない（法第109条第5項）。
（※）法第109条第5項は、役員総数に対する関係行政庁の職員である役員の割合について規定しており、
　　　役員、すなわち、理事と監事の合計数で判断されるものである。
○上記の監事の役割の重要性に鑑みれば、</t>
    </r>
    <r>
      <rPr>
        <u/>
        <sz val="9"/>
        <color theme="1"/>
        <rFont val="BIZ UDゴシック"/>
        <family val="3"/>
        <charset val="128"/>
      </rPr>
      <t>実際に理事会に参加できない者や地方公共団体の長等の特定の公職にある者が名目的・慣例的に監事として選任され、その結果、理事会を欠席することとなることは適当ではない</t>
    </r>
    <r>
      <rPr>
        <sz val="9"/>
        <color theme="1"/>
        <rFont val="BIZ UDゴシック"/>
        <family val="3"/>
        <charset val="128"/>
      </rPr>
      <t>ため、監事にこのような者がいないかを確認する。この場合の監事として不適当であると判断するための基準は、原則として、前年度から当該年度までの間において理事会を2回以上続けて欠席している者であることによることとする（なお、決議の省略を行った場合は、出席とみなして差し支えない）。</t>
    </r>
    <r>
      <rPr>
        <b/>
        <sz val="9"/>
        <color theme="1"/>
        <rFont val="BIZ UDゴシック"/>
        <family val="3"/>
        <charset val="128"/>
      </rPr>
      <t xml:space="preserve">
＜指摘基準＞
　次の場合は文書指摘によることとする。
・理事の選任手続において、理事候補者に対して欠格事由に該当しないこと、各理事と特殊の関係にある者が
　上限を超えて含まれていないか、暴力団等の反社会的勢力に属する者でないことを確認していない場合
・法人が保有する書類により、欠格事由に該当する者がいること、又は､各理事と特殊関係にある者が
　上限を超えて含まれていることが判明した場合
・暴力団員等の反社会的勢力の者が理事となっている場合
・社会福祉協議会において、関係行政庁の職員が役員総数の5分の1を超えている場合
・欠席が継続しており、名目的、慣例的に選任されていると考えられる役員がいる場合</t>
    </r>
    <rPh sb="82" eb="86">
      <t>サキサンショウ</t>
    </rPh>
    <rPh sb="240" eb="244">
      <t>サキサンショウ</t>
    </rPh>
    <phoneticPr fontId="2"/>
  </si>
  <si>
    <t>（根拠法令等）法第44条第１項により準用される法第40条第1項、第40条第2項、第44条第2項、第7項</t>
    <rPh sb="1" eb="3">
      <t>コンキョ</t>
    </rPh>
    <rPh sb="3" eb="6">
      <t>ホウレイトウ</t>
    </rPh>
    <rPh sb="7" eb="8">
      <t>ホウ</t>
    </rPh>
    <rPh sb="8" eb="9">
      <t>ダイ</t>
    </rPh>
    <rPh sb="11" eb="12">
      <t>ジョウ</t>
    </rPh>
    <rPh sb="12" eb="13">
      <t>ダイ</t>
    </rPh>
    <rPh sb="14" eb="15">
      <t>コウ</t>
    </rPh>
    <rPh sb="18" eb="20">
      <t>ジュンヨウ</t>
    </rPh>
    <rPh sb="23" eb="24">
      <t>ホウ</t>
    </rPh>
    <rPh sb="24" eb="25">
      <t>ダイ</t>
    </rPh>
    <rPh sb="27" eb="28">
      <t>ジョウ</t>
    </rPh>
    <rPh sb="28" eb="29">
      <t>ダイ</t>
    </rPh>
    <rPh sb="30" eb="31">
      <t>コウ</t>
    </rPh>
    <rPh sb="32" eb="33">
      <t>ダイ</t>
    </rPh>
    <rPh sb="35" eb="36">
      <t>ジョウ</t>
    </rPh>
    <rPh sb="36" eb="37">
      <t>ダイ</t>
    </rPh>
    <rPh sb="38" eb="39">
      <t>コウ</t>
    </rPh>
    <rPh sb="40" eb="41">
      <t>ダイ</t>
    </rPh>
    <rPh sb="43" eb="44">
      <t>ジョウ</t>
    </rPh>
    <rPh sb="44" eb="45">
      <t>ダイ</t>
    </rPh>
    <rPh sb="46" eb="47">
      <t>コウ</t>
    </rPh>
    <rPh sb="48" eb="49">
      <t>ダイ</t>
    </rPh>
    <rPh sb="50" eb="51">
      <t>コウ</t>
    </rPh>
    <phoneticPr fontId="2"/>
  </si>
  <si>
    <t>　　　　　　　審査基準第3の1の(1)(3)(4)(5)(6)</t>
    <rPh sb="7" eb="9">
      <t>シンサ</t>
    </rPh>
    <rPh sb="9" eb="11">
      <t>キジュン</t>
    </rPh>
    <rPh sb="11" eb="12">
      <t>ダイ</t>
    </rPh>
    <phoneticPr fontId="2"/>
  </si>
  <si>
    <t>【選任及び解任１】選任及び解任</t>
    <rPh sb="1" eb="3">
      <t>センニン</t>
    </rPh>
    <rPh sb="3" eb="4">
      <t>オヨ</t>
    </rPh>
    <rPh sb="5" eb="7">
      <t>カイニン</t>
    </rPh>
    <rPh sb="9" eb="11">
      <t>センニン</t>
    </rPh>
    <rPh sb="11" eb="12">
      <t>オヨ</t>
    </rPh>
    <rPh sb="13" eb="15">
      <t>カイニン</t>
    </rPh>
    <phoneticPr fontId="2"/>
  </si>
  <si>
    <t>【選任及び解任２】欠格事由、特殊の関係にある者</t>
    <rPh sb="1" eb="3">
      <t>センニン</t>
    </rPh>
    <rPh sb="3" eb="4">
      <t>オヨ</t>
    </rPh>
    <rPh sb="5" eb="7">
      <t>カイニン</t>
    </rPh>
    <rPh sb="9" eb="13">
      <t>ケッカクジユウ</t>
    </rPh>
    <rPh sb="14" eb="16">
      <t>トクシュ</t>
    </rPh>
    <rPh sb="17" eb="19">
      <t>カンケイ</t>
    </rPh>
    <rPh sb="22" eb="23">
      <t>モノ</t>
    </rPh>
    <phoneticPr fontId="2"/>
  </si>
  <si>
    <t>社会福祉事業について識見を有する者</t>
    <phoneticPr fontId="2"/>
  </si>
  <si>
    <t>財務管理について識見を有する者</t>
    <phoneticPr fontId="2"/>
  </si>
  <si>
    <r>
      <t>「</t>
    </r>
    <r>
      <rPr>
        <b/>
        <sz val="10"/>
        <color theme="0"/>
        <rFont val="BIZ UDゴシック"/>
        <family val="3"/>
        <charset val="128"/>
      </rPr>
      <t>監事</t>
    </r>
    <r>
      <rPr>
        <sz val="10"/>
        <color theme="0"/>
        <rFont val="BIZ UDゴシック"/>
        <family val="3"/>
        <charset val="128"/>
      </rPr>
      <t>として含まれていなければならない者」の選任状況</t>
    </r>
    <rPh sb="1" eb="3">
      <t>カンジ</t>
    </rPh>
    <rPh sb="6" eb="7">
      <t>フク</t>
    </rPh>
    <rPh sb="19" eb="20">
      <t>モノ</t>
    </rPh>
    <rPh sb="22" eb="24">
      <t>センニン</t>
    </rPh>
    <rPh sb="24" eb="26">
      <t>ジョウキョウ</t>
    </rPh>
    <phoneticPr fontId="2"/>
  </si>
  <si>
    <t>法令に定めるところにより業務を行っているか。</t>
    <phoneticPr fontId="2"/>
  </si>
  <si>
    <t>計算関係書類が当該法人の資産等の増減の状況を全ての重要な点において適正に表示しているかについての意見</t>
    <rPh sb="0" eb="2">
      <t>ケイサン</t>
    </rPh>
    <rPh sb="2" eb="4">
      <t>カンケイ</t>
    </rPh>
    <rPh sb="4" eb="6">
      <t>ショルイ</t>
    </rPh>
    <rPh sb="7" eb="9">
      <t>トウガイ</t>
    </rPh>
    <rPh sb="9" eb="11">
      <t>ホウジン</t>
    </rPh>
    <rPh sb="12" eb="14">
      <t>シサン</t>
    </rPh>
    <rPh sb="14" eb="15">
      <t>トウ</t>
    </rPh>
    <rPh sb="16" eb="18">
      <t>ゾウゲン</t>
    </rPh>
    <rPh sb="19" eb="21">
      <t>ジョウキョウ</t>
    </rPh>
    <rPh sb="22" eb="23">
      <t>スベ</t>
    </rPh>
    <rPh sb="25" eb="27">
      <t>ジュウヨウ</t>
    </rPh>
    <rPh sb="28" eb="29">
      <t>テン</t>
    </rPh>
    <rPh sb="33" eb="35">
      <t>テキセイ</t>
    </rPh>
    <rPh sb="36" eb="38">
      <t>ヒョウジ</t>
    </rPh>
    <rPh sb="48" eb="50">
      <t>イケン</t>
    </rPh>
    <phoneticPr fontId="2"/>
  </si>
  <si>
    <t>監査のため必要な調査ができなかったときは、その旨及びその理由</t>
    <phoneticPr fontId="2"/>
  </si>
  <si>
    <t>監事の判断に関して説明を付す必要がある事項又は計算関係書類の内容のうち強調する必要がある事項★</t>
    <phoneticPr fontId="2"/>
  </si>
  <si>
    <t>監査報告を作成した日</t>
    <rPh sb="0" eb="2">
      <t>カンサ</t>
    </rPh>
    <rPh sb="2" eb="4">
      <t>ホウコク</t>
    </rPh>
    <rPh sb="5" eb="7">
      <t>サクセイ</t>
    </rPh>
    <rPh sb="9" eb="10">
      <t>ヒ</t>
    </rPh>
    <phoneticPr fontId="2"/>
  </si>
  <si>
    <t>★</t>
    <phoneticPr fontId="2"/>
  </si>
  <si>
    <t>監事の監査方法及びその内容</t>
    <rPh sb="0" eb="2">
      <t>カンジ</t>
    </rPh>
    <rPh sb="3" eb="5">
      <t>カンサ</t>
    </rPh>
    <rPh sb="5" eb="7">
      <t>ホウホウ</t>
    </rPh>
    <rPh sb="7" eb="8">
      <t>オヨ</t>
    </rPh>
    <rPh sb="11" eb="13">
      <t>ナイヨウ</t>
    </rPh>
    <phoneticPr fontId="2"/>
  </si>
  <si>
    <t>理事会開催年月日</t>
    <rPh sb="0" eb="3">
      <t>リジカイ</t>
    </rPh>
    <rPh sb="3" eb="5">
      <t>カイサイ</t>
    </rPh>
    <rPh sb="5" eb="8">
      <t>ネンガッピ</t>
    </rPh>
    <phoneticPr fontId="2"/>
  </si>
  <si>
    <t>監事①</t>
    <rPh sb="0" eb="2">
      <t>カンジ</t>
    </rPh>
    <phoneticPr fontId="2"/>
  </si>
  <si>
    <t>監事②</t>
    <rPh sb="0" eb="2">
      <t>カンジ</t>
    </rPh>
    <phoneticPr fontId="2"/>
  </si>
  <si>
    <t>監事③</t>
    <rPh sb="0" eb="2">
      <t>カンジ</t>
    </rPh>
    <phoneticPr fontId="2"/>
  </si>
  <si>
    <t>監事④</t>
    <rPh sb="0" eb="2">
      <t>カンジ</t>
    </rPh>
    <phoneticPr fontId="2"/>
  </si>
  <si>
    <t>田中</t>
    <rPh sb="0" eb="2">
      <t>タナカ</t>
    </rPh>
    <phoneticPr fontId="2"/>
  </si>
  <si>
    <t>佐藤</t>
    <rPh sb="0" eb="2">
      <t>サトウ</t>
    </rPh>
    <phoneticPr fontId="2"/>
  </si>
  <si>
    <t>高橋</t>
    <rPh sb="0" eb="2">
      <t>タカハシ</t>
    </rPh>
    <phoneticPr fontId="2"/>
  </si>
  <si>
    <r>
      <t>　</t>
    </r>
    <r>
      <rPr>
        <u/>
        <sz val="10"/>
        <color theme="0"/>
        <rFont val="BIZ UDゴシック"/>
        <family val="3"/>
        <charset val="128"/>
      </rPr>
      <t>直近の</t>
    </r>
    <r>
      <rPr>
        <sz val="10"/>
        <color theme="0"/>
        <rFont val="BIZ UDゴシック"/>
        <family val="3"/>
        <charset val="128"/>
      </rPr>
      <t>監査報告の内容</t>
    </r>
    <rPh sb="1" eb="3">
      <t>チョッキン</t>
    </rPh>
    <rPh sb="4" eb="6">
      <t>カンサ</t>
    </rPh>
    <rPh sb="6" eb="8">
      <t>ホウコク</t>
    </rPh>
    <rPh sb="9" eb="11">
      <t>ナイヨウ</t>
    </rPh>
    <phoneticPr fontId="2"/>
  </si>
  <si>
    <t>出席者数</t>
    <rPh sb="0" eb="3">
      <t>シュッセキシャ</t>
    </rPh>
    <rPh sb="3" eb="4">
      <t>スウ</t>
    </rPh>
    <phoneticPr fontId="2"/>
  </si>
  <si>
    <t>回</t>
    <rPh sb="0" eb="1">
      <t>カイ</t>
    </rPh>
    <phoneticPr fontId="2"/>
  </si>
  <si>
    <t>○前年度における理事会の開催数</t>
    <rPh sb="1" eb="4">
      <t>ゼンネンド</t>
    </rPh>
    <rPh sb="8" eb="11">
      <t>リジカイ</t>
    </rPh>
    <rPh sb="12" eb="14">
      <t>カイサイ</t>
    </rPh>
    <rPh sb="14" eb="15">
      <t>スウ</t>
    </rPh>
    <phoneticPr fontId="2"/>
  </si>
  <si>
    <t>【選任及び解任３】法に定める者</t>
    <rPh sb="1" eb="3">
      <t>センニン</t>
    </rPh>
    <rPh sb="3" eb="4">
      <t>オヨ</t>
    </rPh>
    <rPh sb="5" eb="7">
      <t>カイニン</t>
    </rPh>
    <rPh sb="9" eb="10">
      <t>ホウ</t>
    </rPh>
    <rPh sb="11" eb="12">
      <t>サダ</t>
    </rPh>
    <rPh sb="14" eb="15">
      <t>モノ</t>
    </rPh>
    <phoneticPr fontId="2"/>
  </si>
  <si>
    <r>
      <t>＜着眼点＞
○監事は、監査を行うに当たり、法人の業務及び財産の状況を確認するものであることから、</t>
    </r>
    <r>
      <rPr>
        <b/>
        <sz val="9"/>
        <color theme="1"/>
        <rFont val="BIZ UDゴシック"/>
        <family val="3"/>
        <charset val="128"/>
      </rPr>
      <t>「社会福祉事業について識見を有する者」</t>
    </r>
    <r>
      <rPr>
        <sz val="9"/>
        <color theme="1"/>
        <rFont val="BIZ UDゴシック"/>
        <family val="3"/>
        <charset val="128"/>
      </rPr>
      <t>(注1)及び</t>
    </r>
    <r>
      <rPr>
        <b/>
        <sz val="9"/>
        <color theme="1"/>
        <rFont val="BIZ UDゴシック"/>
        <family val="3"/>
        <charset val="128"/>
      </rPr>
      <t>「財務管理について識見を有する者」(</t>
    </r>
    <r>
      <rPr>
        <sz val="9"/>
        <color theme="1"/>
        <rFont val="BIZ UDゴシック"/>
        <family val="3"/>
        <charset val="128"/>
      </rPr>
      <t>注2)が含まれている必要がある（法第44条第5項）。
○「社会福祉事業について識見を有する者」及び「財務管理について識見を有する者」については、法人において、それぞれ「社会福祉事業について識見を有する者」及び「財務管理について識見を有する者」として適正な手続により選任されている限り、制限を受けるものではない。このため、指導監査を行うに当たっては、監査担当者の主観的な判断で識見を有していないとの指摘を行うことや、識見を有する者であることの証明を求めることがないように留意する必要がある。
(注1)「社会福祉事業について識見を有する者」についての審査要領の記載は例示であって、</t>
    </r>
    <r>
      <rPr>
        <u/>
        <sz val="9"/>
        <color theme="1"/>
        <rFont val="BIZ UDゴシック"/>
        <family val="3"/>
        <charset val="128"/>
      </rPr>
      <t>それらの者に</t>
    </r>
    <r>
      <rPr>
        <sz val="9"/>
        <color theme="1"/>
        <rFont val="BIZ UDゴシック"/>
        <family val="3"/>
        <charset val="128"/>
      </rPr>
      <t xml:space="preserve">
　　　</t>
    </r>
    <r>
      <rPr>
        <u/>
        <sz val="9"/>
        <color theme="1"/>
        <rFont val="BIZ UDゴシック"/>
        <family val="3"/>
        <charset val="128"/>
      </rPr>
      <t>限定されるものではなく、また、それらの者が必ず含まれなければならないものでもない</t>
    </r>
    <r>
      <rPr>
        <sz val="9"/>
        <color theme="1"/>
        <rFont val="BIZ UDゴシック"/>
        <family val="3"/>
        <charset val="128"/>
      </rPr>
      <t>。
＜審査要領第３の１＞
　「社会福祉事業について識見を有する者」は例えば、次のような者が該当すること。
　　ア 社会福祉に関する教育を行う者
　　イ 社会福祉に関する研究を行う者
　　ウ 社会福祉事業又は社会福祉関係の行政に従事した経験を有する者
　　エ 公認会計士、税理士、弁護士等、社会福祉事業の経営を行う上で必要かつ有益な専門知識を有する者
(注2)「財務管理について識見を有する者」については、公認会計士又は税理士が望ましい。
      また、社会福祉法人、公益法人や民間企業等において財務・経理を担当した経験を有する者など
　　　法人経営に専門的知見を有する者も考えられるが、</t>
    </r>
    <r>
      <rPr>
        <u/>
        <sz val="9"/>
        <color theme="1"/>
        <rFont val="BIZ UDゴシック"/>
        <family val="3"/>
        <charset val="128"/>
      </rPr>
      <t>これらの者に限られるものではない</t>
    </r>
    <r>
      <rPr>
        <sz val="9"/>
        <color theme="1"/>
        <rFont val="BIZ UDゴシック"/>
        <family val="3"/>
        <charset val="128"/>
      </rPr>
      <t xml:space="preserve">。
</t>
    </r>
    <r>
      <rPr>
        <b/>
        <sz val="9"/>
        <color theme="1"/>
        <rFont val="BIZ UDゴシック"/>
        <family val="3"/>
        <charset val="128"/>
      </rPr>
      <t>＜指摘基準＞
　次の場合は文書指摘によることとする。
・監事のうちに「社会福祉事業について識見を有する者」として、評議員会の決議等適正な手続により
　選任された者がいない場合
・監事のうちに「財務管理について識見を有する者」として、評議員会の決議等適正な手続により
　選任された者がいない場合</t>
    </r>
    <rPh sb="389" eb="391">
      <t>ゲンテイ</t>
    </rPh>
    <rPh sb="432" eb="434">
      <t>シンサ</t>
    </rPh>
    <rPh sb="434" eb="436">
      <t>ヨウリョウ</t>
    </rPh>
    <rPh sb="436" eb="437">
      <t>ダイ</t>
    </rPh>
    <phoneticPr fontId="2"/>
  </si>
  <si>
    <t>（根拠法令等）法第44条第5項</t>
    <rPh sb="1" eb="3">
      <t>コンキョ</t>
    </rPh>
    <rPh sb="3" eb="6">
      <t>ホウレイトウ</t>
    </rPh>
    <rPh sb="7" eb="8">
      <t>ホウ</t>
    </rPh>
    <rPh sb="8" eb="9">
      <t>ダイ</t>
    </rPh>
    <rPh sb="11" eb="12">
      <t>ジョウ</t>
    </rPh>
    <rPh sb="12" eb="13">
      <t>ダイ</t>
    </rPh>
    <rPh sb="14" eb="15">
      <t>コウ</t>
    </rPh>
    <phoneticPr fontId="2"/>
  </si>
  <si>
    <t>【職務・義務１】監査報告</t>
    <rPh sb="1" eb="3">
      <t>ショクム</t>
    </rPh>
    <rPh sb="4" eb="6">
      <t>ギム</t>
    </rPh>
    <rPh sb="8" eb="12">
      <t>カンサホウコク</t>
    </rPh>
    <phoneticPr fontId="2"/>
  </si>
  <si>
    <t>（根拠法令等）法第45条の18第1項、第45条の28第1項及び第2項規則第2条の26から第2条の28まで、第2条の31、</t>
    <rPh sb="1" eb="3">
      <t>コンキョ</t>
    </rPh>
    <rPh sb="3" eb="6">
      <t>ホウレイトウ</t>
    </rPh>
    <rPh sb="7" eb="8">
      <t>ホウ</t>
    </rPh>
    <rPh sb="8" eb="9">
      <t>ダイ</t>
    </rPh>
    <rPh sb="11" eb="12">
      <t>ジョウ</t>
    </rPh>
    <rPh sb="15" eb="16">
      <t>ダイ</t>
    </rPh>
    <rPh sb="17" eb="18">
      <t>コウ</t>
    </rPh>
    <rPh sb="19" eb="20">
      <t>ダイ</t>
    </rPh>
    <rPh sb="22" eb="23">
      <t>ジョウ</t>
    </rPh>
    <rPh sb="26" eb="27">
      <t>ダイ</t>
    </rPh>
    <rPh sb="28" eb="29">
      <t>コウ</t>
    </rPh>
    <rPh sb="29" eb="30">
      <t>オヨ</t>
    </rPh>
    <rPh sb="31" eb="32">
      <t>ダイ</t>
    </rPh>
    <rPh sb="33" eb="34">
      <t>コウ</t>
    </rPh>
    <rPh sb="34" eb="36">
      <t>キソク</t>
    </rPh>
    <rPh sb="36" eb="37">
      <t>ダイ</t>
    </rPh>
    <rPh sb="38" eb="39">
      <t>ジョウ</t>
    </rPh>
    <rPh sb="44" eb="45">
      <t>ダイ</t>
    </rPh>
    <rPh sb="46" eb="47">
      <t>ジョウ</t>
    </rPh>
    <rPh sb="53" eb="54">
      <t>ダイ</t>
    </rPh>
    <rPh sb="55" eb="56">
      <t>ジョウ</t>
    </rPh>
    <phoneticPr fontId="2"/>
  </si>
  <si>
    <t>　　　　　　　第2条の34から第2条の37まで</t>
    <rPh sb="7" eb="8">
      <t>ダイ</t>
    </rPh>
    <rPh sb="9" eb="10">
      <t>ジョウ</t>
    </rPh>
    <rPh sb="15" eb="16">
      <t>ダイ</t>
    </rPh>
    <rPh sb="17" eb="18">
      <t>ジョウ</t>
    </rPh>
    <phoneticPr fontId="2"/>
  </si>
  <si>
    <t>【職務・義務２】出席義務</t>
    <rPh sb="1" eb="3">
      <t>ショクム</t>
    </rPh>
    <rPh sb="4" eb="6">
      <t>ギム</t>
    </rPh>
    <rPh sb="8" eb="12">
      <t>シュッセキギム</t>
    </rPh>
    <phoneticPr fontId="2"/>
  </si>
  <si>
    <t>監事は法令及び定款に定める手続により選任又は解任されているか。</t>
    <rPh sb="0" eb="2">
      <t>カンジ</t>
    </rPh>
    <phoneticPr fontId="2"/>
  </si>
  <si>
    <r>
      <t>＜着眼点＞ 
○監事は、理事の職務の執行を監査し、</t>
    </r>
    <r>
      <rPr>
        <b/>
        <sz val="9"/>
        <color theme="1"/>
        <rFont val="BIZ UDゴシック"/>
        <family val="3"/>
        <charset val="128"/>
      </rPr>
      <t>監査報告</t>
    </r>
    <r>
      <rPr>
        <sz val="9"/>
        <color theme="1"/>
        <rFont val="BIZ UDゴシック"/>
        <family val="3"/>
        <charset val="128"/>
      </rPr>
      <t>を作成しなければならない（法第45条の18第1項）。
　毎会計年度の計算書類及び事業報告並びにこれらの附属明細書は、厚生労働省令に定めるところにより、監事の監査を受けなければならず（法第45条の28）、計算書類及びその附属明細書（計算関係書類（規則第2条の26第1項））の監査と、事業報告及びその附属明細書（以下「事業報告等」という。）の監査について、それぞれ監査報告の内容及びその作成等の手続に関する規定が法及び規則に設けられている。
※規則第2条の40第2項において財産目録の承認手続についても当該条項が準用される。
○監事の監査については、計算関係書類の監査と事業報告等の監査のそれぞれについて、監査報告の内容を理事等に通知する監事（特定監事）を定めることができる（この監事を定めない場合は、全ての監事が通知を行うこととなる。規則第2条の28、第2条の34、第2条の37）。
○計算関係書類の監査については、会計監査人設置法人では、計算関係書類に係る会計監査人の会計監査報告があることを前提として監事の監査が行われるため、会計監査人設置法人と会計監査人非設置法人とで監査の内容は異なることとなる。 
○会計監査人非設置法人の計算関係書類についての監査報告の内容及び手続は、次のとおり定められている（規則第2条の27、第2条の28）。
・監査報告の内容については、左記参照。
・</t>
    </r>
    <r>
      <rPr>
        <u/>
        <sz val="9"/>
        <color theme="1"/>
        <rFont val="BIZ UDゴシック"/>
        <family val="3"/>
        <charset val="128"/>
      </rPr>
      <t>特定監事(注1)は、次に掲げる日のいずれか遅い日までに、特定理事(注2)に対し、計算関係書類についての監査報告の内容を通知しなければならない</t>
    </r>
    <r>
      <rPr>
        <sz val="9"/>
        <color theme="1"/>
        <rFont val="BIZ UDゴシック"/>
        <family val="3"/>
        <charset val="128"/>
      </rPr>
      <t xml:space="preserve">（規則第2条の28第1項）。
</t>
    </r>
    <r>
      <rPr>
        <b/>
        <sz val="9"/>
        <color theme="1"/>
        <rFont val="BIZ UDゴシック"/>
        <family val="3"/>
        <charset val="128"/>
      </rPr>
      <t>　①計算書類の全部を受領した日から4週間を経過した日
　②計算書類の附属明細書を受領した日から1週間を経過した日
　③特定理事及び特定監事が合意により定めた日（合意がある場合）</t>
    </r>
    <r>
      <rPr>
        <sz val="9"/>
        <color theme="1"/>
        <rFont val="BIZ UDゴシック"/>
        <family val="3"/>
        <charset val="128"/>
      </rPr>
      <t xml:space="preserve">
(注1)計算関係書類についての監査報告の内容を通知すべき監事を定めたときはその監事、定めていない場合は
     全ての監事をいう（規則第2条の28第5項）。
(注2)計算関係書類についての監査報告の通知を受ける理事を定めた場合は当該理事、定めていない場合は
　　 計算関係書類の作成に関する職務を行った理事をいう（規則第2条の28第4項）。
○指導監査を行うに当たっては、監事の監査報告について、必要な事項が記載されているか、作成等の手続が法令に定めるところによりなされているかを確認する。</t>
    </r>
    <r>
      <rPr>
        <b/>
        <sz val="9"/>
        <color theme="1"/>
        <rFont val="BIZ UDゴシック"/>
        <family val="3"/>
        <charset val="128"/>
      </rPr>
      <t xml:space="preserve">
＜指摘基準＞
　次の場合は文書指摘によることとする。
・監査報告に必要な記載事項が記載されていない場合
・監事が期限までに特定理事（計算関係書類の監査報告について、会計監査人設置法人にあっては特定理事
　及び会計監査人）に監査報告の内容を通知していない場合</t>
    </r>
    <rPh sb="600" eb="604">
      <t>カンサホウコク</t>
    </rPh>
    <rPh sb="605" eb="607">
      <t>ナイヨウ</t>
    </rPh>
    <rPh sb="613" eb="615">
      <t>サキ</t>
    </rPh>
    <rPh sb="615" eb="617">
      <t>サンショウ</t>
    </rPh>
    <rPh sb="851" eb="852">
      <t>ゼン</t>
    </rPh>
    <phoneticPr fontId="2"/>
  </si>
  <si>
    <r>
      <t>＜着眼点＞
○監事は、理事の職務の執行を監査する役割を有し、</t>
    </r>
    <r>
      <rPr>
        <u/>
        <sz val="9"/>
        <color theme="1"/>
        <rFont val="BIZ UDゴシック"/>
        <family val="3"/>
        <charset val="128"/>
      </rPr>
      <t>毎年度の監査報告の作成の義務を負うとともに、次の義務を負う</t>
    </r>
    <r>
      <rPr>
        <sz val="9"/>
        <color theme="1"/>
        <rFont val="BIZ UDゴシック"/>
        <family val="3"/>
        <charset val="128"/>
      </rPr>
      <t xml:space="preserve">（法第45条の18第3項により準用される一般法人法第100条から第102条まで）。
　①理事の不正の行為がある若しくは当該行為をするおそれがあると認められる場合、又は法令、定款違反の
　　事実若しくは著しく不当な事実があると認める場合は、遅滞なくその旨を理事会に報告すること。
　②理事会に出席し、必要がある場合には意見を述べなければならないこと。
　③理事が評議員会に提出しようとする議案、書類、電磁的記録その他の資料を調査すること。
　　この場合、法令違反等の事実があると認めるときはその調査結果を評議員会に報告すること。
○上記の①及び③は監査報告の記載内容であり、特に問題がなければ改めてこれを指導監査で確認する必要はなく、指導監査を行うに当たっては、上記の②の義務の履行のため、監事が理事会に出席をしているかについて確認する。なお、監事が理事会に出席し必要に応じて意見を述べることは、理事や理事会の職務の執行に対する牽制を及ぼす観点から重要であることから、法律上の義務とされたものであり、理事会においても監事が出席できるよう理事会の日程調整を行う等の配慮を行うことが必要である。
</t>
    </r>
    <r>
      <rPr>
        <b/>
        <sz val="9"/>
        <color theme="1"/>
        <rFont val="BIZ UDゴシック"/>
        <family val="3"/>
        <charset val="128"/>
      </rPr>
      <t xml:space="preserve">
＜指摘基準＞
　次の場合は文書指摘によることとする（所轄庁がやむを得ない事情があると認める場合を除く。）。
・理事会に2回以上続けて欠席した監事がいる場合
・監事の全員が欠席した理事会がある場合</t>
    </r>
    <phoneticPr fontId="2"/>
  </si>
  <si>
    <t>【Ⅰ】法人運営 (第６)理事会</t>
    <rPh sb="3" eb="5">
      <t>ホウジン</t>
    </rPh>
    <rPh sb="5" eb="7">
      <t>ウンエイ</t>
    </rPh>
    <rPh sb="9" eb="10">
      <t>ダイ</t>
    </rPh>
    <rPh sb="12" eb="15">
      <t>リジカイ</t>
    </rPh>
    <phoneticPr fontId="2"/>
  </si>
  <si>
    <t>権限を有する者が招集しているか。</t>
    <phoneticPr fontId="2"/>
  </si>
  <si>
    <t>各理事及び各監事に対して、期限までに招集の通知をしているか。</t>
    <phoneticPr fontId="2"/>
  </si>
  <si>
    <t>招集通知の省略は、理事及び監事の全員の同意により行われているか。</t>
    <phoneticPr fontId="2"/>
  </si>
  <si>
    <t>（例）理事会開催の１週間前迄に発出</t>
    <rPh sb="3" eb="6">
      <t>リジカイ</t>
    </rPh>
    <rPh sb="6" eb="8">
      <t>カイサイ</t>
    </rPh>
    <rPh sb="10" eb="12">
      <t>シュウカン</t>
    </rPh>
    <rPh sb="12" eb="13">
      <t>マエ</t>
    </rPh>
    <rPh sb="13" eb="14">
      <t>マデ</t>
    </rPh>
    <rPh sb="15" eb="17">
      <t>ハッシュツ</t>
    </rPh>
    <phoneticPr fontId="2"/>
  </si>
  <si>
    <r>
      <t>招集通知を省略した場合の</t>
    </r>
    <r>
      <rPr>
        <b/>
        <sz val="10"/>
        <color theme="1"/>
        <rFont val="BIZ UDゴシック"/>
        <family val="3"/>
        <charset val="128"/>
      </rPr>
      <t>「理事及び監事の全員の同意を証する書類」</t>
    </r>
    <phoneticPr fontId="2"/>
  </si>
  <si>
    <t>省略した理事会開催日（直近）</t>
    <rPh sb="0" eb="2">
      <t>ショウリャク</t>
    </rPh>
    <rPh sb="4" eb="6">
      <t>リジ</t>
    </rPh>
    <rPh sb="6" eb="7">
      <t>カイ</t>
    </rPh>
    <rPh sb="7" eb="10">
      <t>カイサイビ</t>
    </rPh>
    <rPh sb="11" eb="13">
      <t>チョッキン</t>
    </rPh>
    <phoneticPr fontId="2"/>
  </si>
  <si>
    <t>決議に必要な数の理事が出席し、必要な数の賛成をもって行われているか。</t>
    <phoneticPr fontId="2"/>
  </si>
  <si>
    <t>決議が必要な事項について、決議が行われているか。</t>
    <phoneticPr fontId="2"/>
  </si>
  <si>
    <t>理事会で評議員の選任又は解任の決議が行われていないか。</t>
    <phoneticPr fontId="2"/>
  </si>
  <si>
    <t>　理事会の要決議事項である議案の有無</t>
    <rPh sb="1" eb="3">
      <t>リジ</t>
    </rPh>
    <rPh sb="3" eb="4">
      <t>カイ</t>
    </rPh>
    <rPh sb="5" eb="6">
      <t>ヨウ</t>
    </rPh>
    <rPh sb="6" eb="8">
      <t>ケツギ</t>
    </rPh>
    <rPh sb="8" eb="10">
      <t>ジコウ</t>
    </rPh>
    <rPh sb="13" eb="15">
      <t>ギアン</t>
    </rPh>
    <rPh sb="16" eb="18">
      <t>ウム</t>
    </rPh>
    <phoneticPr fontId="2"/>
  </si>
  <si>
    <t>評議員会の日時及び場所並びに議題・議案の決定</t>
    <phoneticPr fontId="2"/>
  </si>
  <si>
    <t>理事長及び業務執行理事の選定及び解職</t>
    <phoneticPr fontId="2"/>
  </si>
  <si>
    <t>重要な役割を担う職員の選任及び解任</t>
    <phoneticPr fontId="2"/>
  </si>
  <si>
    <t>従たる事務所その他の重要な組織の設置、変更及び廃止</t>
    <phoneticPr fontId="2"/>
  </si>
  <si>
    <t>内部管理体制の整備（特定社会福祉法人のみ）</t>
    <phoneticPr fontId="2"/>
  </si>
  <si>
    <t>競業及び利益相反取引の承認</t>
    <rPh sb="0" eb="2">
      <t>キョウギョウ</t>
    </rPh>
    <rPh sb="2" eb="3">
      <t>オヨ</t>
    </rPh>
    <rPh sb="4" eb="6">
      <t>リエキ</t>
    </rPh>
    <rPh sb="6" eb="8">
      <t>ソウハン</t>
    </rPh>
    <rPh sb="8" eb="10">
      <t>トリヒキ</t>
    </rPh>
    <rPh sb="11" eb="13">
      <t>ショウニン</t>
    </rPh>
    <phoneticPr fontId="2"/>
  </si>
  <si>
    <t>計算書類及び事業報告等の承認</t>
    <rPh sb="0" eb="2">
      <t>ケイサン</t>
    </rPh>
    <rPh sb="2" eb="4">
      <t>ショルイ</t>
    </rPh>
    <rPh sb="4" eb="5">
      <t>オヨ</t>
    </rPh>
    <rPh sb="6" eb="8">
      <t>ジギョウ</t>
    </rPh>
    <rPh sb="8" eb="10">
      <t>ホウコク</t>
    </rPh>
    <rPh sb="10" eb="11">
      <t>トウ</t>
    </rPh>
    <rPh sb="12" eb="14">
      <t>ショウニン</t>
    </rPh>
    <phoneticPr fontId="2"/>
  </si>
  <si>
    <t>役員、会計監査人の責任の一部免除（定款に定めがある場合に限る。）</t>
    <rPh sb="0" eb="2">
      <t>ヤクイン</t>
    </rPh>
    <rPh sb="3" eb="5">
      <t>カイケイ</t>
    </rPh>
    <rPh sb="5" eb="7">
      <t>カンサ</t>
    </rPh>
    <rPh sb="7" eb="8">
      <t>ジン</t>
    </rPh>
    <rPh sb="9" eb="11">
      <t>セキニン</t>
    </rPh>
    <rPh sb="12" eb="14">
      <t>イチブ</t>
    </rPh>
    <rPh sb="14" eb="16">
      <t>メンジョ</t>
    </rPh>
    <rPh sb="17" eb="19">
      <t>テイカン</t>
    </rPh>
    <rPh sb="20" eb="21">
      <t>サダ</t>
    </rPh>
    <rPh sb="25" eb="27">
      <t>バアイ</t>
    </rPh>
    <rPh sb="28" eb="29">
      <t>カギ</t>
    </rPh>
    <phoneticPr fontId="2"/>
  </si>
  <si>
    <t>その他重要な業務執行の決定</t>
    <rPh sb="2" eb="3">
      <t>タ</t>
    </rPh>
    <rPh sb="3" eb="5">
      <t>ジュウヨウ</t>
    </rPh>
    <rPh sb="6" eb="8">
      <t>ギョウム</t>
    </rPh>
    <rPh sb="8" eb="10">
      <t>シッコウ</t>
    </rPh>
    <rPh sb="11" eb="13">
      <t>ケッテイ</t>
    </rPh>
    <phoneticPr fontId="2"/>
  </si>
  <si>
    <t>決議があったとみなされた日</t>
    <rPh sb="0" eb="2">
      <t>ケツギ</t>
    </rPh>
    <rPh sb="12" eb="13">
      <t>ヒ</t>
    </rPh>
    <phoneticPr fontId="2"/>
  </si>
  <si>
    <r>
      <t>書面による議決権の行使が行われていないか。　</t>
    </r>
    <r>
      <rPr>
        <sz val="10"/>
        <rFont val="BIZ UDゴシック"/>
        <family val="3"/>
        <charset val="128"/>
      </rPr>
      <t>※書面による議決権の行使は不可だが、</t>
    </r>
    <r>
      <rPr>
        <u/>
        <sz val="10"/>
        <rFont val="BIZ UDゴシック"/>
        <family val="3"/>
        <charset val="128"/>
      </rPr>
      <t>全員の同意による</t>
    </r>
    <r>
      <rPr>
        <u/>
        <sz val="10"/>
        <color rgb="FFFF0000"/>
        <rFont val="BIZ UDゴシック"/>
        <family val="3"/>
        <charset val="128"/>
      </rPr>
      <t>決議の省略</t>
    </r>
    <r>
      <rPr>
        <u/>
        <sz val="10"/>
        <rFont val="BIZ UDゴシック"/>
        <family val="3"/>
        <charset val="128"/>
      </rPr>
      <t>は可</t>
    </r>
    <r>
      <rPr>
        <sz val="10"/>
        <rFont val="BIZ UDゴシック"/>
        <family val="3"/>
        <charset val="128"/>
      </rPr>
      <t>。</t>
    </r>
    <rPh sb="23" eb="25">
      <t>ショメン</t>
    </rPh>
    <rPh sb="28" eb="31">
      <t>ギケツケン</t>
    </rPh>
    <rPh sb="32" eb="34">
      <t>コウシ</t>
    </rPh>
    <rPh sb="35" eb="37">
      <t>フカ</t>
    </rPh>
    <rPh sb="40" eb="42">
      <t>ゼンイン</t>
    </rPh>
    <rPh sb="43" eb="45">
      <t>ドウイ</t>
    </rPh>
    <rPh sb="48" eb="50">
      <t>ケツギ</t>
    </rPh>
    <rPh sb="51" eb="53">
      <t>ショウリャク</t>
    </rPh>
    <rPh sb="54" eb="55">
      <t>カ</t>
    </rPh>
    <phoneticPr fontId="2"/>
  </si>
  <si>
    <r>
      <t>　理事会の</t>
    </r>
    <r>
      <rPr>
        <b/>
        <sz val="10"/>
        <color theme="0"/>
        <rFont val="BIZ UDゴシック"/>
        <family val="3"/>
        <charset val="128"/>
      </rPr>
      <t>「決議の省略」</t>
    </r>
    <r>
      <rPr>
        <sz val="10"/>
        <color theme="0"/>
        <rFont val="BIZ UDゴシック"/>
        <family val="3"/>
        <charset val="128"/>
      </rPr>
      <t>実施状況</t>
    </r>
    <rPh sb="1" eb="3">
      <t>リジ</t>
    </rPh>
    <rPh sb="3" eb="4">
      <t>カイ</t>
    </rPh>
    <rPh sb="6" eb="8">
      <t>ケツギ</t>
    </rPh>
    <rPh sb="9" eb="11">
      <t>ショウリャク</t>
    </rPh>
    <rPh sb="12" eb="14">
      <t>ジッシ</t>
    </rPh>
    <rPh sb="14" eb="16">
      <t>ジョウキョウ</t>
    </rPh>
    <phoneticPr fontId="2"/>
  </si>
  <si>
    <t>書面</t>
  </si>
  <si>
    <t>回</t>
    <rPh sb="0" eb="1">
      <t>カイ</t>
    </rPh>
    <phoneticPr fontId="2"/>
  </si>
  <si>
    <t>理事に委任できない事項が理事に委任されていないか。</t>
    <phoneticPr fontId="2"/>
  </si>
  <si>
    <t>理事に委任される範囲が明確になっているか。(委任に関する規程等で明確に規定しているか)</t>
    <phoneticPr fontId="2"/>
  </si>
  <si>
    <t>重要な財産の処分及び譲受け</t>
    <phoneticPr fontId="2"/>
  </si>
  <si>
    <t>多額の借財</t>
    <phoneticPr fontId="2"/>
  </si>
  <si>
    <t>内部管理体制の整備</t>
    <phoneticPr fontId="2"/>
  </si>
  <si>
    <t>役員等の損害賠償責任の一部免除</t>
    <phoneticPr fontId="2"/>
  </si>
  <si>
    <t>規定の有無</t>
    <rPh sb="0" eb="2">
      <t>キテイ</t>
    </rPh>
    <rPh sb="3" eb="5">
      <t>ウム</t>
    </rPh>
    <phoneticPr fontId="2"/>
  </si>
  <si>
    <t>規程等の名称</t>
    <rPh sb="0" eb="2">
      <t>キテイ</t>
    </rPh>
    <rPh sb="2" eb="3">
      <t>トウ</t>
    </rPh>
    <rPh sb="4" eb="6">
      <t>メイショウ</t>
    </rPh>
    <phoneticPr fontId="2"/>
  </si>
  <si>
    <r>
      <t>　重要な内容であるため、</t>
    </r>
    <r>
      <rPr>
        <b/>
        <sz val="10"/>
        <color theme="0"/>
        <rFont val="BIZ UDゴシック"/>
        <family val="3"/>
        <charset val="128"/>
      </rPr>
      <t>理事会で決定する(理事に委任できない)</t>
    </r>
    <r>
      <rPr>
        <sz val="10"/>
        <color theme="0"/>
        <rFont val="BIZ UDゴシック"/>
        <family val="3"/>
        <charset val="128"/>
      </rPr>
      <t>ものとして定めた事項</t>
    </r>
    <rPh sb="4" eb="6">
      <t>ナイヨウ</t>
    </rPh>
    <rPh sb="21" eb="23">
      <t>リジ</t>
    </rPh>
    <rPh sb="24" eb="26">
      <t>イニン</t>
    </rPh>
    <rPh sb="36" eb="37">
      <t>サダ</t>
    </rPh>
    <phoneticPr fontId="2"/>
  </si>
  <si>
    <t>「理事に委任する事項」規定の状況</t>
    <rPh sb="1" eb="3">
      <t>リジ</t>
    </rPh>
    <rPh sb="4" eb="6">
      <t>イニン</t>
    </rPh>
    <rPh sb="8" eb="10">
      <t>ジコウ</t>
    </rPh>
    <rPh sb="11" eb="13">
      <t>キテイ</t>
    </rPh>
    <rPh sb="14" eb="16">
      <t>ジョウキョウ</t>
    </rPh>
    <phoneticPr fontId="2"/>
  </si>
  <si>
    <t>法人として「理事に委任する事項」を定めているか。</t>
    <rPh sb="0" eb="2">
      <t>ホウジン</t>
    </rPh>
    <rPh sb="6" eb="8">
      <t>リジ</t>
    </rPh>
    <rPh sb="9" eb="11">
      <t>イニン</t>
    </rPh>
    <rPh sb="13" eb="15">
      <t>ジコウ</t>
    </rPh>
    <rPh sb="17" eb="18">
      <t>サダ</t>
    </rPh>
    <phoneticPr fontId="2"/>
  </si>
  <si>
    <r>
      <t>（１で</t>
    </r>
    <r>
      <rPr>
        <b/>
        <sz val="10"/>
        <color theme="1"/>
        <rFont val="BIZ UDゴシック"/>
        <family val="3"/>
        <charset val="128"/>
      </rPr>
      <t>「定めている」</t>
    </r>
    <r>
      <rPr>
        <sz val="10"/>
        <color theme="1"/>
        <rFont val="BIZ UDゴシック"/>
        <family val="3"/>
        <charset val="128"/>
      </rPr>
      <t>と回答した場合）理事に委任する事項を定めた規程等の名称</t>
    </r>
    <rPh sb="4" eb="5">
      <t>サダ</t>
    </rPh>
    <rPh sb="11" eb="13">
      <t>カイトウ</t>
    </rPh>
    <rPh sb="15" eb="17">
      <t>バアイ</t>
    </rPh>
    <rPh sb="18" eb="20">
      <t>リジ</t>
    </rPh>
    <rPh sb="21" eb="23">
      <t>イニン</t>
    </rPh>
    <rPh sb="25" eb="27">
      <t>ジコウ</t>
    </rPh>
    <rPh sb="28" eb="29">
      <t>サダ</t>
    </rPh>
    <rPh sb="31" eb="33">
      <t>キテイ</t>
    </rPh>
    <rPh sb="33" eb="34">
      <t>トウ</t>
    </rPh>
    <rPh sb="35" eb="37">
      <t>メイショウ</t>
    </rPh>
    <phoneticPr fontId="2"/>
  </si>
  <si>
    <r>
      <t>（前段の項目で</t>
    </r>
    <r>
      <rPr>
        <b/>
        <sz val="10"/>
        <color theme="0"/>
        <rFont val="BIZ UDゴシック"/>
        <family val="3"/>
        <charset val="128"/>
      </rPr>
      <t>「定めている」</t>
    </r>
    <r>
      <rPr>
        <sz val="10"/>
        <color theme="0"/>
        <rFont val="BIZ UDゴシック"/>
        <family val="3"/>
        <charset val="128"/>
      </rPr>
      <t>と回答した場合）理事に委任する具体的事項</t>
    </r>
    <rPh sb="1" eb="3">
      <t>ゼンダン</t>
    </rPh>
    <rPh sb="4" eb="6">
      <t>コウモク</t>
    </rPh>
    <rPh sb="8" eb="9">
      <t>サダ</t>
    </rPh>
    <rPh sb="15" eb="17">
      <t>カイトウ</t>
    </rPh>
    <rPh sb="19" eb="21">
      <t>バアイ</t>
    </rPh>
    <rPh sb="22" eb="24">
      <t>リジ</t>
    </rPh>
    <rPh sb="25" eb="27">
      <t>イニン</t>
    </rPh>
    <rPh sb="29" eb="32">
      <t>グタイテキ</t>
    </rPh>
    <rPh sb="32" eb="34">
      <t>ジコウ</t>
    </rPh>
    <phoneticPr fontId="2"/>
  </si>
  <si>
    <t>規程の有無</t>
    <rPh sb="0" eb="2">
      <t>キテイ</t>
    </rPh>
    <rPh sb="3" eb="5">
      <t>ウム</t>
    </rPh>
    <phoneticPr fontId="2"/>
  </si>
  <si>
    <t>10</t>
    <phoneticPr fontId="2"/>
  </si>
  <si>
    <t>○給食材料、消耗品等の日々の購入　○施設設備の保守管理、物品の修理等　○緊急を要する物品の購入等</t>
    <phoneticPr fontId="2"/>
  </si>
  <si>
    <t>その他</t>
    <rPh sb="2" eb="3">
      <t>タ</t>
    </rPh>
    <phoneticPr fontId="2"/>
  </si>
  <si>
    <r>
      <t>重要な人事を除く</t>
    </r>
    <r>
      <rPr>
        <b/>
        <sz val="10"/>
        <color theme="1"/>
        <rFont val="BIZ UDゴシック"/>
        <family val="3"/>
        <charset val="128"/>
      </rPr>
      <t>職員の任免</t>
    </r>
    <r>
      <rPr>
        <sz val="10"/>
        <color theme="1"/>
        <rFont val="BIZ UDゴシック"/>
        <family val="3"/>
        <charset val="128"/>
      </rPr>
      <t>に関すること</t>
    </r>
    <rPh sb="0" eb="2">
      <t>ジュウヨウ</t>
    </rPh>
    <rPh sb="3" eb="5">
      <t>ジンジ</t>
    </rPh>
    <rPh sb="6" eb="7">
      <t>ノゾ</t>
    </rPh>
    <rPh sb="8" eb="10">
      <t>ショクイン</t>
    </rPh>
    <rPh sb="11" eb="13">
      <t>ニンメン</t>
    </rPh>
    <rPh sb="14" eb="15">
      <t>カン</t>
    </rPh>
    <phoneticPr fontId="2"/>
  </si>
  <si>
    <r>
      <rPr>
        <b/>
        <sz val="10"/>
        <color theme="1"/>
        <rFont val="BIZ UDゴシック"/>
        <family val="3"/>
        <charset val="128"/>
      </rPr>
      <t>職員の日常の労務管理・福利厚生</t>
    </r>
    <r>
      <rPr>
        <sz val="10"/>
        <color theme="1"/>
        <rFont val="BIZ UDゴシック"/>
        <family val="3"/>
        <charset val="128"/>
      </rPr>
      <t>に関すること</t>
    </r>
    <rPh sb="0" eb="2">
      <t>ショクイン</t>
    </rPh>
    <rPh sb="3" eb="5">
      <t>ニチジョウ</t>
    </rPh>
    <rPh sb="6" eb="8">
      <t>ロウム</t>
    </rPh>
    <rPh sb="8" eb="10">
      <t>カンリ</t>
    </rPh>
    <rPh sb="11" eb="13">
      <t>フクリ</t>
    </rPh>
    <rPh sb="13" eb="15">
      <t>コウセイ</t>
    </rPh>
    <rPh sb="16" eb="17">
      <t>カン</t>
    </rPh>
    <phoneticPr fontId="2"/>
  </si>
  <si>
    <r>
      <rPr>
        <b/>
        <sz val="10"/>
        <color theme="1"/>
        <rFont val="BIZ UDゴシック"/>
        <family val="3"/>
        <charset val="128"/>
      </rPr>
      <t>債権の免除・効力の変更</t>
    </r>
    <r>
      <rPr>
        <sz val="10"/>
        <color theme="1"/>
        <rFont val="BIZ UDゴシック"/>
        <family val="3"/>
        <charset val="128"/>
      </rPr>
      <t>のうち、当該処分が法人に有利、又はやむを得ない理由があると認められるもの</t>
    </r>
    <rPh sb="0" eb="2">
      <t>サイケン</t>
    </rPh>
    <rPh sb="3" eb="5">
      <t>メンジョ</t>
    </rPh>
    <rPh sb="6" eb="8">
      <t>コウリョク</t>
    </rPh>
    <rPh sb="9" eb="11">
      <t>ヘンコウ</t>
    </rPh>
    <rPh sb="15" eb="17">
      <t>トウガイ</t>
    </rPh>
    <rPh sb="17" eb="19">
      <t>ショブン</t>
    </rPh>
    <rPh sb="20" eb="22">
      <t>ホウジン</t>
    </rPh>
    <rPh sb="23" eb="25">
      <t>ユウリ</t>
    </rPh>
    <rPh sb="26" eb="27">
      <t>マタ</t>
    </rPh>
    <rPh sb="31" eb="32">
      <t>エ</t>
    </rPh>
    <rPh sb="34" eb="36">
      <t>リユウ</t>
    </rPh>
    <rPh sb="40" eb="41">
      <t>ミト</t>
    </rPh>
    <phoneticPr fontId="2"/>
  </si>
  <si>
    <r>
      <rPr>
        <b/>
        <sz val="10"/>
        <color theme="1"/>
        <rFont val="BIZ UDゴシック"/>
        <family val="3"/>
        <charset val="128"/>
      </rPr>
      <t>設備資金の借入に係る契約</t>
    </r>
    <r>
      <rPr>
        <sz val="10"/>
        <color theme="1"/>
        <rFont val="BIZ UDゴシック"/>
        <family val="3"/>
        <charset val="128"/>
      </rPr>
      <t>であって予算の範囲内のもの</t>
    </r>
    <rPh sb="0" eb="2">
      <t>セツビ</t>
    </rPh>
    <rPh sb="2" eb="4">
      <t>シキン</t>
    </rPh>
    <rPh sb="5" eb="7">
      <t>カリイレ</t>
    </rPh>
    <rPh sb="8" eb="9">
      <t>カカ</t>
    </rPh>
    <rPh sb="10" eb="12">
      <t>ケイヤク</t>
    </rPh>
    <rPh sb="16" eb="18">
      <t>ヨサン</t>
    </rPh>
    <rPh sb="19" eb="22">
      <t>ハンイナイ</t>
    </rPh>
    <phoneticPr fontId="2"/>
  </si>
  <si>
    <r>
      <rPr>
        <b/>
        <sz val="10"/>
        <color theme="1"/>
        <rFont val="BIZ UDゴシック"/>
        <family val="3"/>
        <charset val="128"/>
      </rPr>
      <t>建設工事請負や物品納入等の契約</t>
    </r>
    <r>
      <rPr>
        <sz val="10"/>
        <color theme="1"/>
        <rFont val="BIZ UDゴシック"/>
        <family val="3"/>
        <charset val="128"/>
      </rPr>
      <t>のうち、次のような軽微なもの</t>
    </r>
    <rPh sb="0" eb="2">
      <t>ケンセツ</t>
    </rPh>
    <rPh sb="2" eb="4">
      <t>コウジ</t>
    </rPh>
    <rPh sb="4" eb="6">
      <t>ウケオイ</t>
    </rPh>
    <rPh sb="7" eb="9">
      <t>ブッピン</t>
    </rPh>
    <rPh sb="9" eb="11">
      <t>ノウニュウ</t>
    </rPh>
    <rPh sb="11" eb="12">
      <t>トウ</t>
    </rPh>
    <rPh sb="13" eb="15">
      <t>ケイヤク</t>
    </rPh>
    <rPh sb="19" eb="20">
      <t>ツギ</t>
    </rPh>
    <rPh sb="24" eb="26">
      <t>ケイビ</t>
    </rPh>
    <phoneticPr fontId="2"/>
  </si>
  <si>
    <r>
      <t>損傷等の理由により不要となった物品又は修理しても使用に耐えないと認められる</t>
    </r>
    <r>
      <rPr>
        <b/>
        <sz val="10"/>
        <color theme="1"/>
        <rFont val="BIZ UDゴシック"/>
        <family val="3"/>
        <charset val="128"/>
      </rPr>
      <t>物品の売却又は廃棄</t>
    </r>
    <rPh sb="0" eb="2">
      <t>ソンショウ</t>
    </rPh>
    <rPh sb="2" eb="3">
      <t>トウ</t>
    </rPh>
    <rPh sb="4" eb="6">
      <t>リユウ</t>
    </rPh>
    <rPh sb="9" eb="11">
      <t>フヨウ</t>
    </rPh>
    <rPh sb="15" eb="17">
      <t>ブッピン</t>
    </rPh>
    <rPh sb="17" eb="18">
      <t>マタ</t>
    </rPh>
    <rPh sb="19" eb="21">
      <t>シュウリ</t>
    </rPh>
    <rPh sb="24" eb="26">
      <t>シヨウ</t>
    </rPh>
    <rPh sb="27" eb="28">
      <t>タ</t>
    </rPh>
    <rPh sb="32" eb="33">
      <t>ミト</t>
    </rPh>
    <rPh sb="37" eb="39">
      <t>ブッピン</t>
    </rPh>
    <rPh sb="40" eb="42">
      <t>バイキャク</t>
    </rPh>
    <rPh sb="42" eb="43">
      <t>マタ</t>
    </rPh>
    <rPh sb="44" eb="46">
      <t>ハイキ</t>
    </rPh>
    <phoneticPr fontId="2"/>
  </si>
  <si>
    <r>
      <t>予算上の</t>
    </r>
    <r>
      <rPr>
        <b/>
        <sz val="10"/>
        <color theme="1"/>
        <rFont val="BIZ UDゴシック"/>
        <family val="3"/>
        <charset val="128"/>
      </rPr>
      <t>予備費の支出</t>
    </r>
    <rPh sb="0" eb="3">
      <t>ヨサンジョウ</t>
    </rPh>
    <rPh sb="4" eb="7">
      <t>ヨビヒ</t>
    </rPh>
    <rPh sb="8" eb="10">
      <t>シシュツ</t>
    </rPh>
    <phoneticPr fontId="2"/>
  </si>
  <si>
    <r>
      <rPr>
        <b/>
        <sz val="10"/>
        <color theme="1"/>
        <rFont val="BIZ UDゴシック"/>
        <family val="3"/>
        <charset val="128"/>
      </rPr>
      <t>入所者・利用者の日常の処遇</t>
    </r>
    <r>
      <rPr>
        <sz val="10"/>
        <color theme="1"/>
        <rFont val="BIZ UDゴシック"/>
        <family val="3"/>
        <charset val="128"/>
      </rPr>
      <t>に関すること</t>
    </r>
    <rPh sb="0" eb="3">
      <t>ニュウショシャ</t>
    </rPh>
    <rPh sb="4" eb="7">
      <t>リヨウシャ</t>
    </rPh>
    <rPh sb="8" eb="10">
      <t>ニチジョウ</t>
    </rPh>
    <rPh sb="11" eb="13">
      <t>ショグウ</t>
    </rPh>
    <rPh sb="14" eb="15">
      <t>カン</t>
    </rPh>
    <phoneticPr fontId="2"/>
  </si>
  <si>
    <r>
      <rPr>
        <b/>
        <sz val="10"/>
        <color theme="1"/>
        <rFont val="BIZ UDゴシック"/>
        <family val="3"/>
        <charset val="128"/>
      </rPr>
      <t>入所者の預り金の日常の管理</t>
    </r>
    <r>
      <rPr>
        <sz val="10"/>
        <color theme="1"/>
        <rFont val="BIZ UDゴシック"/>
        <family val="3"/>
        <charset val="128"/>
      </rPr>
      <t>に関すること</t>
    </r>
    <rPh sb="0" eb="3">
      <t>ニュウショシャ</t>
    </rPh>
    <rPh sb="4" eb="5">
      <t>アズカ</t>
    </rPh>
    <rPh sb="6" eb="7">
      <t>キン</t>
    </rPh>
    <rPh sb="8" eb="10">
      <t>ニチジョウ</t>
    </rPh>
    <rPh sb="11" eb="13">
      <t>カンリ</t>
    </rPh>
    <rPh sb="14" eb="15">
      <t>カン</t>
    </rPh>
    <phoneticPr fontId="2"/>
  </si>
  <si>
    <r>
      <rPr>
        <b/>
        <sz val="10"/>
        <color theme="1"/>
        <rFont val="BIZ UDゴシック"/>
        <family val="3"/>
        <charset val="128"/>
      </rPr>
      <t>寄付金</t>
    </r>
    <r>
      <rPr>
        <sz val="10"/>
        <color theme="1"/>
        <rFont val="BIZ UDゴシック"/>
        <family val="3"/>
        <charset val="128"/>
      </rPr>
      <t>の受入れに関する決定</t>
    </r>
    <phoneticPr fontId="2"/>
  </si>
  <si>
    <r>
      <rPr>
        <b/>
        <sz val="10"/>
        <color theme="1"/>
        <rFont val="BIZ UDゴシック"/>
        <family val="3"/>
        <charset val="128"/>
      </rPr>
      <t>基本財産以外の固定資産の取得及び改良</t>
    </r>
    <r>
      <rPr>
        <sz val="10"/>
        <color theme="1"/>
        <rFont val="BIZ UDゴシック"/>
        <family val="3"/>
        <charset val="128"/>
      </rPr>
      <t>等のための支出並びにこれらの処分</t>
    </r>
    <rPh sb="0" eb="2">
      <t>キホン</t>
    </rPh>
    <rPh sb="2" eb="4">
      <t>ザイサン</t>
    </rPh>
    <rPh sb="4" eb="6">
      <t>イガイ</t>
    </rPh>
    <rPh sb="7" eb="9">
      <t>コテイ</t>
    </rPh>
    <rPh sb="9" eb="11">
      <t>シサン</t>
    </rPh>
    <rPh sb="12" eb="14">
      <t>シュトク</t>
    </rPh>
    <rPh sb="14" eb="15">
      <t>オヨ</t>
    </rPh>
    <rPh sb="16" eb="18">
      <t>カイリョウ</t>
    </rPh>
    <rPh sb="18" eb="19">
      <t>トウ</t>
    </rPh>
    <rPh sb="23" eb="25">
      <t>シシュツ</t>
    </rPh>
    <rPh sb="25" eb="26">
      <t>ナラ</t>
    </rPh>
    <rPh sb="32" eb="34">
      <t>ショブン</t>
    </rPh>
    <phoneticPr fontId="2"/>
  </si>
  <si>
    <r>
      <t>※</t>
    </r>
    <r>
      <rPr>
        <b/>
        <sz val="10"/>
        <color theme="0"/>
        <rFont val="BIZ UDゴシック"/>
        <family val="3"/>
        <charset val="128"/>
      </rPr>
      <t>12その他</t>
    </r>
    <r>
      <rPr>
        <sz val="10"/>
        <color theme="0"/>
        <rFont val="BIZ UDゴシック"/>
        <family val="3"/>
        <charset val="128"/>
      </rPr>
      <t>で</t>
    </r>
    <r>
      <rPr>
        <b/>
        <sz val="10"/>
        <color theme="0"/>
        <rFont val="BIZ UDゴシック"/>
        <family val="3"/>
        <charset val="128"/>
      </rPr>
      <t>「有」</t>
    </r>
    <r>
      <rPr>
        <sz val="10"/>
        <color theme="0"/>
        <rFont val="BIZ UDゴシック"/>
        <family val="3"/>
        <charset val="128"/>
      </rPr>
      <t>を選択した場合は、以下に具体的な専決内容を記入してください。</t>
    </r>
    <rPh sb="5" eb="6">
      <t>タ</t>
    </rPh>
    <rPh sb="8" eb="9">
      <t>ア</t>
    </rPh>
    <rPh sb="11" eb="13">
      <t>センタク</t>
    </rPh>
    <rPh sb="15" eb="17">
      <t>バアイ</t>
    </rPh>
    <rPh sb="19" eb="21">
      <t>イカ</t>
    </rPh>
    <rPh sb="22" eb="25">
      <t>グタイテキ</t>
    </rPh>
    <rPh sb="26" eb="28">
      <t>センケツ</t>
    </rPh>
    <rPh sb="28" eb="30">
      <t>ナイヨウ</t>
    </rPh>
    <rPh sb="31" eb="33">
      <t>キニュウ</t>
    </rPh>
    <phoneticPr fontId="2"/>
  </si>
  <si>
    <t>　職務執行状況を報告した理事会の開催年月日</t>
    <rPh sb="1" eb="3">
      <t>ショクム</t>
    </rPh>
    <rPh sb="3" eb="5">
      <t>シッコウ</t>
    </rPh>
    <rPh sb="5" eb="7">
      <t>ジョウキョウ</t>
    </rPh>
    <rPh sb="8" eb="10">
      <t>ホウコク</t>
    </rPh>
    <rPh sb="12" eb="15">
      <t>リジカイ</t>
    </rPh>
    <rPh sb="16" eb="18">
      <t>カイサイ</t>
    </rPh>
    <rPh sb="18" eb="21">
      <t>ネンガッピ</t>
    </rPh>
    <phoneticPr fontId="2"/>
  </si>
  <si>
    <r>
      <t>　定款で定める「</t>
    </r>
    <r>
      <rPr>
        <b/>
        <sz val="10"/>
        <color theme="0"/>
        <rFont val="BIZ UDゴシック"/>
        <family val="3"/>
        <charset val="128"/>
      </rPr>
      <t>理事会への職務執行状況報告」</t>
    </r>
    <r>
      <rPr>
        <sz val="10"/>
        <color theme="0"/>
        <rFont val="BIZ UDゴシック"/>
        <family val="3"/>
        <charset val="128"/>
      </rPr>
      <t>の頻度</t>
    </r>
    <r>
      <rPr>
        <b/>
        <sz val="10"/>
        <color theme="0"/>
        <rFont val="BIZ UDゴシック"/>
        <family val="3"/>
        <charset val="128"/>
      </rPr>
      <t>　</t>
    </r>
    <rPh sb="1" eb="3">
      <t>テイカン</t>
    </rPh>
    <rPh sb="4" eb="5">
      <t>サダ</t>
    </rPh>
    <rPh sb="8" eb="11">
      <t>リジカイ</t>
    </rPh>
    <rPh sb="13" eb="15">
      <t>ショクム</t>
    </rPh>
    <rPh sb="15" eb="17">
      <t>シッコウ</t>
    </rPh>
    <rPh sb="17" eb="19">
      <t>ジョウキョウ</t>
    </rPh>
    <rPh sb="19" eb="21">
      <t>ホウコク</t>
    </rPh>
    <rPh sb="23" eb="25">
      <t>ヒンド</t>
    </rPh>
    <phoneticPr fontId="2"/>
  </si>
  <si>
    <t>回</t>
    <rPh sb="0" eb="1">
      <t>カイ</t>
    </rPh>
    <phoneticPr fontId="2"/>
  </si>
  <si>
    <t>法令で定めるところにより議事録が作成されているか。</t>
    <phoneticPr fontId="2"/>
  </si>
  <si>
    <t>議事録に、法令又は定款で定める議事録署名人が署名又は記名押印がされているか。</t>
    <phoneticPr fontId="2"/>
  </si>
  <si>
    <t>議事録が電磁的記録で作成されている場合、必要な措置をしているか。</t>
    <phoneticPr fontId="2"/>
  </si>
  <si>
    <t>議事録又は同意の意思表示の書面等を主たる事務所に必要な期間備え置いているか。</t>
    <phoneticPr fontId="2"/>
  </si>
  <si>
    <r>
      <t>　開催された理事会の内容に関する</t>
    </r>
    <r>
      <rPr>
        <b/>
        <sz val="10"/>
        <color theme="0"/>
        <rFont val="BIZ UDゴシック"/>
        <family val="3"/>
        <charset val="128"/>
      </rPr>
      <t>議事録</t>
    </r>
    <r>
      <rPr>
        <sz val="10"/>
        <color theme="0"/>
        <rFont val="BIZ UDゴシック"/>
        <family val="3"/>
        <charset val="128"/>
      </rPr>
      <t>の記載事項</t>
    </r>
    <rPh sb="1" eb="3">
      <t>カイサイ</t>
    </rPh>
    <rPh sb="6" eb="8">
      <t>リジ</t>
    </rPh>
    <rPh sb="8" eb="9">
      <t>カイ</t>
    </rPh>
    <rPh sb="10" eb="12">
      <t>ナイヨウ</t>
    </rPh>
    <rPh sb="13" eb="14">
      <t>カン</t>
    </rPh>
    <rPh sb="16" eb="19">
      <t>ギジロク</t>
    </rPh>
    <rPh sb="20" eb="22">
      <t>キサイ</t>
    </rPh>
    <rPh sb="22" eb="24">
      <t>ジコウ</t>
    </rPh>
    <phoneticPr fontId="2"/>
  </si>
  <si>
    <t>理事会が開催された日時及び場所</t>
    <phoneticPr fontId="2"/>
  </si>
  <si>
    <t>招集権者以外の理事が招集したもの（法第45条の14第3項）</t>
    <phoneticPr fontId="2"/>
  </si>
  <si>
    <t>監事が招集を請求したことにより招集されたもの（法第45条の18第3項により準用される一般法人法第101条第2項）</t>
    <phoneticPr fontId="2"/>
  </si>
  <si>
    <t>監事が招集したもの（法第45条の18第3項により準用される一般法人法第101条第3項）</t>
    <phoneticPr fontId="2"/>
  </si>
  <si>
    <t>理事会の議事の経過の要領及びその結果</t>
    <phoneticPr fontId="2"/>
  </si>
  <si>
    <t>決議を要する事項について特別の利害関係を有する理事があるときは、当該理事の氏名</t>
    <phoneticPr fontId="2"/>
  </si>
  <si>
    <t>監事が必要があると認めた場合に行う監事の意見（法第45条の18第3項により準用される一般法人法第101条第1項）</t>
    <phoneticPr fontId="2"/>
  </si>
  <si>
    <t>補償契約に基づく補償をした理事及び当該補償を受けた理事による報告（法第45条の22の2において準用される一般法人法第118条の2第4項）</t>
    <phoneticPr fontId="2"/>
  </si>
  <si>
    <t>理事長が定款の定めにより議事録署名人とされている場合の理事長以外の出席した理事の氏名</t>
    <rPh sb="7" eb="8">
      <t>サダ</t>
    </rPh>
    <phoneticPr fontId="2"/>
  </si>
  <si>
    <t>理事会に出席した会計監査人の氏名又は名称</t>
    <phoneticPr fontId="2"/>
  </si>
  <si>
    <r>
      <t>（「特定社会福祉法人」以外は</t>
    </r>
    <r>
      <rPr>
        <b/>
        <sz val="10"/>
        <color theme="1"/>
        <rFont val="BIZ UDゴシック"/>
        <family val="3"/>
        <charset val="128"/>
      </rPr>
      <t>該当なし</t>
    </r>
    <r>
      <rPr>
        <sz val="10"/>
        <color theme="1"/>
        <rFont val="BIZ UDゴシック"/>
        <family val="3"/>
        <charset val="128"/>
      </rPr>
      <t>で回答）</t>
    </r>
    <rPh sb="2" eb="4">
      <t>トクテイ</t>
    </rPh>
    <rPh sb="4" eb="6">
      <t>シャカイ</t>
    </rPh>
    <rPh sb="6" eb="8">
      <t>フクシ</t>
    </rPh>
    <rPh sb="8" eb="10">
      <t>ホウジン</t>
    </rPh>
    <rPh sb="14" eb="16">
      <t>ガイトウ</t>
    </rPh>
    <phoneticPr fontId="2"/>
  </si>
  <si>
    <t>議長の氏名</t>
    <phoneticPr fontId="2"/>
  </si>
  <si>
    <r>
      <rPr>
        <b/>
        <u/>
        <sz val="10"/>
        <color theme="1"/>
        <rFont val="BIZ UDゴシック"/>
        <family val="3"/>
        <charset val="128"/>
      </rPr>
      <t>法の規定に基づき理事会において述べられた意見又は発言</t>
    </r>
    <r>
      <rPr>
        <sz val="10"/>
        <color theme="1"/>
        <rFont val="BIZ UDゴシック"/>
        <family val="3"/>
        <charset val="128"/>
      </rPr>
      <t>があるときは、その意見又は発言の内容の概要</t>
    </r>
    <rPh sb="0" eb="1">
      <t>ホウ</t>
    </rPh>
    <rPh sb="5" eb="6">
      <t>モト</t>
    </rPh>
    <phoneticPr fontId="2"/>
  </si>
  <si>
    <t>法の規定に基づき理事会において述べられた意見又は発言</t>
    <rPh sb="0" eb="1">
      <t>ホウ</t>
    </rPh>
    <rPh sb="2" eb="4">
      <t>キテイ</t>
    </rPh>
    <rPh sb="5" eb="6">
      <t>モト</t>
    </rPh>
    <rPh sb="8" eb="11">
      <t>リジカイ</t>
    </rPh>
    <rPh sb="15" eb="16">
      <t>ノ</t>
    </rPh>
    <rPh sb="20" eb="22">
      <t>イケン</t>
    </rPh>
    <rPh sb="22" eb="23">
      <t>マタ</t>
    </rPh>
    <rPh sb="24" eb="26">
      <t>ハツゲン</t>
    </rPh>
    <phoneticPr fontId="2"/>
  </si>
  <si>
    <t>競業又は利益相反取引を行った理事による報告（法第45条の16第4項により準用される一般法人法第92条第2項）</t>
    <phoneticPr fontId="2"/>
  </si>
  <si>
    <t>理事が不正の行為をし、若しくは当該行為をするおそれがあると認めるとき、又は法令若しくは定款に違反する事実若しくは著しく不当な事実があると</t>
    <phoneticPr fontId="2"/>
  </si>
  <si>
    <t>認めるときの監事の報告（法第45条の18第3項により準用される一般法人法第100条）</t>
    <phoneticPr fontId="2"/>
  </si>
  <si>
    <r>
      <rPr>
        <b/>
        <u/>
        <sz val="10"/>
        <color theme="1"/>
        <rFont val="BIZ UDゴシック"/>
        <family val="3"/>
        <charset val="128"/>
      </rPr>
      <t>法の規定に基づき通常と異なる運用で理事会が招集された場合</t>
    </r>
    <r>
      <rPr>
        <sz val="10"/>
        <color theme="1"/>
        <rFont val="BIZ UDゴシック"/>
        <family val="3"/>
        <charset val="128"/>
      </rPr>
      <t>は、その旨</t>
    </r>
    <rPh sb="0" eb="1">
      <t>ホウ</t>
    </rPh>
    <rPh sb="2" eb="4">
      <t>キテイ</t>
    </rPh>
    <rPh sb="5" eb="6">
      <t>モト</t>
    </rPh>
    <rPh sb="8" eb="10">
      <t>ツウジョウ</t>
    </rPh>
    <rPh sb="11" eb="12">
      <t>コト</t>
    </rPh>
    <rPh sb="14" eb="16">
      <t>ウンヨウ</t>
    </rPh>
    <rPh sb="21" eb="23">
      <t>ショウシュウ</t>
    </rPh>
    <rPh sb="26" eb="28">
      <t>バアイ</t>
    </rPh>
    <rPh sb="32" eb="33">
      <t>ムネ</t>
    </rPh>
    <phoneticPr fontId="2"/>
  </si>
  <si>
    <t>法の規定に基づき通常と異なる運用で理事会が招集された場合</t>
    <rPh sb="0" eb="1">
      <t>ホウ</t>
    </rPh>
    <rPh sb="2" eb="4">
      <t>キテイ</t>
    </rPh>
    <rPh sb="5" eb="6">
      <t>モト</t>
    </rPh>
    <rPh sb="8" eb="10">
      <t>ツウジョウ</t>
    </rPh>
    <rPh sb="11" eb="12">
      <t>コト</t>
    </rPh>
    <rPh sb="14" eb="16">
      <t>ウンヨウ</t>
    </rPh>
    <rPh sb="17" eb="20">
      <t>リジカイ</t>
    </rPh>
    <rPh sb="21" eb="23">
      <t>ショウシュウ</t>
    </rPh>
    <rPh sb="26" eb="28">
      <t>バアイ</t>
    </rPh>
    <phoneticPr fontId="2"/>
  </si>
  <si>
    <t>招集権者以外の理事が招集を請求したことにより招集されたもの（法第45条の14第2項）</t>
    <phoneticPr fontId="2"/>
  </si>
  <si>
    <t>債権債務の状況</t>
    <rPh sb="0" eb="4">
      <t>サイケンサイム</t>
    </rPh>
    <rPh sb="5" eb="7">
      <t>ジョウキョウ</t>
    </rPh>
    <phoneticPr fontId="2"/>
  </si>
  <si>
    <t>借入は、適正に行われているか。</t>
    <phoneticPr fontId="2"/>
  </si>
  <si>
    <r>
      <t>借入</t>
    </r>
    <r>
      <rPr>
        <b/>
        <sz val="10"/>
        <color rgb="FFFF0000"/>
        <rFont val="BIZ UDゴシック"/>
        <family val="3"/>
        <charset val="128"/>
      </rPr>
      <t>（多額の借財に限る）</t>
    </r>
    <r>
      <rPr>
        <b/>
        <sz val="10"/>
        <rFont val="BIZ UDゴシック"/>
        <family val="3"/>
        <charset val="128"/>
      </rPr>
      <t>は、理事会の決議を受けて行われているか。</t>
    </r>
    <phoneticPr fontId="2"/>
  </si>
  <si>
    <r>
      <t>(１で</t>
    </r>
    <r>
      <rPr>
        <b/>
        <sz val="10"/>
        <color theme="1"/>
        <rFont val="BIZ UDゴシック"/>
        <family val="3"/>
        <charset val="128"/>
      </rPr>
      <t>「定めている」</t>
    </r>
    <r>
      <rPr>
        <sz val="10"/>
        <color theme="1"/>
        <rFont val="BIZ UDゴシック"/>
        <family val="3"/>
        <charset val="128"/>
      </rPr>
      <t>と回答した場合)金額の基準を定めた規程等の名称</t>
    </r>
    <rPh sb="4" eb="5">
      <t>サダ</t>
    </rPh>
    <rPh sb="11" eb="13">
      <t>カイトウ</t>
    </rPh>
    <rPh sb="15" eb="17">
      <t>バアイ</t>
    </rPh>
    <rPh sb="18" eb="20">
      <t>キンガク</t>
    </rPh>
    <rPh sb="21" eb="23">
      <t>キジュン</t>
    </rPh>
    <rPh sb="24" eb="25">
      <t>サダ</t>
    </rPh>
    <rPh sb="27" eb="29">
      <t>キテイ</t>
    </rPh>
    <rPh sb="29" eb="30">
      <t>トウ</t>
    </rPh>
    <rPh sb="31" eb="33">
      <t>メイショウ</t>
    </rPh>
    <phoneticPr fontId="2"/>
  </si>
  <si>
    <t>金額基準</t>
    <rPh sb="0" eb="2">
      <t>キンガク</t>
    </rPh>
    <rPh sb="2" eb="4">
      <t>キジュン</t>
    </rPh>
    <phoneticPr fontId="2"/>
  </si>
  <si>
    <t>万円</t>
    <rPh sb="0" eb="2">
      <t>マンエン</t>
    </rPh>
    <phoneticPr fontId="2"/>
  </si>
  <si>
    <t>　借入に係る規定の状況</t>
    <rPh sb="1" eb="3">
      <t>カリイレ</t>
    </rPh>
    <rPh sb="4" eb="5">
      <t>カカ</t>
    </rPh>
    <rPh sb="6" eb="8">
      <t>キテイ</t>
    </rPh>
    <rPh sb="9" eb="11">
      <t>ジョウキョウ</t>
    </rPh>
    <phoneticPr fontId="2"/>
  </si>
  <si>
    <t>　借入金の償還状況</t>
    <rPh sb="1" eb="3">
      <t>カリイレ</t>
    </rPh>
    <rPh sb="3" eb="4">
      <t>キン</t>
    </rPh>
    <rPh sb="5" eb="7">
      <t>ショウカン</t>
    </rPh>
    <rPh sb="7" eb="9">
      <t>ジョウキョウ</t>
    </rPh>
    <phoneticPr fontId="2"/>
  </si>
  <si>
    <r>
      <rPr>
        <u/>
        <sz val="10"/>
        <color theme="1"/>
        <rFont val="BIZ UDゴシック"/>
        <family val="3"/>
        <charset val="128"/>
      </rPr>
      <t>前年度末時点</t>
    </r>
    <r>
      <rPr>
        <sz val="10"/>
        <color theme="1"/>
        <rFont val="BIZ UDゴシック"/>
        <family val="3"/>
        <charset val="128"/>
      </rPr>
      <t>で、未償還の借入金残高はあるか</t>
    </r>
    <rPh sb="0" eb="4">
      <t>ゼンネンドマツ</t>
    </rPh>
    <rPh sb="4" eb="6">
      <t>ジテン</t>
    </rPh>
    <rPh sb="8" eb="11">
      <t>ミショウカン</t>
    </rPh>
    <rPh sb="12" eb="14">
      <t>カリイレ</t>
    </rPh>
    <rPh sb="14" eb="15">
      <t>キン</t>
    </rPh>
    <rPh sb="15" eb="17">
      <t>ザンダカ</t>
    </rPh>
    <phoneticPr fontId="2"/>
  </si>
  <si>
    <t>借入先</t>
  </si>
  <si>
    <t>借入年月日</t>
  </si>
  <si>
    <t>約定年金利</t>
  </si>
  <si>
    <t>契約書の有無</t>
    <rPh sb="0" eb="3">
      <t>ケイヤクショ</t>
    </rPh>
    <phoneticPr fontId="1"/>
  </si>
  <si>
    <t>借入の目的</t>
  </si>
  <si>
    <t>償還財源</t>
  </si>
  <si>
    <t>理事会承認年月日</t>
  </si>
  <si>
    <t>前年度末借入残高</t>
    <rPh sb="0" eb="3">
      <t>ゼンネンド</t>
    </rPh>
    <rPh sb="3" eb="4">
      <t>マツ</t>
    </rPh>
    <phoneticPr fontId="2"/>
  </si>
  <si>
    <t>今年度償還金額(元金)</t>
    <phoneticPr fontId="2"/>
  </si>
  <si>
    <t>　　　　　　　(利子)</t>
    <phoneticPr fontId="2"/>
  </si>
  <si>
    <t>借入金①</t>
    <rPh sb="0" eb="3">
      <t>カリイレキン</t>
    </rPh>
    <phoneticPr fontId="2"/>
  </si>
  <si>
    <t>借入金②</t>
    <rPh sb="0" eb="3">
      <t>カリイレキン</t>
    </rPh>
    <phoneticPr fontId="2"/>
  </si>
  <si>
    <t>借入金④</t>
    <rPh sb="0" eb="3">
      <t>カリイレキン</t>
    </rPh>
    <phoneticPr fontId="2"/>
  </si>
  <si>
    <t>借入金⑤</t>
    <rPh sb="0" eb="3">
      <t>カリイレキン</t>
    </rPh>
    <phoneticPr fontId="2"/>
  </si>
  <si>
    <t>借入金③</t>
    <rPh sb="0" eb="3">
      <t>カリイレキン</t>
    </rPh>
    <phoneticPr fontId="2"/>
  </si>
  <si>
    <t>円</t>
    <rPh sb="0" eb="1">
      <t>エン</t>
    </rPh>
    <phoneticPr fontId="2"/>
  </si>
  <si>
    <t>％</t>
    <phoneticPr fontId="2"/>
  </si>
  <si>
    <t>償還期限年月日</t>
    <rPh sb="4" eb="7">
      <t>ネンガッピ</t>
    </rPh>
    <phoneticPr fontId="2"/>
  </si>
  <si>
    <t>借入金額（当初）</t>
    <rPh sb="0" eb="2">
      <t>カリイレ</t>
    </rPh>
    <rPh sb="5" eb="7">
      <t>トウショ</t>
    </rPh>
    <phoneticPr fontId="2"/>
  </si>
  <si>
    <t>担保設定物件</t>
    <rPh sb="2" eb="4">
      <t>セッテイ</t>
    </rPh>
    <phoneticPr fontId="2"/>
  </si>
  <si>
    <t>ケ</t>
    <phoneticPr fontId="2"/>
  </si>
  <si>
    <t>コ</t>
    <phoneticPr fontId="2"/>
  </si>
  <si>
    <t>サ</t>
    <phoneticPr fontId="2"/>
  </si>
  <si>
    <t>シ</t>
    <phoneticPr fontId="2"/>
  </si>
  <si>
    <t>○借入金残高の詳細（１）</t>
    <rPh sb="1" eb="4">
      <t>カリイレキン</t>
    </rPh>
    <rPh sb="4" eb="6">
      <t>ザンダカ</t>
    </rPh>
    <rPh sb="7" eb="9">
      <t>ショウサイ</t>
    </rPh>
    <phoneticPr fontId="2"/>
  </si>
  <si>
    <t>○借入金残高の詳細（２）</t>
    <rPh sb="1" eb="4">
      <t>カリイレキン</t>
    </rPh>
    <rPh sb="4" eb="6">
      <t>ザンダカ</t>
    </rPh>
    <rPh sb="7" eb="9">
      <t>ショウサイ</t>
    </rPh>
    <phoneticPr fontId="2"/>
  </si>
  <si>
    <r>
      <t>理事会決議によらない「</t>
    </r>
    <r>
      <rPr>
        <u/>
        <sz val="10"/>
        <color theme="1"/>
        <rFont val="BIZ UDゴシック"/>
        <family val="3"/>
        <charset val="128"/>
      </rPr>
      <t>理事に委任する（専決）範囲」の借入</t>
    </r>
    <r>
      <rPr>
        <sz val="10"/>
        <color theme="1"/>
        <rFont val="BIZ UDゴシック"/>
        <family val="3"/>
        <charset val="128"/>
      </rPr>
      <t>について、金額の基準を定めているか</t>
    </r>
    <rPh sb="0" eb="3">
      <t>リジカイ</t>
    </rPh>
    <rPh sb="3" eb="5">
      <t>ケツギ</t>
    </rPh>
    <rPh sb="11" eb="13">
      <t>リジ</t>
    </rPh>
    <rPh sb="14" eb="16">
      <t>イニン</t>
    </rPh>
    <rPh sb="19" eb="21">
      <t>センケツ</t>
    </rPh>
    <rPh sb="22" eb="24">
      <t>ハンイ</t>
    </rPh>
    <rPh sb="26" eb="28">
      <t>カリイレ</t>
    </rPh>
    <rPh sb="33" eb="35">
      <t>キンガク</t>
    </rPh>
    <rPh sb="36" eb="38">
      <t>キジュン</t>
    </rPh>
    <rPh sb="39" eb="40">
      <t>サダ</t>
    </rPh>
    <phoneticPr fontId="2"/>
  </si>
  <si>
    <t>○借入金残高の詳細（３）</t>
    <rPh sb="1" eb="4">
      <t>カリイレキン</t>
    </rPh>
    <rPh sb="4" eb="6">
      <t>ザンダカ</t>
    </rPh>
    <rPh sb="7" eb="9">
      <t>ショウサイ</t>
    </rPh>
    <phoneticPr fontId="2"/>
  </si>
  <si>
    <r>
      <rPr>
        <u/>
        <sz val="10"/>
        <color theme="1"/>
        <rFont val="BIZ UDゴシック"/>
        <family val="3"/>
        <charset val="128"/>
      </rPr>
      <t>前年度</t>
    </r>
    <r>
      <rPr>
        <sz val="10"/>
        <color theme="1"/>
        <rFont val="BIZ UDゴシック"/>
        <family val="3"/>
        <charset val="128"/>
      </rPr>
      <t>において、新規の借入を行ったか</t>
    </r>
    <rPh sb="0" eb="3">
      <t>ゼンネンド</t>
    </rPh>
    <rPh sb="8" eb="10">
      <t>シンキ</t>
    </rPh>
    <rPh sb="11" eb="13">
      <t>カリイレ</t>
    </rPh>
    <rPh sb="14" eb="15">
      <t>オコナ</t>
    </rPh>
    <phoneticPr fontId="2"/>
  </si>
  <si>
    <r>
      <rPr>
        <u/>
        <sz val="10"/>
        <color theme="1"/>
        <rFont val="BIZ UDゴシック"/>
        <family val="3"/>
        <charset val="128"/>
      </rPr>
      <t>今年度</t>
    </r>
    <r>
      <rPr>
        <sz val="10"/>
        <color theme="1"/>
        <rFont val="BIZ UDゴシック"/>
        <family val="3"/>
        <charset val="128"/>
      </rPr>
      <t>において、借入を行う予定はあるか</t>
    </r>
    <rPh sb="0" eb="3">
      <t>コンネンド</t>
    </rPh>
    <rPh sb="8" eb="10">
      <t>カリイレ</t>
    </rPh>
    <rPh sb="11" eb="12">
      <t>オコナ</t>
    </rPh>
    <rPh sb="13" eb="15">
      <t>ヨテイ</t>
    </rPh>
    <phoneticPr fontId="2"/>
  </si>
  <si>
    <r>
      <rPr>
        <b/>
        <sz val="10"/>
        <color theme="1"/>
        <rFont val="BIZ UDゴシック"/>
        <family val="3"/>
        <charset val="128"/>
      </rPr>
      <t>「有」</t>
    </r>
    <r>
      <rPr>
        <sz val="10"/>
        <color theme="1"/>
        <rFont val="BIZ UDゴシック"/>
        <family val="3"/>
        <charset val="128"/>
      </rPr>
      <t>の場合は、前年度に借り入れた合計金額</t>
    </r>
    <rPh sb="1" eb="2">
      <t>ア</t>
    </rPh>
    <rPh sb="4" eb="6">
      <t>バアイ</t>
    </rPh>
    <rPh sb="8" eb="11">
      <t>ゼンネンド</t>
    </rPh>
    <rPh sb="12" eb="13">
      <t>カ</t>
    </rPh>
    <rPh sb="14" eb="15">
      <t>イ</t>
    </rPh>
    <rPh sb="17" eb="19">
      <t>ゴウケイ</t>
    </rPh>
    <rPh sb="19" eb="21">
      <t>キンガク</t>
    </rPh>
    <phoneticPr fontId="2"/>
  </si>
  <si>
    <r>
      <rPr>
        <b/>
        <sz val="10"/>
        <color theme="1"/>
        <rFont val="BIZ UDゴシック"/>
        <family val="3"/>
        <charset val="128"/>
      </rPr>
      <t>「有」</t>
    </r>
    <r>
      <rPr>
        <sz val="10"/>
        <color theme="1"/>
        <rFont val="BIZ UDゴシック"/>
        <family val="3"/>
        <charset val="128"/>
      </rPr>
      <t>の場合は、借入予定の目的</t>
    </r>
    <rPh sb="1" eb="2">
      <t>ア</t>
    </rPh>
    <rPh sb="4" eb="6">
      <t>バアイ</t>
    </rPh>
    <rPh sb="8" eb="10">
      <t>カリイレ</t>
    </rPh>
    <rPh sb="10" eb="12">
      <t>ヨテイ</t>
    </rPh>
    <rPh sb="13" eb="15">
      <t>モクテキ</t>
    </rPh>
    <phoneticPr fontId="2"/>
  </si>
  <si>
    <t>○借入金残高の詳細（４）</t>
    <rPh sb="1" eb="4">
      <t>カリイレキン</t>
    </rPh>
    <rPh sb="4" eb="6">
      <t>ザンダカ</t>
    </rPh>
    <rPh sb="7" eb="9">
      <t>ショウサイ</t>
    </rPh>
    <phoneticPr fontId="2"/>
  </si>
  <si>
    <t>借入金⑥</t>
    <rPh sb="0" eb="3">
      <t>カリイレキン</t>
    </rPh>
    <phoneticPr fontId="2"/>
  </si>
  <si>
    <t>借入金⑦</t>
    <rPh sb="0" eb="3">
      <t>カリイレキン</t>
    </rPh>
    <phoneticPr fontId="2"/>
  </si>
  <si>
    <t>借入金⑧</t>
    <rPh sb="0" eb="3">
      <t>カリイレキン</t>
    </rPh>
    <phoneticPr fontId="2"/>
  </si>
  <si>
    <t>借入金⑨</t>
    <rPh sb="0" eb="3">
      <t>カリイレキン</t>
    </rPh>
    <phoneticPr fontId="2"/>
  </si>
  <si>
    <t>借入金⑩</t>
    <rPh sb="0" eb="3">
      <t>カリイレキン</t>
    </rPh>
    <phoneticPr fontId="2"/>
  </si>
  <si>
    <t>借入金⑪</t>
    <rPh sb="0" eb="3">
      <t>カリイレキン</t>
    </rPh>
    <phoneticPr fontId="2"/>
  </si>
  <si>
    <t>借入金⑫</t>
    <rPh sb="0" eb="3">
      <t>カリイレキン</t>
    </rPh>
    <phoneticPr fontId="2"/>
  </si>
  <si>
    <t>借入金⑬</t>
    <rPh sb="0" eb="3">
      <t>カリイレキン</t>
    </rPh>
    <phoneticPr fontId="2"/>
  </si>
  <si>
    <t>借入金⑭</t>
    <rPh sb="0" eb="3">
      <t>カリイレキン</t>
    </rPh>
    <phoneticPr fontId="2"/>
  </si>
  <si>
    <t>借入金⑮</t>
    <rPh sb="0" eb="3">
      <t>カリイレキン</t>
    </rPh>
    <phoneticPr fontId="2"/>
  </si>
  <si>
    <t>○借入金残高の詳細（５）</t>
    <rPh sb="1" eb="4">
      <t>カリイレキン</t>
    </rPh>
    <rPh sb="4" eb="6">
      <t>ザンダカ</t>
    </rPh>
    <rPh sb="7" eb="9">
      <t>ショウサイ</t>
    </rPh>
    <phoneticPr fontId="2"/>
  </si>
  <si>
    <t>借入金⑯</t>
    <rPh sb="0" eb="3">
      <t>カリイレキン</t>
    </rPh>
    <phoneticPr fontId="2"/>
  </si>
  <si>
    <t>借入金⑰</t>
    <rPh sb="0" eb="3">
      <t>カリイレキン</t>
    </rPh>
    <phoneticPr fontId="2"/>
  </si>
  <si>
    <t>借入金⑱</t>
    <rPh sb="0" eb="3">
      <t>カリイレキン</t>
    </rPh>
    <phoneticPr fontId="2"/>
  </si>
  <si>
    <t>借入金⑲</t>
    <rPh sb="0" eb="3">
      <t>カリイレキン</t>
    </rPh>
    <phoneticPr fontId="2"/>
  </si>
  <si>
    <t>借入金⑳</t>
    <rPh sb="0" eb="3">
      <t>カリイレキン</t>
    </rPh>
    <phoneticPr fontId="2"/>
  </si>
  <si>
    <t>借入金㉑</t>
    <rPh sb="0" eb="3">
      <t>カリイレキン</t>
    </rPh>
    <phoneticPr fontId="2"/>
  </si>
  <si>
    <t>借入金㉒</t>
    <rPh sb="0" eb="3">
      <t>カリイレキン</t>
    </rPh>
    <phoneticPr fontId="2"/>
  </si>
  <si>
    <t>借入金㉓</t>
    <rPh sb="0" eb="3">
      <t>カリイレキン</t>
    </rPh>
    <phoneticPr fontId="2"/>
  </si>
  <si>
    <t>借入金㉔</t>
    <rPh sb="0" eb="3">
      <t>カリイレキン</t>
    </rPh>
    <phoneticPr fontId="2"/>
  </si>
  <si>
    <t>借入金㉕</t>
    <rPh sb="0" eb="3">
      <t>カリイレキン</t>
    </rPh>
    <phoneticPr fontId="2"/>
  </si>
  <si>
    <t>※借入金の償還状況１で「有」と回答した場合は、残高に含まれる各借入金の詳細について、以降の項目を入力してください。</t>
    <rPh sb="1" eb="4">
      <t>カリイレキン</t>
    </rPh>
    <rPh sb="5" eb="7">
      <t>ショウカン</t>
    </rPh>
    <rPh sb="7" eb="9">
      <t>ジョウキョウ</t>
    </rPh>
    <rPh sb="12" eb="13">
      <t>アリ</t>
    </rPh>
    <rPh sb="15" eb="17">
      <t>カイトウ</t>
    </rPh>
    <rPh sb="19" eb="21">
      <t>バアイ</t>
    </rPh>
    <rPh sb="23" eb="25">
      <t>ザンダカ</t>
    </rPh>
    <rPh sb="26" eb="27">
      <t>フク</t>
    </rPh>
    <rPh sb="30" eb="31">
      <t>カク</t>
    </rPh>
    <rPh sb="31" eb="34">
      <t>カリイレキン</t>
    </rPh>
    <rPh sb="35" eb="37">
      <t>ショウサイ</t>
    </rPh>
    <rPh sb="42" eb="44">
      <t>イコウ</t>
    </rPh>
    <rPh sb="45" eb="47">
      <t>コウモク</t>
    </rPh>
    <rPh sb="48" eb="50">
      <t>ニュウリョク</t>
    </rPh>
    <phoneticPr fontId="2"/>
  </si>
  <si>
    <r>
      <t>＜着眼点＞
○理事会は、</t>
    </r>
    <r>
      <rPr>
        <b/>
        <sz val="9"/>
        <color theme="1"/>
        <rFont val="BIZ UDゴシック"/>
        <family val="3"/>
        <charset val="128"/>
      </rPr>
      <t>各理事（理事会を招集する理事を定款又は理事会で定めたときは、その理事）</t>
    </r>
    <r>
      <rPr>
        <sz val="9"/>
        <color theme="1"/>
        <rFont val="BIZ UDゴシック"/>
        <family val="3"/>
        <charset val="128"/>
      </rPr>
      <t>が招集することとされている（法第45条の14第1項）。また、理事会を招集する理事を定款又は理事会で定めたときは、その他の理事は招集権者である理事に対して、理事会の目的である事項を示して、理事会の招集を請求することができ（同条第2項）、当該請求があった場合には、請求日から5日以内に、理事会の招集通知（請求日から2週間以内の日に理事会を開催するものである必要がある。）が発せられない場合には、その請求をした理事が理事会を招集することができる（同条第3項）。
○理事会を招集する者は、</t>
    </r>
    <r>
      <rPr>
        <b/>
        <sz val="9"/>
        <color theme="1"/>
        <rFont val="BIZ UDゴシック"/>
        <family val="3"/>
        <charset val="128"/>
      </rPr>
      <t>理事会の日の1週間（中7日間）</t>
    </r>
    <r>
      <rPr>
        <sz val="9"/>
        <color theme="1"/>
        <rFont val="BIZ UDゴシック"/>
        <family val="3"/>
        <charset val="128"/>
      </rPr>
      <t>又は定款においてこれを下回るものとして定めた期間以上前までに、</t>
    </r>
    <r>
      <rPr>
        <u/>
        <sz val="9"/>
        <color theme="1"/>
        <rFont val="BIZ UDゴシック"/>
        <family val="3"/>
        <charset val="128"/>
      </rPr>
      <t>各理事及び各監事に対してその通知を発出しなければならない</t>
    </r>
    <r>
      <rPr>
        <sz val="9"/>
        <color theme="1"/>
        <rFont val="BIZ UDゴシック"/>
        <family val="3"/>
        <charset val="128"/>
      </rPr>
      <t>（法第45条の14第9項により準用される一般法人法第94条第1項）。ただし、</t>
    </r>
    <r>
      <rPr>
        <u/>
        <sz val="9"/>
        <color theme="1"/>
        <rFont val="BIZ UDゴシック"/>
        <family val="3"/>
        <charset val="128"/>
      </rPr>
      <t>理事及び監事の全員の同意があるときは、招集通知を発出せずに理事会を開催することができる</t>
    </r>
    <r>
      <rPr>
        <sz val="9"/>
        <color theme="1"/>
        <rFont val="BIZ UDゴシック"/>
        <family val="3"/>
        <charset val="128"/>
      </rPr>
      <t xml:space="preserve">（法第45条の14第9項により準用される一般法人法第94条第2項）。なお、理事会の招集通知は、各監事（監事の全員）に対しても発出しなければならないことに留意する必要がある。
○指導監査を行うに当たっては、理事会を招集した理事（法第45条の14第3項により招集した理事を含む。）が開催通知を期限までに発出しているか、招集通知を省略している場合には、理事及び監事の全員の同意があるかを確認する。なお、理事会の招集通知を省略することについての理事及び監事の同意の取得・保存の方法について、法令上の制限はないが、法人において、理事及び監事の全員が同意書を提出することとする、又は理事会の議事録に当該同意があった旨を記載する等、書面若しくは電磁的記録による何らかの形で保存できるようにしておくことが望ましい。
</t>
    </r>
    <r>
      <rPr>
        <b/>
        <sz val="9"/>
        <color theme="1"/>
        <rFont val="BIZ UDゴシック"/>
        <family val="3"/>
        <charset val="128"/>
      </rPr>
      <t xml:space="preserve">
＜指摘基準＞
　次の場合は文書指摘によることとする。
　・　理事及び監事の全員に期限までに理事会の招集通知が発出されていない場合
　・　招集権を有さない者が理事会を招集している場合
　・　招集通知が省略された場合に、理事及び監事の全員の同意が確認できない場合</t>
    </r>
    <phoneticPr fontId="2"/>
  </si>
  <si>
    <t>【審議状況１】招集</t>
    <rPh sb="1" eb="5">
      <t>シンギジョウキョウ</t>
    </rPh>
    <rPh sb="7" eb="9">
      <t>ショウシュウ</t>
    </rPh>
    <phoneticPr fontId="2"/>
  </si>
  <si>
    <t>（根拠法令等）法第45条の14第1項、同条第9項により準用される一般法人法第94条第1項、第2項</t>
    <rPh sb="1" eb="3">
      <t>コンキョ</t>
    </rPh>
    <rPh sb="3" eb="6">
      <t>ホウレイトウ</t>
    </rPh>
    <rPh sb="7" eb="8">
      <t>ホウ</t>
    </rPh>
    <rPh sb="8" eb="9">
      <t>ダイ</t>
    </rPh>
    <rPh sb="11" eb="12">
      <t>ジョウ</t>
    </rPh>
    <rPh sb="15" eb="16">
      <t>ダイ</t>
    </rPh>
    <rPh sb="17" eb="18">
      <t>コウ</t>
    </rPh>
    <rPh sb="19" eb="21">
      <t>ドウジョウ</t>
    </rPh>
    <rPh sb="21" eb="22">
      <t>ダイ</t>
    </rPh>
    <rPh sb="23" eb="24">
      <t>コウ</t>
    </rPh>
    <rPh sb="27" eb="29">
      <t>ジュンヨウ</t>
    </rPh>
    <rPh sb="32" eb="34">
      <t>イッパン</t>
    </rPh>
    <rPh sb="34" eb="36">
      <t>ホウジン</t>
    </rPh>
    <rPh sb="36" eb="37">
      <t>ホウ</t>
    </rPh>
    <rPh sb="37" eb="38">
      <t>ダイ</t>
    </rPh>
    <rPh sb="40" eb="41">
      <t>ジョウ</t>
    </rPh>
    <rPh sb="41" eb="42">
      <t>ダイ</t>
    </rPh>
    <rPh sb="43" eb="44">
      <t>コウ</t>
    </rPh>
    <rPh sb="45" eb="46">
      <t>ダイ</t>
    </rPh>
    <rPh sb="47" eb="48">
      <t>コウ</t>
    </rPh>
    <phoneticPr fontId="2"/>
  </si>
  <si>
    <t>【審議状況２】決議</t>
    <rPh sb="1" eb="5">
      <t>シンギジョウキョウ</t>
    </rPh>
    <rPh sb="7" eb="9">
      <t>ケツギ</t>
    </rPh>
    <phoneticPr fontId="2"/>
  </si>
  <si>
    <r>
      <t>＜着眼点＞
○理事会の決議は、必要な数の理事が出席し、必要な数の賛成をもって行われる必要がある（法第45条の14第4項、第5項）。
法律上、決議に必要な出席者数（定足数）は議決に加わることのできる理事の過半数であり、決議に必要な賛成数は出席した理事の過半数であるが、定足数及び賛成数は定款の相対的記載事項であり、定款に過半数を超える割合を定めた場合には、その割合となる。なお、定款においては、特定の議案に関する決議について、過半数を超える割合とすることを定めることもできる。
○理事会の要決議事項については左記参照。
○理事会の決議には、</t>
    </r>
    <r>
      <rPr>
        <b/>
        <u/>
        <sz val="9"/>
        <color theme="1"/>
        <rFont val="BIZ UDゴシック"/>
        <family val="3"/>
        <charset val="128"/>
      </rPr>
      <t>決議に特別の利害関係(注1)を有する理事</t>
    </r>
    <r>
      <rPr>
        <u/>
        <sz val="9"/>
        <color theme="1"/>
        <rFont val="BIZ UDゴシック"/>
        <family val="3"/>
        <charset val="128"/>
      </rPr>
      <t>が加わることができない</t>
    </r>
    <r>
      <rPr>
        <sz val="9"/>
        <color theme="1"/>
        <rFont val="BIZ UDゴシック"/>
        <family val="3"/>
        <charset val="128"/>
      </rPr>
      <t>（法第45条の14第5項）。理事会の決議に特別の利害関係を有している理事が加わっていないかについての確認は法人において行われる必要があり、その確認が行われているかについて指導監査で確認する。この確認は原則として議事録で行うものであるが、</t>
    </r>
    <r>
      <rPr>
        <u/>
        <sz val="9"/>
        <color theme="1"/>
        <rFont val="BIZ UDゴシック"/>
        <family val="3"/>
        <charset val="128"/>
      </rPr>
      <t>当該理事会の議案について特別の利害関係を有する場合には、法人に申し出ることを定めた通知を発出した場合や、理事の職務の執行に関する法人の規程に、理事が理事会の決議事項と特別の利害関係を有する場合に届け出なければならないことを定めている場合は、個別の議案の議決の際に法人で改めてその確認を行う必要はなく</t>
    </r>
    <r>
      <rPr>
        <sz val="9"/>
        <color theme="1"/>
        <rFont val="BIZ UDゴシック"/>
        <family val="3"/>
        <charset val="128"/>
      </rPr>
      <t>、決議に利害関係を有する理事がいない場合には、議事録への記載も不要であることに留意が必要である。
(注1)「特別の利害関係」とは、理事が、その決議について、法人に対する忠実義務（法第45条の16第1項）を履行することが困難と認められる利害関係を意味するものであり、「特別の利害関係」がある場合としては、理事の競業取引や利益相反取引の承認（法第45条の16第4項により準用される一般法人法第84条第1項）や理事の損害賠償責任の一部免除の決議（法第45条の20第４項により準用される一般法人法第114条第１項（法人の定款に規定がある場合に限る。））等の場合がある。
○理事若しくは理事会が評議員を選任若しくは解任する旨の定款の定めは効力を有しないため（法第31条第5項）指導監査を行うに当たっては、理事会による評議員の選任又は解任が行われていないかを確認する。なお、理事又は理事会が、定款若しくは評議員の選任に関する規程等に基づき、評議員候補者の推薦を行うことは可能である。
○平成28年改正法の施行前は、定款に定めることにより、欠席した理事の書面による議決権の行使（書面議決）が認められていたが、平成28年改正法の施行後は、</t>
    </r>
    <r>
      <rPr>
        <u/>
        <sz val="9"/>
        <color theme="1"/>
        <rFont val="BIZ UDゴシック"/>
        <family val="3"/>
        <charset val="128"/>
      </rPr>
      <t>理事会における議決は対面（テレビ会議等によることを含む。）により行うこととされており、書面議決の方法によることはできなくなっている</t>
    </r>
    <r>
      <rPr>
        <sz val="9"/>
        <color theme="1"/>
        <rFont val="BIZ UDゴシック"/>
        <family val="3"/>
        <charset val="128"/>
      </rPr>
      <t>。書面による議決権の行使がなされた場合にはその取扱いを是正する必要があり、指導監査を行うに当たってはこの書面議決がなされていないかを確認する。
〇理事会の議案について、</t>
    </r>
    <r>
      <rPr>
        <b/>
        <u/>
        <sz val="9"/>
        <color theme="1"/>
        <rFont val="BIZ UDゴシック"/>
        <family val="3"/>
        <charset val="128"/>
      </rPr>
      <t>理事の全員の事前の同意の意思表示</t>
    </r>
    <r>
      <rPr>
        <u/>
        <sz val="9"/>
        <color theme="1"/>
        <rFont val="BIZ UDゴシック"/>
        <family val="3"/>
        <charset val="128"/>
      </rPr>
      <t>がある場合には理事会の議決を省略することは認められている</t>
    </r>
    <r>
      <rPr>
        <sz val="9"/>
        <color theme="1"/>
        <rFont val="BIZ UDゴシック"/>
        <family val="3"/>
        <charset val="128"/>
      </rPr>
      <t>ため、定款において決議の省略の定めがある場合には、理事の全員の事前の同意の意思表示により、当該議案について理事会の決議があったとみなされる（法第45条の14第9項により準用される一般法人法第96条）。この場合には、理事会の決議が省略されたことが理事会議事録の記載事項となり（規則第2条の17第4項第1号）、理事の全員の意思表示を記す書面又は電磁的記録は、決議があったとみなされた日から10年間主たる事務所に備え置かなければならない（法第45条の15第1項）（指導監査における取扱いについては、6の(2)記録を参照）。また、当該提案について監事が異議を述べたときは、決議要件を満たさないため、監事からも事前に同意の書面を徴収することが望ましい。</t>
    </r>
    <r>
      <rPr>
        <b/>
        <sz val="9"/>
        <color theme="1"/>
        <rFont val="BIZ UDゴシック"/>
        <family val="3"/>
        <charset val="128"/>
      </rPr>
      <t xml:space="preserve">
＜指摘基準＞ 
　次の場合は文書指摘によることとする。
・成立した決議について、法令又は定款に定める定足数又は賛成数が不足していた場合
・議案について特別な利害関係を有する理事がいないことを法人が確認していない場合
・議案について特別な利害関係を有する理事が議決に加わっている場合
・理事会で評議員の選任又は解任が行われている場合
・欠席した理事が書面により議決権の行使をしたこととされている場合
・理事会の決議を要する事項について決議が行われていない場合
・理事会の決議があったとみなされる場合に、理事全員の同意の意思表示及び監事が異議を述べていないことを
　示す書面又は電磁的記録がない場合</t>
    </r>
    <rPh sb="243" eb="244">
      <t>ヨウ</t>
    </rPh>
    <rPh sb="244" eb="246">
      <t>ケツギ</t>
    </rPh>
    <rPh sb="246" eb="248">
      <t>ジコウ</t>
    </rPh>
    <rPh sb="253" eb="255">
      <t>サキ</t>
    </rPh>
    <rPh sb="255" eb="257">
      <t>サンショウ</t>
    </rPh>
    <phoneticPr fontId="2"/>
  </si>
  <si>
    <t>（根拠法令等）法第45条の14第4項、第5項</t>
    <rPh sb="1" eb="3">
      <t>コンキョ</t>
    </rPh>
    <rPh sb="3" eb="6">
      <t>ホウレイトウ</t>
    </rPh>
    <rPh sb="7" eb="8">
      <t>ホウ</t>
    </rPh>
    <rPh sb="8" eb="9">
      <t>ダイ</t>
    </rPh>
    <rPh sb="11" eb="12">
      <t>ジョウ</t>
    </rPh>
    <rPh sb="15" eb="16">
      <t>ダイ</t>
    </rPh>
    <rPh sb="17" eb="18">
      <t>コウ</t>
    </rPh>
    <rPh sb="19" eb="20">
      <t>ダイ</t>
    </rPh>
    <rPh sb="21" eb="22">
      <t>コウ</t>
    </rPh>
    <phoneticPr fontId="2"/>
  </si>
  <si>
    <t>【審議状況３】理事への権限の委任</t>
    <rPh sb="1" eb="5">
      <t>シンギジョウキョウ</t>
    </rPh>
    <rPh sb="7" eb="9">
      <t>リジ</t>
    </rPh>
    <rPh sb="11" eb="13">
      <t>ケンゲン</t>
    </rPh>
    <rPh sb="14" eb="16">
      <t>イニン</t>
    </rPh>
    <phoneticPr fontId="2"/>
  </si>
  <si>
    <t>（根拠法令等）法第45条の13第4項</t>
    <rPh sb="1" eb="3">
      <t>コンキョ</t>
    </rPh>
    <rPh sb="3" eb="6">
      <t>ホウレイトウ</t>
    </rPh>
    <rPh sb="7" eb="8">
      <t>ホウ</t>
    </rPh>
    <rPh sb="8" eb="9">
      <t>ダイ</t>
    </rPh>
    <rPh sb="11" eb="12">
      <t>ジョウ</t>
    </rPh>
    <rPh sb="15" eb="16">
      <t>ダイ</t>
    </rPh>
    <rPh sb="17" eb="18">
      <t>コウ</t>
    </rPh>
    <phoneticPr fontId="2"/>
  </si>
  <si>
    <t>【審議状況４】職務執行状況報告</t>
    <rPh sb="1" eb="5">
      <t>シンギジョウキョウ</t>
    </rPh>
    <rPh sb="7" eb="9">
      <t>ショクム</t>
    </rPh>
    <rPh sb="9" eb="11">
      <t>シッコウ</t>
    </rPh>
    <rPh sb="11" eb="13">
      <t>ジョウキョウ</t>
    </rPh>
    <rPh sb="13" eb="15">
      <t>ホウコク</t>
    </rPh>
    <phoneticPr fontId="2"/>
  </si>
  <si>
    <r>
      <t>＜着眼点＞
○理事長及び業務執行理事は、理事会(注1)において、</t>
    </r>
    <r>
      <rPr>
        <b/>
        <sz val="9"/>
        <color theme="1"/>
        <rFont val="BIZ UDゴシック"/>
        <family val="3"/>
        <charset val="128"/>
      </rPr>
      <t>3か月に1回以上</t>
    </r>
    <r>
      <rPr>
        <sz val="9"/>
        <color theme="1"/>
        <rFont val="BIZ UDゴシック"/>
        <family val="3"/>
        <charset val="128"/>
      </rPr>
      <t>職務の執行状況についての報告をする。なお、この報告の回数は定款の相対的記載事項であり、</t>
    </r>
    <r>
      <rPr>
        <b/>
        <sz val="9"/>
        <color theme="1"/>
        <rFont val="BIZ UDゴシック"/>
        <family val="3"/>
        <charset val="128"/>
      </rPr>
      <t>毎会計年度に4か月を超える間隔で2回以上</t>
    </r>
    <r>
      <rPr>
        <sz val="9"/>
        <color theme="1"/>
        <rFont val="BIZ UDゴシック"/>
        <family val="3"/>
        <charset val="128"/>
      </rPr>
      <t>(注2)とすることができる（法第45条の16第3項）。指導監査を行うに当たっては、理事長及び業務執行理事が法令又は定款の定めに基づき報告をしているかを確認する。
(注1)この報告は、</t>
    </r>
    <r>
      <rPr>
        <u/>
        <sz val="9"/>
        <color theme="1"/>
        <rFont val="BIZ UDゴシック"/>
        <family val="3"/>
        <charset val="128"/>
      </rPr>
      <t>実際に開催された理事会（決議の省略によらない理事会）において行わなければならない</t>
    </r>
    <r>
      <rPr>
        <sz val="9"/>
        <color theme="1"/>
        <rFont val="BIZ UDゴシック"/>
        <family val="3"/>
        <charset val="128"/>
      </rPr>
      <t>。
(注2)定款で理事長及び業務執行理事の報告を「毎会計年度に4か月を超える間隔で2回以上」と定めた場合、同一の会計年度の中では理事会の間隔が4か月を超えている必要があるが、</t>
    </r>
    <r>
      <rPr>
        <u/>
        <sz val="9"/>
        <color theme="1"/>
        <rFont val="BIZ UDゴシック"/>
        <family val="3"/>
        <charset val="128"/>
      </rPr>
      <t>会計年度をまたいだ場合、前回理事会から4か月を超える間隔が空いていなくても差し支えない</t>
    </r>
    <r>
      <rPr>
        <sz val="9"/>
        <color theme="1"/>
        <rFont val="BIZ UDゴシック"/>
        <family val="3"/>
        <charset val="128"/>
      </rPr>
      <t xml:space="preserve">。例えば、定款の定めに基づき、理事会を毎会計年度6月と3月に開催している場合、3月の理事会と6月の理事会との間隔は4か月を超えるものではないが、会計年度をまたいでいるため、当該間隔が4か月を超えていなくても差し支えない。
　なお、理事の理事会への報告事項については、理事及び監事の全員に当該事項を通知したときは、当該事項の理事会への報告を要しない（法第45条の14第9項により準用される一般法人法第98条第１項）。例えば、同条第1項の規定により報告を省略できるものとしては、競業又は利益相反取引をした理事の当該取引に関する報告（法第45条の16第4項により準用される一般法人法第92条第2項）がある。もっとも、上記の理事長及び業務執行理事による職務の執行状況の定期的な報告については、この規定は適用されず（同条第2項)、必ず実際に開催された理事会において報告を行う必要がある。
</t>
    </r>
    <r>
      <rPr>
        <b/>
        <sz val="9"/>
        <color theme="1"/>
        <rFont val="BIZ UDゴシック"/>
        <family val="3"/>
        <charset val="128"/>
      </rPr>
      <t xml:space="preserve">
＜指摘基準＞
　理事長及び業務執行理事（選任されている場合）が、理事会において、3か月に1回以上（定款に定めがある場合には、毎会計年度に4か月を超える間隔で2回以上）職務執行に関する報告をしていない場合は、文書指摘によることとする。</t>
    </r>
    <rPh sb="721" eb="722">
      <t>コウ</t>
    </rPh>
    <phoneticPr fontId="2"/>
  </si>
  <si>
    <r>
      <t>＜着眼点＞
○</t>
    </r>
    <r>
      <rPr>
        <u/>
        <sz val="9"/>
        <color theme="1"/>
        <rFont val="BIZ UDゴシック"/>
        <family val="3"/>
        <charset val="128"/>
      </rPr>
      <t>監事の選任は評議員会の決議により行う</t>
    </r>
    <r>
      <rPr>
        <sz val="9"/>
        <color theme="1"/>
        <rFont val="BIZ UDゴシック"/>
        <family val="3"/>
        <charset val="128"/>
      </rPr>
      <t>ため（法第43条第１項）、評議員会の決議が適切になされていることを確認する（評議員会の決議については、</t>
    </r>
    <r>
      <rPr>
        <b/>
        <sz val="9"/>
        <color theme="1"/>
        <rFont val="BIZ UDゴシック"/>
        <family val="3"/>
        <charset val="128"/>
      </rPr>
      <t>３「評議員・評議員会」（２）２</t>
    </r>
    <r>
      <rPr>
        <sz val="9"/>
        <color theme="1"/>
        <rFont val="BIZ UDゴシック"/>
        <family val="3"/>
        <charset val="128"/>
      </rPr>
      <t>を参照。）。
○理事会が監事の選任に関する議案を評議員会に提出するためには、監事が理事の職務の執行（理事会の構成員として行う行為を含む。）を監査する立場にあることに鑑み、その独立性を確保するため、</t>
    </r>
    <r>
      <rPr>
        <b/>
        <sz val="9"/>
        <color theme="1"/>
        <rFont val="BIZ UDゴシック"/>
        <family val="3"/>
        <charset val="128"/>
      </rPr>
      <t>監事の過半数（※）の同意</t>
    </r>
    <r>
      <rPr>
        <sz val="9"/>
        <color theme="1"/>
        <rFont val="BIZ UDゴシック"/>
        <family val="3"/>
        <charset val="128"/>
      </rPr>
      <t>を得なければならず（法第43条第3項により準用される一般法人法第72条第1項）、指導監査を行うに当たっては、監事の過半数の同意を得ているかについて確認する。
（※）「監事の過半数」については、</t>
    </r>
    <r>
      <rPr>
        <u/>
        <sz val="9"/>
        <color theme="1"/>
        <rFont val="BIZ UDゴシック"/>
        <family val="3"/>
        <charset val="128"/>
      </rPr>
      <t>在任する監事の過半数</t>
    </r>
    <r>
      <rPr>
        <sz val="9"/>
        <color theme="1"/>
        <rFont val="BIZ UDゴシック"/>
        <family val="3"/>
        <charset val="128"/>
      </rPr>
      <t>をいう。
　なお、理事会が提出する議案について監事の過半数の同意を得ていたことを証する書類は、</t>
    </r>
    <r>
      <rPr>
        <u/>
        <sz val="9"/>
        <color theme="1"/>
        <rFont val="BIZ UDゴシック"/>
        <family val="3"/>
        <charset val="128"/>
      </rPr>
      <t>各監事ごとに作成した同意書や監事の連名による同意書</t>
    </r>
    <r>
      <rPr>
        <sz val="9"/>
        <color theme="1"/>
        <rFont val="BIZ UDゴシック"/>
        <family val="3"/>
        <charset val="128"/>
      </rPr>
      <t>の他、</t>
    </r>
    <r>
      <rPr>
        <u/>
        <sz val="9"/>
        <color theme="1"/>
        <rFont val="BIZ UDゴシック"/>
        <family val="3"/>
        <charset val="128"/>
      </rPr>
      <t>監事の選任に関する議案を決定した理事会の議事録（当該議案に同意した監事の氏名の記載及び当該監事の署名又は記名押印があるものに限る。</t>
    </r>
    <r>
      <rPr>
        <sz val="9"/>
        <color theme="1"/>
        <rFont val="BIZ UDゴシック"/>
        <family val="3"/>
        <charset val="128"/>
      </rPr>
      <t>）でも差し支えない。
○法人と監事との関係は、評議員や理事と同様に、</t>
    </r>
    <r>
      <rPr>
        <b/>
        <sz val="9"/>
        <color theme="1"/>
        <rFont val="BIZ UDゴシック"/>
        <family val="3"/>
        <charset val="128"/>
      </rPr>
      <t>委任</t>
    </r>
    <r>
      <rPr>
        <sz val="9"/>
        <color theme="1"/>
        <rFont val="BIZ UDゴシック"/>
        <family val="3"/>
        <charset val="128"/>
      </rPr>
      <t>に関する規定に従う（法第38条）。そのため、評議員会により選任された者が就任を承諾することで、その時点（承諾のときに監事の任期が開始していない場合は任期の開始時）から監事となることから、この就任の承諾の有無についての指導監査を行うに当たっては、監事の役割の重要性に鑑み、文書による確認（就任承諾書の徴収等）によって行う必要があり、当該文書は法人において保存される必要がある。なお、監事の選任の手続において、選任された者に対する委嘱状による委嘱を行うことが必要とされるものではないが、法人において、選任された者に委嘱状により監事に選任された旨を伝達するとともに、就任の意思の確認を行うことは差し支えない。
○</t>
    </r>
    <r>
      <rPr>
        <u/>
        <sz val="9"/>
        <color theme="1"/>
        <rFont val="BIZ UDゴシック"/>
        <family val="3"/>
        <charset val="128"/>
      </rPr>
      <t>監事の解任については、評議員会の特別決議により行う</t>
    </r>
    <r>
      <rPr>
        <sz val="9"/>
        <color theme="1"/>
        <rFont val="BIZ UDゴシック"/>
        <family val="3"/>
        <charset val="128"/>
      </rPr>
      <t xml:space="preserve">ため（法第45条の9第7項第1号、第45条の4第1項）、評議員会の特別決議が適正に行われているかを確認する。
</t>
    </r>
    <r>
      <rPr>
        <b/>
        <sz val="9"/>
        <color theme="1"/>
        <rFont val="BIZ UDゴシック"/>
        <family val="3"/>
        <charset val="128"/>
      </rPr>
      <t>＜指摘基準＞
　次の場合は文書指摘によることとする。
・監事の選任が評議員会の有効な決議により行われていない場合
・監事の選任に関する評議員会の議案について、監事の過半数の同意を得たことが確認できない場合
・監事の解任が評議員会の有効な特別決議により行われていない場合
・監事の就任の意思表示があったことが就任承諾書等により確認できない場合</t>
    </r>
    <phoneticPr fontId="2"/>
  </si>
  <si>
    <r>
      <t>＜着眼点＞
○理事会の権限である法人の業務執行の決定（法第45条の13第2項第1号）を、理事長等に委任することはできるが、</t>
    </r>
    <r>
      <rPr>
        <b/>
        <u/>
        <sz val="9"/>
        <color theme="1"/>
        <rFont val="BIZ UDゴシック"/>
        <family val="3"/>
        <charset val="128"/>
      </rPr>
      <t>法人運営に関する重要な事項</t>
    </r>
    <r>
      <rPr>
        <u/>
        <sz val="9"/>
        <color theme="1"/>
        <rFont val="BIZ UDゴシック"/>
        <family val="3"/>
        <charset val="128"/>
      </rPr>
      <t>及び</t>
    </r>
    <r>
      <rPr>
        <b/>
        <u/>
        <sz val="9"/>
        <color theme="1"/>
        <rFont val="BIZ UDゴシック"/>
        <family val="3"/>
        <charset val="128"/>
      </rPr>
      <t>理事（特に理事長や業務執行理事）の職務の執行の監督に必要な事項</t>
    </r>
    <r>
      <rPr>
        <u/>
        <sz val="9"/>
        <color theme="1"/>
        <rFont val="BIZ UDゴシック"/>
        <family val="3"/>
        <charset val="128"/>
      </rPr>
      <t>（左記参照）等については、理事会で決定されなければならず、理事長等にその権限を委任することはできない</t>
    </r>
    <r>
      <rPr>
        <sz val="9"/>
        <color theme="1"/>
        <rFont val="BIZ UDゴシック"/>
        <family val="3"/>
        <charset val="128"/>
      </rPr>
      <t xml:space="preserve">（法第45条の13第4項）。また、理事へ権限を委任する際は、その責任の所在を明らかにするため、委任する権限の内容を明確にすべきである。指導監査を行うに当たっては、理事に委任することができない事項が理事に委任されていないかを確認するとともに、理事に委任されている権限の内容が明確なものとなっているかを規程等や理事会の議事録により確認する。
　なお、理事会の権限の理事への委任は、理事会で定める規程あるいは個別の決議によって行うことができ、法令上、必ずしも規程によらなければならないわけではないが、権限の明確化のため、規程等で定めるべきである。
○理事に委任することができない重要事項のうち、①「重要」な財産、②「多額」の借財、③「重要な役割」を担う職員、④「重要な組織」の範囲については、法人が実施する事業の内容や規模等に応じて、法人の判断として理事会で決定されるべきものであるが、理事に委任されている範囲を明確にするため、金額、役職又は役割、組織が行う業務等を具体的に決定すべきである。
そのため、指導監査を行うに当たっては、これらの内容（金額等）についての判断を行うものではなく、理事会の決定において、理事に委任される範囲が明確に定められているかを確認する。
</t>
    </r>
    <r>
      <rPr>
        <b/>
        <sz val="9"/>
        <color theme="1"/>
        <rFont val="BIZ UDゴシック"/>
        <family val="3"/>
        <charset val="128"/>
      </rPr>
      <t xml:space="preserve">
＜指摘基準＞
　次の場合は文書指摘によることとする。
・理事に委任ができない事項が理事に委任されている場合
・理事に委任されている範囲が、理事会の決定において明確に定められていない場合</t>
    </r>
    <rPh sb="108" eb="110">
      <t>サキ</t>
    </rPh>
    <rPh sb="110" eb="112">
      <t>サンショウ</t>
    </rPh>
    <rPh sb="443" eb="445">
      <t>ジュウヨウ</t>
    </rPh>
    <phoneticPr fontId="2"/>
  </si>
  <si>
    <t>（根拠法令等）法第45条の16第3項</t>
    <rPh sb="1" eb="3">
      <t>コンキョ</t>
    </rPh>
    <rPh sb="3" eb="6">
      <t>ホウレイトウ</t>
    </rPh>
    <phoneticPr fontId="2"/>
  </si>
  <si>
    <t>【記録】</t>
    <rPh sb="1" eb="3">
      <t>キロク</t>
    </rPh>
    <phoneticPr fontId="2"/>
  </si>
  <si>
    <r>
      <t>＜着眼点＞　
○理事会は、法人の業務執行の決定等を決議により行う重要な機関であり、その決議の内容については、適切に記録される必要があるため、法令により</t>
    </r>
    <r>
      <rPr>
        <b/>
        <sz val="9"/>
        <color theme="1"/>
        <rFont val="BIZ UDゴシック"/>
        <family val="3"/>
        <charset val="128"/>
      </rPr>
      <t>議事録</t>
    </r>
    <r>
      <rPr>
        <sz val="9"/>
        <color theme="1"/>
        <rFont val="BIZ UDゴシック"/>
        <family val="3"/>
        <charset val="128"/>
      </rPr>
      <t>の内容及び作成手続が定められている。
○議事録の記載事項については、左記参照。
○全員の同意により理事会の決議を省略した場合(法第45条の14第9項により準用される一般法人法第96条)は、理事会において実際の決議があったものではないが、次の事項を議事録に記載する(規則第2条の17第4項第1号)。
　①　理事会の決議があったものとみなされた事項の内容
　②　①の事項の提案をした理事の氏名
　③　理事会の決議があったものとみなされた日
　④　議事録の作成に係る職務を行った理事の氏名
○理事、監事及び会計監査人が、理事会への報告事項について報告を要しないこととされた場合（法第45条の14第9項により準用される一般法人法第98条第1項）は、理事会において実際に報告があったものではないが、次の事項を議事録に記載する（規則第2条の17第4項第2号）。
　①　理事会への報告を要しないものとされた事項の内容
　②　理事会への報告を要しないものとされた日
　③　議事録の作成に係る職務を行った理事の氏名
○議事録については、その真正性を確保するため、出席者の署名又は記名押印に関する規定が設けられている。法律上、出席した理事及び監事全員の署名又は記名押印が必要とされているが、議事録署名人の範囲は定款の相対的記載事項であり、</t>
    </r>
    <r>
      <rPr>
        <u/>
        <sz val="9"/>
        <color theme="1"/>
        <rFont val="BIZ UDゴシック"/>
        <family val="3"/>
        <charset val="128"/>
      </rPr>
      <t>定款に定めることにより、理事全員ではなく理事長のみの署名又は記名押印で足りる</t>
    </r>
    <r>
      <rPr>
        <sz val="9"/>
        <color theme="1"/>
        <rFont val="BIZ UDゴシック"/>
        <family val="3"/>
        <charset val="128"/>
      </rPr>
      <t>こととなる（法第45条の14第6項）。なお、議事録は、書面又は電磁的記録により作成する（規則第2条の17第2項）が、電磁的記録により作成する場合には、署名又は記名押印の代わりにを電子署名をすること（規則第2条の18第1項第1号、第2項）が必要である。
○理事会は、法人の業務執行の決定等の法人運営に関する重要な決定を行うものであり、評議員や債権者が閲覧等を行えるようにするため、議事録については、</t>
    </r>
    <r>
      <rPr>
        <b/>
        <u/>
        <sz val="9"/>
        <color theme="1"/>
        <rFont val="BIZ UDゴシック"/>
        <family val="3"/>
        <charset val="128"/>
      </rPr>
      <t>理事会の日から10年間</t>
    </r>
    <r>
      <rPr>
        <u/>
        <sz val="9"/>
        <color theme="1"/>
        <rFont val="BIZ UDゴシック"/>
        <family val="3"/>
        <charset val="128"/>
      </rPr>
      <t>、書面又は電磁的記録を主たる事務所に備え置く必要があり</t>
    </r>
    <r>
      <rPr>
        <sz val="9"/>
        <color theme="1"/>
        <rFont val="BIZ UDゴシック"/>
        <family val="3"/>
        <charset val="128"/>
      </rPr>
      <t>、また、理事会の議決を省略した場合（(1)の2参照）には、理事全員の同意の意思表示を記載若しくは記録した書面又は電磁的記録を、理事会の決議があったものとみなされた日から10年間、主たる事務所に備え置く必要がある（法第45条の15第1項）。
○指導監査を行うに当たっては、議事録に必要事項の記載及び議事録署名人の書名等があるか、議事録が主たる事務所に備え置かれているか、理事会の議決を省略した場合には理事全員の意思表示の書面又は電磁的記録が主たる事務所に備え置かれているかを確認する。</t>
    </r>
    <r>
      <rPr>
        <b/>
        <sz val="9"/>
        <color theme="1"/>
        <rFont val="BIZ UDゴシック"/>
        <family val="3"/>
        <charset val="128"/>
      </rPr>
      <t xml:space="preserve">
＜指摘基準＞
　次の場合は文書指摘によることとする。
・議事録に必要事項が記載されていない場合
・議事録に議事録署名人の署名等がない場合
・必要な議事録が主たる事務所に備え置かれていない場合
・必要な理事全員の意思表示の書面又は電磁的記録が備え置かれていない場合</t>
    </r>
    <rPh sb="112" eb="114">
      <t>サキ</t>
    </rPh>
    <rPh sb="114" eb="116">
      <t>サンショウ</t>
    </rPh>
    <phoneticPr fontId="2"/>
  </si>
  <si>
    <t>（根拠法令等）法第45条の14第6項、第7項、第45条の15第1項</t>
    <rPh sb="1" eb="3">
      <t>コンキョ</t>
    </rPh>
    <rPh sb="3" eb="6">
      <t>ホウレイトウ</t>
    </rPh>
    <phoneticPr fontId="2"/>
  </si>
  <si>
    <t>【債権債務の状況】</t>
    <rPh sb="1" eb="5">
      <t>サイケンサイム</t>
    </rPh>
    <rPh sb="6" eb="8">
      <t>ジョウキョウ</t>
    </rPh>
    <phoneticPr fontId="2"/>
  </si>
  <si>
    <t>（根拠法令等）第45条の13第4項第2号</t>
    <rPh sb="1" eb="3">
      <t>コンキョ</t>
    </rPh>
    <rPh sb="3" eb="6">
      <t>ホウレイトウ</t>
    </rPh>
    <phoneticPr fontId="2"/>
  </si>
  <si>
    <r>
      <t>＜着眼点＞
○</t>
    </r>
    <r>
      <rPr>
        <b/>
        <sz val="9"/>
        <color theme="1"/>
        <rFont val="BIZ UDゴシック"/>
        <family val="3"/>
        <charset val="128"/>
      </rPr>
      <t>多額の借財</t>
    </r>
    <r>
      <rPr>
        <sz val="9"/>
        <color theme="1"/>
        <rFont val="BIZ UDゴシック"/>
        <family val="3"/>
        <charset val="128"/>
      </rPr>
      <t>については、法人の経営に影響を与えるおそれがあるため、</t>
    </r>
    <r>
      <rPr>
        <u/>
        <sz val="9"/>
        <color theme="1"/>
        <rFont val="BIZ UDゴシック"/>
        <family val="3"/>
        <charset val="128"/>
      </rPr>
      <t>理事会が理事長等の理事に委任することができない</t>
    </r>
    <r>
      <rPr>
        <sz val="9"/>
        <color theme="1"/>
        <rFont val="BIZ UDゴシック"/>
        <family val="3"/>
        <charset val="128"/>
      </rPr>
      <t>（法第45条の13第4項第2号）こととされており、これに該当する場合は、理事会の議決がなければ行うことができない。多額の借財の範囲は、理事会が理事長等の理事に委任する範囲として、専決規程（注）等において明確に定めるべきものである（定款例第24条参照）。
(注)定款例第24条においては、「日常の業務として理事会が定めるものについては、理事長が専決し、これを理事会に報告する」とされており、法人において定款にこの規定を設ける場合には、「理事会が定めるもの」として専決規程等の規程を定めることとなる。なお、</t>
    </r>
    <r>
      <rPr>
        <u/>
        <sz val="9"/>
        <color theme="1"/>
        <rFont val="BIZ UDゴシック"/>
        <family val="3"/>
        <charset val="128"/>
      </rPr>
      <t>理事会において、専決規程等理事に委任する範囲を定めない場合には、全ての借入れに理事会の決議が必要となる</t>
    </r>
    <r>
      <rPr>
        <sz val="9"/>
        <color theme="1"/>
        <rFont val="BIZ UDゴシック"/>
        <family val="3"/>
        <charset val="128"/>
      </rPr>
      <t>。
○指導監査を行うに当たっては、多額の借財（専決規程等がなく、理事長等に多額ではない借入の権限が委任されていない場合は、全ての借財）が理事会の議決を受けた上で行われているかを確認する。</t>
    </r>
    <r>
      <rPr>
        <b/>
        <sz val="9"/>
        <color theme="1"/>
        <rFont val="BIZ UDゴシック"/>
        <family val="3"/>
        <charset val="128"/>
      </rPr>
      <t xml:space="preserve">
＜指摘基準＞
　多額の借財（専決規程等がない場合は全ての借財）について理事会の決議を受けた上で行われていない場合は文書指摘によることとする。</t>
    </r>
    <phoneticPr fontId="2"/>
  </si>
  <si>
    <t>【Ⅰ】法人運営 (第７)会計監査人</t>
    <rPh sb="3" eb="5">
      <t>ホウジン</t>
    </rPh>
    <rPh sb="5" eb="7">
      <t>ウンエイ</t>
    </rPh>
    <rPh sb="9" eb="10">
      <t>ダイ</t>
    </rPh>
    <rPh sb="12" eb="14">
      <t>カイケイ</t>
    </rPh>
    <rPh sb="14" eb="16">
      <t>カンサ</t>
    </rPh>
    <rPh sb="16" eb="17">
      <t>ニン</t>
    </rPh>
    <phoneticPr fontId="2"/>
  </si>
  <si>
    <t>特定社会福祉法人が、会計監査人の設置を定款に定めているか。</t>
    <phoneticPr fontId="2"/>
  </si>
  <si>
    <t>会計監査人の設置を定款に定めた法人が、会計監査人を設置しているか。</t>
    <phoneticPr fontId="2"/>
  </si>
  <si>
    <t>会計監査人が欠けた場合、遅滞なく会計監査人を選任しているか。</t>
    <phoneticPr fontId="2"/>
  </si>
  <si>
    <t>評議員会の決議により適切に選任等がされているか。</t>
    <phoneticPr fontId="2"/>
  </si>
  <si>
    <t>省令に定めるところにより会計監査報告を作成しているか。</t>
    <phoneticPr fontId="2"/>
  </si>
  <si>
    <t>財産目録を監査し、その監査結果を会計監査報告に併せて記載又は記録しているか。</t>
    <phoneticPr fontId="2"/>
  </si>
  <si>
    <t>【会計監査人１】定款の定め</t>
    <rPh sb="1" eb="3">
      <t>カイケイ</t>
    </rPh>
    <rPh sb="3" eb="5">
      <t>カンサ</t>
    </rPh>
    <rPh sb="5" eb="6">
      <t>ジン</t>
    </rPh>
    <rPh sb="8" eb="10">
      <t>テイカン</t>
    </rPh>
    <rPh sb="11" eb="12">
      <t>サダ</t>
    </rPh>
    <phoneticPr fontId="2"/>
  </si>
  <si>
    <t>（根拠法令等）法第36条第2項、第37条、令第13条の3、（参考）法第45条の6第3項</t>
    <rPh sb="1" eb="3">
      <t>コンキョ</t>
    </rPh>
    <rPh sb="3" eb="6">
      <t>ホウレイトウ</t>
    </rPh>
    <rPh sb="7" eb="8">
      <t>ホウ</t>
    </rPh>
    <rPh sb="8" eb="9">
      <t>ダイ</t>
    </rPh>
    <rPh sb="11" eb="12">
      <t>ジョウ</t>
    </rPh>
    <rPh sb="12" eb="13">
      <t>ダイ</t>
    </rPh>
    <rPh sb="14" eb="15">
      <t>コウ</t>
    </rPh>
    <rPh sb="16" eb="17">
      <t>ダイ</t>
    </rPh>
    <rPh sb="19" eb="20">
      <t>ジョウ</t>
    </rPh>
    <rPh sb="21" eb="22">
      <t>レイ</t>
    </rPh>
    <rPh sb="22" eb="23">
      <t>ダイ</t>
    </rPh>
    <rPh sb="25" eb="26">
      <t>ジョウ</t>
    </rPh>
    <rPh sb="30" eb="32">
      <t>サンコウ</t>
    </rPh>
    <rPh sb="33" eb="34">
      <t>ホウ</t>
    </rPh>
    <rPh sb="34" eb="35">
      <t>ダイ</t>
    </rPh>
    <rPh sb="37" eb="38">
      <t>ジョウ</t>
    </rPh>
    <rPh sb="40" eb="41">
      <t>ダイ</t>
    </rPh>
    <rPh sb="42" eb="43">
      <t>コウ</t>
    </rPh>
    <phoneticPr fontId="2"/>
  </si>
  <si>
    <t>【会計監査人２】選任</t>
    <rPh sb="1" eb="3">
      <t>カイケイ</t>
    </rPh>
    <rPh sb="3" eb="5">
      <t>カンサ</t>
    </rPh>
    <rPh sb="5" eb="6">
      <t>ジン</t>
    </rPh>
    <rPh sb="8" eb="10">
      <t>センニン</t>
    </rPh>
    <phoneticPr fontId="2"/>
  </si>
  <si>
    <r>
      <t>＜着眼点＞
○会計監査人の設置を定款に定めた法人は、会計監査人として、公認会計士又は監査法人を評議員会において選任する（法第43条第1項、法第45条の2第1項）。
○評議員会で会計監査人の選任を行う際は、理事会が特定の公認会計士又は監査法人を会計監査人候補者として、会計監査人の選任に関する議案を評議員会に提出することとなる。会計監査人候補者の選定を行うに当たっては、会計監査人が、中立・公正な立場から法人の会計監査を行うものであることから、その業務の性質上、入札により最低価格を提示したことのみを選定の基準とすることは適当ではなく、通常の契約ルールとは別に、複数の公認会計士等から提案書等を入手し、法人において選定基準を作成し、提案内容について比較検討の上、選任する等の方法をとることが適当である。
　なお、会計監査人候補者の選定に当たっては、公認会計士法(昭和23年法律第103号）の規定により、計算書類の監査を行うことができない者(注1)は会計監査人となることができない（法第45条の2第3項）ことから、このような者でないかを確認する必要がある。
(注1)公認会計士法の規定により計算書類を行うことができない者には次の場合がある。
・公認会計士又はその配偶者が、当該法人の役員、これに準ずるもの若しくは財務に関する事務の責任ある担当者である､又は過去１年以内にこれらの者であった場合（公認会計士法第24条第1項第1号）
・税務顧問に就任している公認会計士又はその配偶者が、被監査法人から当該業務により継続的な報酬を受けている場合（公認会計士法第24条第1項第3号、同施行令第7条第1項第6号）
○評議員会に提出された会計監査人の選任等及び解任並びに再任しない(注2)ことに関する議案については、監事の過半数をもって決定する必要がある（法第43条第3項により準用される一般法人法第73条第1項）。
(注2)会計監査人の任期は、選任後1年以内に終了する会計年度のうち最終のものに関する定時評議員会の終結の時までである（法第45条の3第1項）が、その定時評議員会において会計監査人を再任しないとする決議がなされなかったときは当該定時評議員会において再任されたものとみなされる（同条第2項）。そのため、会計監査人を再任しない場合には、会計監査人を再任しないことに関する議案を提出する必要がある。
○指導監査を行うに当たっては、会計監査人が評議員会において選任されているか、理事会による会計監査人候補者の選任は適切に行われているか、会計監査人として選任することができない者でないか、評議員会に提出された会計監査人の選任等及び解任並びに再任しないことに関する議案について監事の過半数をもって決定されているかを確認する。なお、会計監査人として選任することができない者でないかについては、法人（理事会）が候補者として選定する際に当該候補者に確認しているかを確認する。</t>
    </r>
    <r>
      <rPr>
        <b/>
        <sz val="9"/>
        <color theme="1"/>
        <rFont val="BIZ UDゴシック"/>
        <family val="3"/>
        <charset val="128"/>
      </rPr>
      <t xml:space="preserve">
＜指摘基準＞
　次の場合は文書指摘によることとする。
・会計監査人が評議員会の決議により選任されていない場合
・理事会による会計監査人候補者の選任が適切に行われていない場合
・理事会による会計監査人候補者の選定に当たって、候補者に対して、会計監査人に選任することができない
  者でないことを確認していない場合
・評議員会に提出された会計監査人の選任等及び解任並びに再任しないことに関する議案について、監事の
  過半数の同意を得ていない場合</t>
    </r>
    <phoneticPr fontId="2"/>
  </si>
  <si>
    <t>（根拠法令等）法第43条第1項、同条第3項により準用される一般法人法第73条第1項</t>
    <rPh sb="1" eb="3">
      <t>コンキョ</t>
    </rPh>
    <rPh sb="3" eb="6">
      <t>ホウレイトウ</t>
    </rPh>
    <rPh sb="7" eb="8">
      <t>ホウ</t>
    </rPh>
    <rPh sb="8" eb="9">
      <t>ダイ</t>
    </rPh>
    <rPh sb="11" eb="12">
      <t>ジョウ</t>
    </rPh>
    <rPh sb="12" eb="13">
      <t>ダイ</t>
    </rPh>
    <rPh sb="14" eb="15">
      <t>コウ</t>
    </rPh>
    <rPh sb="16" eb="18">
      <t>ドウジョウ</t>
    </rPh>
    <rPh sb="18" eb="19">
      <t>ダイ</t>
    </rPh>
    <rPh sb="20" eb="21">
      <t>コウ</t>
    </rPh>
    <rPh sb="24" eb="26">
      <t>ジュンヨウ</t>
    </rPh>
    <rPh sb="29" eb="31">
      <t>イッパン</t>
    </rPh>
    <rPh sb="31" eb="33">
      <t>ホウジン</t>
    </rPh>
    <rPh sb="33" eb="34">
      <t>ホウ</t>
    </rPh>
    <rPh sb="34" eb="35">
      <t>ダイ</t>
    </rPh>
    <rPh sb="37" eb="38">
      <t>ジョウ</t>
    </rPh>
    <rPh sb="38" eb="39">
      <t>ダイ</t>
    </rPh>
    <rPh sb="40" eb="41">
      <t>コウ</t>
    </rPh>
    <phoneticPr fontId="2"/>
  </si>
  <si>
    <t>【会計監査人３】会計監査</t>
    <rPh sb="1" eb="3">
      <t>カイケイ</t>
    </rPh>
    <rPh sb="3" eb="5">
      <t>カンサ</t>
    </rPh>
    <rPh sb="5" eb="6">
      <t>ジン</t>
    </rPh>
    <rPh sb="8" eb="10">
      <t>カイケイ</t>
    </rPh>
    <rPh sb="10" eb="12">
      <t>カンサ</t>
    </rPh>
    <phoneticPr fontId="2"/>
  </si>
  <si>
    <r>
      <t xml:space="preserve">＜着眼点＞ 
○会計監査人は、法人の計算関係書類（計算書類及びその附属明細書）※及び財産目録を監査し、会計監査報告を作成する（法第45条の19第1項、第2項）。
※会計監査人が監査を行う対象は、法人単位貸借対照表、法人単位資金収支計算書、法人単位事業活動計算書
　及びこれらに対応する附属明細書であり、本事項の記載する計算書類及び附属明細書はこれらのものを指す。
　・会計監査報告の記載事項は次のとおりである（規則第2条の30）。
　　①　会計監査人の監査の方法及びその内容
　　②　監査意見（法人単位の計算書類及びそれらに対応する附属明細書が当該法人の財産、収支及び純資産の
        増減の状況を全ての重要な点において適正に表示しているかどうかについての意見）
　　　（ⅰ）無限定適正意見（ⅱ）除外事項を付した限定付適正意見（ⅲ）不適正意見（ⅳ）意見不表明
　　③　追記情報
　　　（ⅰ）継続事業の前提に関する事項の注記に係る事項（ⅱ）会計方針の変更（ⅲ）重要な偶発事象
      （ⅳ）重要な後発事象
　　④　会計監査報告を作成した日
　・会計監査人は、次に掲げる日のいずれか遅い日までに、特定監事（注1）及び特定理事（注2）に対し、
    計算関係書類についての監査報告の内容を通知しなければならない（規則第2条の32第1項）。
　　①　計算書類の全部を受領した日から4週間を経過した日
　　②　計算書類の附属明細書を受領した日から1週間を経過した日
　　③　特定理事、特定監事及び会計監査人が合意により定めた日（合意がある場合）
 　(注1)会計監査報告の通知を受ける監事を定めたときはその監事、定めない場合は全ての監事
       （規則第2条の32第5項）。
　 (注2)会計監査報告の通知を受ける理事を定めたときはその理事、定めない場合は計算関係書類の作成に
        関する職務を行った理事（規則第2条の32第4項）。
○指導監査を行うに当たっては、会計監査人が会計監査報告を作成しているか、会計監査報告に必要な記載事項が記載されているか、会計監査人が期限までに特定監事及び特定理事に会計監査報告の内容を通知しているかを確認する。
</t>
    </r>
    <r>
      <rPr>
        <b/>
        <sz val="9"/>
        <color theme="1"/>
        <rFont val="BIZ UDゴシック"/>
        <family val="3"/>
        <charset val="128"/>
      </rPr>
      <t xml:space="preserve">
＜指摘基準＞
　次の場合は文書指摘によることとする。
・会計監査人が会計監査報告を作成していない場合
・会計監査報告に必要な記載事項が記載されていない場合
・会計監査人が期限までに特定監事及び特定理事に会計監査報告の内容を通知していない場合</t>
    </r>
    <rPh sb="507" eb="508">
      <t>チュウ</t>
    </rPh>
    <rPh sb="517" eb="518">
      <t>チュウ</t>
    </rPh>
    <rPh sb="678" eb="679">
      <t>チュウ</t>
    </rPh>
    <phoneticPr fontId="2"/>
  </si>
  <si>
    <r>
      <t xml:space="preserve">＜着眼点＞
○法人は定款の定めによって、会計監査人を設置することができる（法第36条第2項）。定款に会計監査人を設置することを定めた法人（会計監査人設置法人）は、会計監査人を設置しなければならない。
○法人の経営組織のガバナンスの強化、財務規律の強化の観点から、特定社会福祉法人（【Ⅰ】(第2)「内部管理体制」参照）は会計監査人の設置が義務付けられており（法第37条）、定款に会計監査人の設置について定めなければならない。
　また、設置義務がない法人も定款の定めにより会計監査人を設置することができ（法第36条第3項）、会計監査人の選任手続や職務内容等は設置義務の有無にかかわらず同一であることから、指導監査を行うに当たっては、特定社会福祉法人が定款に会計監査人の設置を定めているか、特定社会福祉法人を含めた定款に会計監査人の設置を定めた法人が会計監査人を設置しているかを確認する。
○会計監査人は、法人の計算書類及びその附属明細書（計算関係書類）の監査を通じ、財務会計面から法人の適正な運営を確保する役割を有している。そのため、会計監査人が欠けた場合又は定款で定めた定款の員数が欠けた場合に、遅滞なく会計監査人が選任されないときは、監事は、一時会計監査人の職務を行うべき者を選任しなければならない（法第45条の6第3項）。また、会計監査人は、いつでも会計帳簿の閲覧等や法人の理事又は職員に対して会計に関する報告を求めることができ（法第45条の19第3項）、その職務を行うために必要があるときは、法人の業務及び財産の状況を調査することができる（同条第4項）ように、決算時に計算関係書類の監査を行うだけでなく、会計年度を通じて、法人の計算関係書類の信頼性の確保のために必要な対応を行うものであることから、会計監査人設置法人は、会計監査人が欠けた場合には、遅滞なく会計監査人を選任すべきである。
　なお、会計監査人の設置義務がない法人であっても、定款に会計監査人を設置することを定めている場合は、会計監査人が欠けた場合には、遅滞なく補充しなければならない。
　指導監査を行うに当たっては、会計監査人が欠けている場合に、会計監査人の補充のための検討や手続が進められているかを確認する。
</t>
    </r>
    <r>
      <rPr>
        <b/>
        <sz val="9"/>
        <color theme="1"/>
        <rFont val="BIZ UDゴシック"/>
        <family val="3"/>
        <charset val="128"/>
      </rPr>
      <t xml:space="preserve">
＜指摘基準＞
　次の場合は文書指摘とする。
・特定社会福祉法人が会計監査人の設置を定款に定めていない場合
・定款に会計監査人の設置を定めている法人が会計監査人を設置していない場合
・会計監査人が欠けている場合に会計監査人の選任のための検討が進められていない場合</t>
    </r>
    <rPh sb="144" eb="145">
      <t>ダイ</t>
    </rPh>
    <phoneticPr fontId="2"/>
  </si>
  <si>
    <t>（根拠法令等）法第45条の19第1項、第2項</t>
    <rPh sb="1" eb="3">
      <t>コンキョ</t>
    </rPh>
    <rPh sb="3" eb="6">
      <t>ホウレイトウ</t>
    </rPh>
    <rPh sb="7" eb="8">
      <t>ホウ</t>
    </rPh>
    <rPh sb="8" eb="9">
      <t>ダイ</t>
    </rPh>
    <rPh sb="11" eb="12">
      <t>ジョウ</t>
    </rPh>
    <rPh sb="15" eb="16">
      <t>ダイ</t>
    </rPh>
    <rPh sb="17" eb="18">
      <t>コウ</t>
    </rPh>
    <rPh sb="19" eb="20">
      <t>ダイ</t>
    </rPh>
    <rPh sb="21" eb="22">
      <t>コウ</t>
    </rPh>
    <phoneticPr fontId="2"/>
  </si>
  <si>
    <t>【Ⅰ】法人運営 (第８)評議員、理事、監事及び会計監査人の報酬</t>
    <rPh sb="3" eb="5">
      <t>ホウジン</t>
    </rPh>
    <rPh sb="5" eb="7">
      <t>ウンエイ</t>
    </rPh>
    <rPh sb="9" eb="10">
      <t>ダイ</t>
    </rPh>
    <rPh sb="12" eb="15">
      <t>ヒョウギイン</t>
    </rPh>
    <rPh sb="16" eb="18">
      <t>リジ</t>
    </rPh>
    <rPh sb="19" eb="21">
      <t>カンジ</t>
    </rPh>
    <rPh sb="21" eb="22">
      <t>オヨ</t>
    </rPh>
    <rPh sb="23" eb="25">
      <t>カイケイ</t>
    </rPh>
    <rPh sb="25" eb="27">
      <t>カンサ</t>
    </rPh>
    <rPh sb="27" eb="28">
      <t>ジン</t>
    </rPh>
    <rPh sb="29" eb="31">
      <t>ホウシュウ</t>
    </rPh>
    <phoneticPr fontId="2"/>
  </si>
  <si>
    <t>※非設置法人は「非該当」で回答してください。</t>
    <rPh sb="1" eb="2">
      <t>ヒ</t>
    </rPh>
    <rPh sb="2" eb="4">
      <t>セッチ</t>
    </rPh>
    <rPh sb="4" eb="6">
      <t>ホウジン</t>
    </rPh>
    <rPh sb="8" eb="11">
      <t>ヒガイトウ</t>
    </rPh>
    <rPh sb="13" eb="15">
      <t>カイトウ</t>
    </rPh>
    <phoneticPr fontId="2"/>
  </si>
  <si>
    <r>
      <rPr>
        <b/>
        <sz val="10"/>
        <color rgb="FFFF0000"/>
        <rFont val="BIZ UDゴシック"/>
        <family val="3"/>
        <charset val="128"/>
      </rPr>
      <t>会計監査人</t>
    </r>
    <r>
      <rPr>
        <b/>
        <sz val="10"/>
        <rFont val="BIZ UDゴシック"/>
        <family val="3"/>
        <charset val="128"/>
      </rPr>
      <t>の報酬等を定める場合に、監事の過半数の同意を得ているか。</t>
    </r>
    <phoneticPr fontId="2"/>
  </si>
  <si>
    <t>定款又は評議員会の決議が監事の報酬総額のみを定めているときは、監事の協議によってその配分が定められているか。</t>
    <rPh sb="22" eb="23">
      <t>サダ</t>
    </rPh>
    <rPh sb="42" eb="44">
      <t>ハイブン</t>
    </rPh>
    <phoneticPr fontId="2"/>
  </si>
  <si>
    <r>
      <rPr>
        <b/>
        <sz val="10"/>
        <color rgb="FFFF0000"/>
        <rFont val="BIZ UDゴシック"/>
        <family val="3"/>
        <charset val="128"/>
      </rPr>
      <t>監事</t>
    </r>
    <r>
      <rPr>
        <b/>
        <sz val="10"/>
        <rFont val="BIZ UDゴシック"/>
        <family val="3"/>
        <charset val="128"/>
      </rPr>
      <t>の報酬等が定款又は評議員会の決議によって定めているか。</t>
    </r>
    <phoneticPr fontId="2"/>
  </si>
  <si>
    <r>
      <rPr>
        <b/>
        <sz val="10"/>
        <color rgb="FFFF0000"/>
        <rFont val="BIZ UDゴシック"/>
        <family val="3"/>
        <charset val="128"/>
      </rPr>
      <t>理事</t>
    </r>
    <r>
      <rPr>
        <b/>
        <sz val="10"/>
        <rFont val="BIZ UDゴシック"/>
        <family val="3"/>
        <charset val="128"/>
      </rPr>
      <t>の報酬等の額が定款又は評議員会の決議によって定められているか。</t>
    </r>
    <phoneticPr fontId="2"/>
  </si>
  <si>
    <r>
      <rPr>
        <b/>
        <sz val="10"/>
        <color rgb="FFFF0000"/>
        <rFont val="BIZ UDゴシック"/>
        <family val="3"/>
        <charset val="128"/>
      </rPr>
      <t>評議員</t>
    </r>
    <r>
      <rPr>
        <b/>
        <sz val="10"/>
        <rFont val="BIZ UDゴシック"/>
        <family val="3"/>
        <charset val="128"/>
      </rPr>
      <t>の報酬等の額が定款で定められているか。</t>
    </r>
    <phoneticPr fontId="2"/>
  </si>
  <si>
    <t>報酬等支給基準</t>
    <rPh sb="0" eb="2">
      <t>ホウシュウ</t>
    </rPh>
    <rPh sb="2" eb="3">
      <t>トウ</t>
    </rPh>
    <rPh sb="3" eb="5">
      <t>シキュウ</t>
    </rPh>
    <rPh sb="5" eb="7">
      <t>キジュン</t>
    </rPh>
    <phoneticPr fontId="2"/>
  </si>
  <si>
    <t>報酬等の金額の算定方法（報酬等の算定の基礎となる額、役職、在職年数など）</t>
    <phoneticPr fontId="2"/>
  </si>
  <si>
    <t>支給の方法（支給時期、支給手段など）</t>
    <phoneticPr fontId="2"/>
  </si>
  <si>
    <t>支給の形態（現金、現物など）</t>
    <phoneticPr fontId="2"/>
  </si>
  <si>
    <t>　報酬等支給基準で定める内容</t>
    <rPh sb="1" eb="3">
      <t>ホウシュウ</t>
    </rPh>
    <rPh sb="3" eb="4">
      <t>トウ</t>
    </rPh>
    <rPh sb="4" eb="8">
      <t>シキュウキジュン</t>
    </rPh>
    <rPh sb="9" eb="10">
      <t>サダ</t>
    </rPh>
    <rPh sb="12" eb="14">
      <t>ナイヨウ</t>
    </rPh>
    <phoneticPr fontId="2"/>
  </si>
  <si>
    <t>評議員の報酬等が定款に定められた額及び報酬等の支給基準に従って支給されているか。</t>
    <phoneticPr fontId="2"/>
  </si>
  <si>
    <t>役員の報酬等が定款又は評議員会の決議により定められた額及び報酬等の支給基準に従って支給されているか。</t>
    <rPh sb="0" eb="2">
      <t>ヤクイン</t>
    </rPh>
    <phoneticPr fontId="2"/>
  </si>
  <si>
    <t>役員及び評議員の報酬等について、厚生労働省令で定めるところにより支給基準を定め、評議員会の承認を受けているか。</t>
    <rPh sb="0" eb="2">
      <t>ヤクイン</t>
    </rPh>
    <rPh sb="2" eb="3">
      <t>オヨ</t>
    </rPh>
    <phoneticPr fontId="2"/>
  </si>
  <si>
    <t>役員及び評議員の勤務形態に応じた報酬等の区分（常勤・非常勤など）</t>
    <rPh sb="0" eb="2">
      <t>ヤクイン</t>
    </rPh>
    <rPh sb="2" eb="3">
      <t>オヨ</t>
    </rPh>
    <phoneticPr fontId="2"/>
  </si>
  <si>
    <t>報酬等の総額の公表</t>
    <rPh sb="0" eb="2">
      <t>ホウシュウ</t>
    </rPh>
    <rPh sb="2" eb="3">
      <t>トウ</t>
    </rPh>
    <rPh sb="4" eb="6">
      <t>ソウガク</t>
    </rPh>
    <rPh sb="7" eb="9">
      <t>コウヒョウ</t>
    </rPh>
    <phoneticPr fontId="2"/>
  </si>
  <si>
    <t>理事、監事及び評議員の区分ごとの報酬等の総額について、現況報告書に記載の上、公表しているか。</t>
    <phoneticPr fontId="2"/>
  </si>
  <si>
    <t>名</t>
    <rPh sb="0" eb="1">
      <t>メイ</t>
    </rPh>
    <phoneticPr fontId="2"/>
  </si>
  <si>
    <t>円</t>
    <rPh sb="0" eb="1">
      <t>エン</t>
    </rPh>
    <phoneticPr fontId="2"/>
  </si>
  <si>
    <t>評議員</t>
    <rPh sb="0" eb="3">
      <t>ヒョウギイン</t>
    </rPh>
    <phoneticPr fontId="2"/>
  </si>
  <si>
    <t>備考等</t>
    <rPh sb="0" eb="3">
      <t>ビコウトウ</t>
    </rPh>
    <phoneticPr fontId="2"/>
  </si>
  <si>
    <r>
      <t>　</t>
    </r>
    <r>
      <rPr>
        <b/>
        <u/>
        <sz val="10"/>
        <color theme="0"/>
        <rFont val="BIZ UDゴシック"/>
        <family val="3"/>
        <charset val="128"/>
      </rPr>
      <t>前年度</t>
    </r>
    <r>
      <rPr>
        <sz val="10"/>
        <color theme="0"/>
        <rFont val="BIZ UDゴシック"/>
        <family val="3"/>
        <charset val="128"/>
      </rPr>
      <t>の報酬等実績　</t>
    </r>
    <r>
      <rPr>
        <b/>
        <sz val="10"/>
        <color rgb="FFFFC000"/>
        <rFont val="BIZ UDゴシック"/>
        <family val="3"/>
        <charset val="128"/>
      </rPr>
      <t>※交通費等の費用弁償を除く。</t>
    </r>
    <rPh sb="1" eb="4">
      <t>ゼンネンド</t>
    </rPh>
    <rPh sb="5" eb="7">
      <t>ホウシュウ</t>
    </rPh>
    <rPh sb="7" eb="8">
      <t>トウ</t>
    </rPh>
    <rPh sb="8" eb="10">
      <t>ジッセキ</t>
    </rPh>
    <rPh sb="12" eb="16">
      <t>コウツウヒトウ</t>
    </rPh>
    <rPh sb="17" eb="19">
      <t>ヒヨウ</t>
    </rPh>
    <rPh sb="19" eb="21">
      <t>ベンショウ</t>
    </rPh>
    <rPh sb="22" eb="23">
      <t>ノゾ</t>
    </rPh>
    <phoneticPr fontId="2"/>
  </si>
  <si>
    <r>
      <rPr>
        <b/>
        <sz val="9"/>
        <color theme="1"/>
        <rFont val="BIZ UDゴシック"/>
        <family val="3"/>
        <charset val="128"/>
      </rPr>
      <t>ア</t>
    </r>
    <r>
      <rPr>
        <sz val="9"/>
        <color theme="1"/>
        <rFont val="BIZ UDゴシック"/>
        <family val="3"/>
        <charset val="128"/>
      </rPr>
      <t xml:space="preserve"> 報酬発生年月日</t>
    </r>
    <rPh sb="2" eb="4">
      <t>ホウシュウ</t>
    </rPh>
    <rPh sb="4" eb="6">
      <t>ハッセイ</t>
    </rPh>
    <rPh sb="6" eb="9">
      <t>ネンガッピ</t>
    </rPh>
    <phoneticPr fontId="2"/>
  </si>
  <si>
    <r>
      <rPr>
        <b/>
        <sz val="9"/>
        <color theme="1"/>
        <rFont val="BIZ UDゴシック"/>
        <family val="3"/>
        <charset val="128"/>
      </rPr>
      <t>イ</t>
    </r>
    <r>
      <rPr>
        <sz val="9"/>
        <color theme="1"/>
        <rFont val="BIZ UDゴシック"/>
        <family val="3"/>
        <charset val="128"/>
      </rPr>
      <t xml:space="preserve"> 対象評議員数</t>
    </r>
    <rPh sb="2" eb="4">
      <t>タイショウ</t>
    </rPh>
    <rPh sb="4" eb="7">
      <t>ヒョウギイン</t>
    </rPh>
    <rPh sb="7" eb="8">
      <t>スウ</t>
    </rPh>
    <phoneticPr fontId="2"/>
  </si>
  <si>
    <r>
      <rPr>
        <b/>
        <sz val="9"/>
        <color theme="1"/>
        <rFont val="BIZ UDゴシック"/>
        <family val="3"/>
        <charset val="128"/>
      </rPr>
      <t>ウ</t>
    </r>
    <r>
      <rPr>
        <sz val="9"/>
        <color theme="1"/>
        <rFont val="BIZ UDゴシック"/>
        <family val="3"/>
        <charset val="128"/>
      </rPr>
      <t xml:space="preserve"> 報酬総額</t>
    </r>
    <rPh sb="2" eb="4">
      <t>ホウシュウ</t>
    </rPh>
    <rPh sb="4" eb="6">
      <t>ソウガク</t>
    </rPh>
    <phoneticPr fontId="2"/>
  </si>
  <si>
    <r>
      <rPr>
        <b/>
        <sz val="9"/>
        <color theme="1"/>
        <rFont val="BIZ UDゴシック"/>
        <family val="3"/>
        <charset val="128"/>
      </rPr>
      <t>エ</t>
    </r>
    <r>
      <rPr>
        <sz val="9"/>
        <color theme="1"/>
        <rFont val="BIZ UDゴシック"/>
        <family val="3"/>
        <charset val="128"/>
      </rPr>
      <t xml:space="preserve"> </t>
    </r>
    <r>
      <rPr>
        <sz val="8"/>
        <color theme="1"/>
        <rFont val="BIZ UDゴシック"/>
        <family val="3"/>
        <charset val="128"/>
      </rPr>
      <t>ウのうち</t>
    </r>
    <r>
      <rPr>
        <sz val="9"/>
        <color theme="1"/>
        <rFont val="BIZ UDゴシック"/>
        <family val="3"/>
        <charset val="128"/>
      </rPr>
      <t>源泉徴収額</t>
    </r>
    <rPh sb="6" eb="10">
      <t>ゲンセンチョウシュウ</t>
    </rPh>
    <rPh sb="10" eb="11">
      <t>ガク</t>
    </rPh>
    <phoneticPr fontId="2"/>
  </si>
  <si>
    <r>
      <t>※</t>
    </r>
    <r>
      <rPr>
        <b/>
        <sz val="10"/>
        <color theme="1"/>
        <rFont val="BIZ UDゴシック"/>
        <family val="3"/>
        <charset val="128"/>
      </rPr>
      <t>ウ</t>
    </r>
    <r>
      <rPr>
        <sz val="10"/>
        <color theme="1"/>
        <rFont val="BIZ UDゴシック"/>
        <family val="3"/>
        <charset val="128"/>
      </rPr>
      <t>の合計金額</t>
    </r>
    <rPh sb="3" eb="5">
      <t>ゴウケイ</t>
    </rPh>
    <rPh sb="5" eb="7">
      <t>キンガク</t>
    </rPh>
    <phoneticPr fontId="2"/>
  </si>
  <si>
    <r>
      <rPr>
        <b/>
        <sz val="9"/>
        <color theme="1"/>
        <rFont val="BIZ UDゴシック"/>
        <family val="3"/>
        <charset val="128"/>
      </rPr>
      <t>カ</t>
    </r>
    <r>
      <rPr>
        <sz val="9"/>
        <color theme="1"/>
        <rFont val="BIZ UDゴシック"/>
        <family val="3"/>
        <charset val="128"/>
      </rPr>
      <t xml:space="preserve"> 報酬発生年月日</t>
    </r>
    <rPh sb="2" eb="4">
      <t>ホウシュウ</t>
    </rPh>
    <rPh sb="4" eb="6">
      <t>ハッセイ</t>
    </rPh>
    <rPh sb="6" eb="9">
      <t>ネンガッピ</t>
    </rPh>
    <phoneticPr fontId="2"/>
  </si>
  <si>
    <r>
      <rPr>
        <b/>
        <sz val="9"/>
        <color theme="1"/>
        <rFont val="BIZ UDゴシック"/>
        <family val="3"/>
        <charset val="128"/>
      </rPr>
      <t>キ</t>
    </r>
    <r>
      <rPr>
        <sz val="9"/>
        <color theme="1"/>
        <rFont val="BIZ UDゴシック"/>
        <family val="3"/>
        <charset val="128"/>
      </rPr>
      <t xml:space="preserve"> 対象評議員数</t>
    </r>
    <rPh sb="2" eb="4">
      <t>タイショウ</t>
    </rPh>
    <rPh sb="4" eb="7">
      <t>ヒョウギイン</t>
    </rPh>
    <rPh sb="7" eb="8">
      <t>スウ</t>
    </rPh>
    <phoneticPr fontId="2"/>
  </si>
  <si>
    <r>
      <rPr>
        <b/>
        <sz val="9"/>
        <color theme="1"/>
        <rFont val="BIZ UDゴシック"/>
        <family val="3"/>
        <charset val="128"/>
      </rPr>
      <t>ク</t>
    </r>
    <r>
      <rPr>
        <sz val="9"/>
        <color theme="1"/>
        <rFont val="BIZ UDゴシック"/>
        <family val="3"/>
        <charset val="128"/>
      </rPr>
      <t xml:space="preserve"> 報酬総額</t>
    </r>
    <rPh sb="2" eb="4">
      <t>ホウシュウ</t>
    </rPh>
    <rPh sb="4" eb="6">
      <t>ソウガク</t>
    </rPh>
    <phoneticPr fontId="2"/>
  </si>
  <si>
    <r>
      <rPr>
        <b/>
        <sz val="9"/>
        <color theme="1"/>
        <rFont val="BIZ UDゴシック"/>
        <family val="3"/>
        <charset val="128"/>
      </rPr>
      <t>ケ</t>
    </r>
    <r>
      <rPr>
        <sz val="9"/>
        <color theme="1"/>
        <rFont val="BIZ UDゴシック"/>
        <family val="3"/>
        <charset val="128"/>
      </rPr>
      <t xml:space="preserve"> </t>
    </r>
    <r>
      <rPr>
        <sz val="8"/>
        <color theme="1"/>
        <rFont val="BIZ UDゴシック"/>
        <family val="3"/>
        <charset val="128"/>
      </rPr>
      <t>クのうち</t>
    </r>
    <r>
      <rPr>
        <sz val="9"/>
        <color theme="1"/>
        <rFont val="BIZ UDゴシック"/>
        <family val="3"/>
        <charset val="128"/>
      </rPr>
      <t>源泉徴収額</t>
    </r>
    <rPh sb="6" eb="10">
      <t>ゲンセンチョウシュウ</t>
    </rPh>
    <rPh sb="10" eb="11">
      <t>ガク</t>
    </rPh>
    <phoneticPr fontId="2"/>
  </si>
  <si>
    <r>
      <rPr>
        <b/>
        <sz val="9"/>
        <color theme="1"/>
        <rFont val="BIZ UDゴシック"/>
        <family val="3"/>
        <charset val="128"/>
      </rPr>
      <t>サ</t>
    </r>
    <r>
      <rPr>
        <sz val="9"/>
        <color theme="1"/>
        <rFont val="BIZ UDゴシック"/>
        <family val="3"/>
        <charset val="128"/>
      </rPr>
      <t xml:space="preserve"> 報酬発生年月日</t>
    </r>
    <rPh sb="2" eb="4">
      <t>ホウシュウ</t>
    </rPh>
    <rPh sb="4" eb="6">
      <t>ハッセイ</t>
    </rPh>
    <rPh sb="6" eb="9">
      <t>ネンガッピ</t>
    </rPh>
    <phoneticPr fontId="2"/>
  </si>
  <si>
    <r>
      <rPr>
        <b/>
        <sz val="9"/>
        <color theme="1"/>
        <rFont val="BIZ UDゴシック"/>
        <family val="3"/>
        <charset val="128"/>
      </rPr>
      <t>シ</t>
    </r>
    <r>
      <rPr>
        <sz val="9"/>
        <color theme="1"/>
        <rFont val="BIZ UDゴシック"/>
        <family val="3"/>
        <charset val="128"/>
      </rPr>
      <t xml:space="preserve"> 対象評議員数</t>
    </r>
    <rPh sb="2" eb="4">
      <t>タイショウ</t>
    </rPh>
    <rPh sb="4" eb="7">
      <t>ヒョウギイン</t>
    </rPh>
    <rPh sb="7" eb="8">
      <t>スウ</t>
    </rPh>
    <phoneticPr fontId="2"/>
  </si>
  <si>
    <r>
      <rPr>
        <b/>
        <sz val="9"/>
        <color theme="1"/>
        <rFont val="BIZ UDゴシック"/>
        <family val="3"/>
        <charset val="128"/>
      </rPr>
      <t>ス</t>
    </r>
    <r>
      <rPr>
        <sz val="9"/>
        <color theme="1"/>
        <rFont val="BIZ UDゴシック"/>
        <family val="3"/>
        <charset val="128"/>
      </rPr>
      <t xml:space="preserve"> 報酬総額</t>
    </r>
    <rPh sb="2" eb="4">
      <t>ホウシュウ</t>
    </rPh>
    <rPh sb="4" eb="6">
      <t>ソウガク</t>
    </rPh>
    <phoneticPr fontId="2"/>
  </si>
  <si>
    <r>
      <rPr>
        <b/>
        <sz val="9"/>
        <color theme="1"/>
        <rFont val="BIZ UDゴシック"/>
        <family val="3"/>
        <charset val="128"/>
      </rPr>
      <t>セ</t>
    </r>
    <r>
      <rPr>
        <sz val="9"/>
        <color theme="1"/>
        <rFont val="BIZ UDゴシック"/>
        <family val="3"/>
        <charset val="128"/>
      </rPr>
      <t xml:space="preserve"> </t>
    </r>
    <r>
      <rPr>
        <sz val="8"/>
        <color theme="1"/>
        <rFont val="BIZ UDゴシック"/>
        <family val="3"/>
        <charset val="128"/>
      </rPr>
      <t>スのうち</t>
    </r>
    <r>
      <rPr>
        <sz val="9"/>
        <color theme="1"/>
        <rFont val="BIZ UDゴシック"/>
        <family val="3"/>
        <charset val="128"/>
      </rPr>
      <t>源泉徴収額</t>
    </r>
    <rPh sb="6" eb="10">
      <t>ゲンセンチョウシュウ</t>
    </rPh>
    <rPh sb="10" eb="11">
      <t>ガク</t>
    </rPh>
    <phoneticPr fontId="2"/>
  </si>
  <si>
    <r>
      <t>※</t>
    </r>
    <r>
      <rPr>
        <b/>
        <sz val="10"/>
        <color theme="1"/>
        <rFont val="BIZ UDゴシック"/>
        <family val="3"/>
        <charset val="128"/>
      </rPr>
      <t>ク</t>
    </r>
    <r>
      <rPr>
        <sz val="10"/>
        <color theme="1"/>
        <rFont val="BIZ UDゴシック"/>
        <family val="3"/>
        <charset val="128"/>
      </rPr>
      <t>の合計金額</t>
    </r>
    <rPh sb="3" eb="5">
      <t>ゴウケイ</t>
    </rPh>
    <rPh sb="5" eb="7">
      <t>キンガク</t>
    </rPh>
    <phoneticPr fontId="2"/>
  </si>
  <si>
    <r>
      <t>※</t>
    </r>
    <r>
      <rPr>
        <b/>
        <sz val="10"/>
        <color theme="1"/>
        <rFont val="BIZ UDゴシック"/>
        <family val="3"/>
        <charset val="128"/>
      </rPr>
      <t>ス</t>
    </r>
    <r>
      <rPr>
        <sz val="10"/>
        <color theme="1"/>
        <rFont val="BIZ UDゴシック"/>
        <family val="3"/>
        <charset val="128"/>
      </rPr>
      <t>の合計金額</t>
    </r>
    <rPh sb="3" eb="5">
      <t>ゴウケイ</t>
    </rPh>
    <rPh sb="5" eb="7">
      <t>キンガク</t>
    </rPh>
    <phoneticPr fontId="2"/>
  </si>
  <si>
    <t>報酬等支給基準</t>
    <rPh sb="0" eb="3">
      <t>ホウシュウトウ</t>
    </rPh>
    <rPh sb="3" eb="5">
      <t>シキュウ</t>
    </rPh>
    <rPh sb="5" eb="7">
      <t>キジュン</t>
    </rPh>
    <phoneticPr fontId="2"/>
  </si>
  <si>
    <t>【報酬全体】</t>
    <rPh sb="1" eb="3">
      <t>ホウシュウ</t>
    </rPh>
    <rPh sb="3" eb="5">
      <t>ゼンタイ</t>
    </rPh>
    <phoneticPr fontId="2"/>
  </si>
  <si>
    <r>
      <t>＜着眼点＞
○評議員、役員（理事及び監事）の報酬等（※）については、法人の公益性を確保するとともに、法人の事業運営の透明性の向上を図るために情報公開を徹底する観点から、以下３点が必要となる。
　①　報酬等の額について、次の方法で定める
　　ⅰ　評議員：定款で定める
　　ⅱ　役　員：定款で定める、又は、評議員会の決議により定める
　②　評議員、理事、監事の報酬等の支給基準を作成し、評議員会の承認を受け、公表する
　③　評議員、理事、監事の区分毎の報酬等の額の総額を公表する
(※)「報酬等」とは、報酬、賞与その他の職務遂行の対価として受ける財産上の利益及び退職手当をいう。
　　また、評議員会の出席等のための交通費は、実費相当額を支給する場合は報酬には該当しないが、実費
　　相当額を超えて支給する場合には、報酬等に含まれるものである。また、理事が職員を兼務している
　　場合に、職員として受ける財産上の利益及び退職手当は含まれない。
　なお、</t>
    </r>
    <r>
      <rPr>
        <u/>
        <sz val="9"/>
        <color theme="1"/>
        <rFont val="BIZ UDゴシック"/>
        <family val="3"/>
        <charset val="128"/>
      </rPr>
      <t>定款において</t>
    </r>
    <r>
      <rPr>
        <b/>
        <u/>
        <sz val="9"/>
        <color theme="1"/>
        <rFont val="BIZ UDゴシック"/>
        <family val="3"/>
        <charset val="128"/>
      </rPr>
      <t>無報酬</t>
    </r>
    <r>
      <rPr>
        <u/>
        <sz val="9"/>
        <color theme="1"/>
        <rFont val="BIZ UDゴシック"/>
        <family val="3"/>
        <charset val="128"/>
      </rPr>
      <t>と定めた場合を除き、①の報酬等の額の定めと②の報酬等の支給基準は、報酬等の有無にかかわらず、両方を規定する必要がある</t>
    </r>
    <r>
      <rPr>
        <sz val="9"/>
        <color theme="1"/>
        <rFont val="BIZ UDゴシック"/>
        <family val="3"/>
        <charset val="128"/>
      </rPr>
      <t>ことに留意する必要がある。
○報酬等の支給基準については、民間事業者の役員の報酬等及び従業員の給与、当該社会福祉法人の経理の状況その他の事情を考慮して、不当に高額なものとならないような支給の基準を定めなければならない（法第45条の35第1項）。この報酬等の支給基準や支給額（水準）の妥当性については、民間事業者の役員の報酬等及び従業員の給与、当該社会福祉法人の経理の状況その他の事情を考慮して、不当に高額なものでないことを具体的に検討した上で基準を作成し評議員会の承認を受けること並びに支給基準及び報酬総額を公表することにより担保する仕組みとしているものである。指導監査を行うに当たっては、法人内においてこれらの仕組みが適正に機能しているかを確認する。
○報酬等の額や報酬等の支給基準を定めることとされていることは、評議員や役員に報酬等を支給しなければならないことを意味するものではなく、無報酬とすることも認められる。その場合には、原則として報酬等の額や報酬等の支給基準を定めるときに無報酬である旨を定めることとなるが、定款において無報酬と定めた場合については、支給基準を別途作成する必要はない。</t>
    </r>
    <rPh sb="84" eb="86">
      <t>イカ</t>
    </rPh>
    <rPh sb="87" eb="88">
      <t>テン</t>
    </rPh>
    <rPh sb="89" eb="91">
      <t>ヒツヨウ</t>
    </rPh>
    <phoneticPr fontId="2"/>
  </si>
  <si>
    <t>【評議員の報酬】</t>
    <rPh sb="1" eb="4">
      <t>ヒョウギイン</t>
    </rPh>
    <rPh sb="5" eb="7">
      <t>ホウシュウ</t>
    </rPh>
    <phoneticPr fontId="2"/>
  </si>
  <si>
    <t>（根拠法令等）法第45条の8第4項により準用される一般法人法第196条</t>
    <rPh sb="1" eb="3">
      <t>コンキョ</t>
    </rPh>
    <rPh sb="3" eb="6">
      <t>ホウレイトウ</t>
    </rPh>
    <rPh sb="7" eb="8">
      <t>ホウ</t>
    </rPh>
    <rPh sb="8" eb="9">
      <t>ダイ</t>
    </rPh>
    <rPh sb="11" eb="12">
      <t>ジョウ</t>
    </rPh>
    <rPh sb="14" eb="15">
      <t>ダイ</t>
    </rPh>
    <rPh sb="16" eb="17">
      <t>コウ</t>
    </rPh>
    <rPh sb="20" eb="22">
      <t>ジュンヨウ</t>
    </rPh>
    <rPh sb="25" eb="27">
      <t>イッパン</t>
    </rPh>
    <rPh sb="27" eb="29">
      <t>ホウジン</t>
    </rPh>
    <rPh sb="29" eb="30">
      <t>ホウ</t>
    </rPh>
    <rPh sb="30" eb="31">
      <t>ダイ</t>
    </rPh>
    <rPh sb="34" eb="35">
      <t>ジョウ</t>
    </rPh>
    <phoneticPr fontId="2"/>
  </si>
  <si>
    <t>【理事の報酬】</t>
    <rPh sb="1" eb="3">
      <t>リジ</t>
    </rPh>
    <rPh sb="4" eb="6">
      <t>ホウシュウ</t>
    </rPh>
    <phoneticPr fontId="2"/>
  </si>
  <si>
    <r>
      <t>＜着眼点＞
○評議員の報酬等の額は定款に定められる（法第45条の8第4項により準用される一般法人法第196条）ことから、定款の規定を確認する。なお、</t>
    </r>
    <r>
      <rPr>
        <b/>
        <u/>
        <sz val="9"/>
        <color theme="1"/>
        <rFont val="BIZ UDゴシック"/>
        <family val="3"/>
        <charset val="128"/>
      </rPr>
      <t>無報酬</t>
    </r>
    <r>
      <rPr>
        <u/>
        <sz val="9"/>
        <color theme="1"/>
        <rFont val="BIZ UDゴシック"/>
        <family val="3"/>
        <charset val="128"/>
      </rPr>
      <t>とする場合には、その旨を定款で定める必要がある</t>
    </r>
    <r>
      <rPr>
        <sz val="9"/>
        <color theme="1"/>
        <rFont val="BIZ UDゴシック"/>
        <family val="3"/>
        <charset val="128"/>
      </rPr>
      <t xml:space="preserve">。また、評議員の報酬等の支給基準を定めるが、定款と別に支給基準を定め、評議員会の承認を得たことにより、定款の定めが不要とはなるわけではないことに留意する必要がある。
○　評議員の報酬等の額に係る定款の規定は所轄庁の認可事項であり、定款に定められていないことは想定されないため、指導監査を行うに当たっては、（２）の報酬の支給基準や（３）の報酬の支給額との関係で確認するものであるが、定款に規定されていない場合は指摘を行う。
</t>
    </r>
    <r>
      <rPr>
        <b/>
        <sz val="9"/>
        <color theme="1"/>
        <rFont val="BIZ UDゴシック"/>
        <family val="3"/>
        <charset val="128"/>
      </rPr>
      <t>＜指摘基準＞
　評議員の報酬等の額が定款で定められていない場合には文書指摘によることとする。</t>
    </r>
    <phoneticPr fontId="2"/>
  </si>
  <si>
    <r>
      <t xml:space="preserve">＜着眼点＞
○評議員の報酬等の額は定款に定められる（法第45条の8第4項により準用される一般法人法第196条）ことから、定款の規定を確認する。なお、無報酬とする場合には、その旨を定款で定める必要がある。また、評議員の報酬等の支給基準を定めるが、定款と別に支給基準を定め、評議員会の承認を得たことにより、定款の定めが不要とはなるわけではないことに留意する必要がある。
○評議員の報酬等の額に係る定款の規定は所轄庁の認可事項であり、定款に定められていないことは想定されないため、指導監査を行うに当たっては、（２）の報酬の支給基準や（３）の報酬の支給額との関係で確認するものであるが、定款に規定されていない場合は指摘を行う。
</t>
    </r>
    <r>
      <rPr>
        <b/>
        <sz val="9"/>
        <color theme="1"/>
        <rFont val="BIZ UDゴシック"/>
        <family val="3"/>
        <charset val="128"/>
      </rPr>
      <t>＜指摘基準＞
　評議員の報酬等の額が定款で定められていない場合には文書指摘によることとする。</t>
    </r>
    <phoneticPr fontId="2"/>
  </si>
  <si>
    <t>（根拠法令等）法第45条の16第4項により準用される一般法人法第89条</t>
    <rPh sb="1" eb="3">
      <t>コンキョ</t>
    </rPh>
    <rPh sb="3" eb="6">
      <t>ホウレイトウ</t>
    </rPh>
    <phoneticPr fontId="2"/>
  </si>
  <si>
    <t>【監事の報酬】</t>
    <rPh sb="1" eb="3">
      <t>カンジ</t>
    </rPh>
    <rPh sb="4" eb="6">
      <t>ホウシュウ</t>
    </rPh>
    <phoneticPr fontId="2"/>
  </si>
  <si>
    <r>
      <t>＜着眼点＞
○監事の報酬等の額は、理事の報酬等と同様に、定款にその額を定めていない場合には、評議員会の決議によって定める（法第45条の18第3項により準用される一般法人法第105条第1項）ことから、定款に監事の報酬等の額の定めがない場合には、評議員会の決議によって定められているかを確認する。なお、</t>
    </r>
    <r>
      <rPr>
        <u/>
        <sz val="9"/>
        <color theme="1"/>
        <rFont val="BIZ UDゴシック"/>
        <family val="3"/>
        <charset val="128"/>
      </rPr>
      <t>監事の報酬等について定款にその額を定めていない場合で、</t>
    </r>
    <r>
      <rPr>
        <b/>
        <u/>
        <sz val="9"/>
        <color theme="1"/>
        <rFont val="BIZ UDゴシック"/>
        <family val="3"/>
        <charset val="128"/>
      </rPr>
      <t>無報酬</t>
    </r>
    <r>
      <rPr>
        <u/>
        <sz val="9"/>
        <color theme="1"/>
        <rFont val="BIZ UDゴシック"/>
        <family val="3"/>
        <charset val="128"/>
      </rPr>
      <t>である場合には、評議員会で無報酬であることを決議する必要がある</t>
    </r>
    <r>
      <rPr>
        <sz val="9"/>
        <color theme="1"/>
        <rFont val="BIZ UDゴシック"/>
        <family val="3"/>
        <charset val="128"/>
      </rPr>
      <t xml:space="preserve">。
○定款又は評議員会の決議によって監事の報酬総額のみが決定されているとき(※)は、その具体的な配分は、監事の協議により定める（法第45条の18第3項により準用される一般法人法第105条第2項）。この監事の協議は全員一致の決定による必要があるため、監事の全員一致の決定により具体的な配分がなされているかを確認する。
　なお、この場合の具体的な配分の協議については、手続や記録に関する規定はないが、報酬等は客観的根拠に基づいて支給されるべきものであり、法人又は監事において、監事の全員一致による決定が行われたこと及びその決定内容を記載・記録した書類を作成すべきである。
(※)監事の報酬等の支給基準が評議員会の承認を受けて定められている場合には、監事の報酬等の具体的な配分について評議員会の決議があったものとして、改めて監事の協議により、具体的な配分を決定する必要はない。
</t>
    </r>
    <r>
      <rPr>
        <b/>
        <sz val="9"/>
        <color theme="1"/>
        <rFont val="BIZ UDゴシック"/>
        <family val="3"/>
        <charset val="128"/>
      </rPr>
      <t>＜指摘基準＞
　次の場合は文書指摘によることとする。
・定款に監事の報酬等の額が定められていない場合に、監事の報酬等の額が評議員会の決議によって
　定められていない場合
・評議員会の決議によって監事の報酬総額のみが決定されている場合に、その具体的な配分が
　監事の全員一致の決定により定められていない場合</t>
    </r>
    <phoneticPr fontId="2"/>
  </si>
  <si>
    <t>（根拠法令等）法第45条の18第3項により準用される一般法人法第105条第1項、第2項</t>
    <rPh sb="1" eb="3">
      <t>コンキョ</t>
    </rPh>
    <rPh sb="3" eb="6">
      <t>ホウレイトウ</t>
    </rPh>
    <phoneticPr fontId="2"/>
  </si>
  <si>
    <t>【会計監査人の報酬】</t>
    <rPh sb="1" eb="6">
      <t>カイケイカンサニン</t>
    </rPh>
    <rPh sb="7" eb="9">
      <t>ホウシュウ</t>
    </rPh>
    <phoneticPr fontId="2"/>
  </si>
  <si>
    <r>
      <t>＜着眼点＞
○会計監査人の報酬等については、評議員や役員と異なり、法令上定款又は評議員会の決議で定めることとはされておらず、法人の業務執行に関するものとして、</t>
    </r>
    <r>
      <rPr>
        <u/>
        <sz val="9"/>
        <color theme="1"/>
        <rFont val="BIZ UDゴシック"/>
        <family val="3"/>
        <charset val="128"/>
      </rPr>
      <t>監事の過半数の同意を得て、理事会又は理事会から委任を受けた理事が定める</t>
    </r>
    <r>
      <rPr>
        <sz val="9"/>
        <color theme="1"/>
        <rFont val="BIZ UDゴシック"/>
        <family val="3"/>
        <charset val="128"/>
      </rPr>
      <t xml:space="preserve">こととなる（法第45条の19第6項により準用される一般法人法第110条）。指導監査を行うに当たっては、理事会等が会計監査人の報酬等を定める際に監事の過半数の同意を得ているかを確認する。
　なお、理事会の議事録において、会計監査人の報酬等を定める際に監事の過半数の同意を得ている旨の記載があり、かつ、監事の議事録への署名又は記名押印により、監事の過半数の同意を得ていたことが確認できる場合には、議事録とは別に監事の過半数の同意を得たことを証する書類は必要ない。
</t>
    </r>
    <r>
      <rPr>
        <b/>
        <sz val="9"/>
        <color theme="1"/>
        <rFont val="BIZ UDゴシック"/>
        <family val="3"/>
        <charset val="128"/>
      </rPr>
      <t>＜指摘基準＞
　会計監査人の報酬等を定める場合に監事の過半数の同意を得ていない場合は、文書指摘によることとする。</t>
    </r>
    <phoneticPr fontId="2"/>
  </si>
  <si>
    <t>（根拠法令等）法第45条の19第6項により準用される一般法人法第110条</t>
    <rPh sb="1" eb="3">
      <t>コンキョ</t>
    </rPh>
    <rPh sb="3" eb="6">
      <t>ホウレイトウ</t>
    </rPh>
    <phoneticPr fontId="2"/>
  </si>
  <si>
    <t>【報酬等支給基準】</t>
    <rPh sb="1" eb="4">
      <t>ホウシュウトウ</t>
    </rPh>
    <rPh sb="4" eb="6">
      <t>シキュウ</t>
    </rPh>
    <rPh sb="6" eb="8">
      <t>キジュン</t>
    </rPh>
    <phoneticPr fontId="2"/>
  </si>
  <si>
    <r>
      <t>＜着眼点＞
○理事、監事及び評議員に対する報酬等について、民間事業者の役員の報酬等及び従業員の給与、当該法人の経理の状況その他の事情を考慮して、</t>
    </r>
    <r>
      <rPr>
        <b/>
        <u/>
        <sz val="9"/>
        <color theme="1"/>
        <rFont val="BIZ UDゴシック"/>
        <family val="3"/>
        <charset val="128"/>
      </rPr>
      <t>不当に高額</t>
    </r>
    <r>
      <rPr>
        <u/>
        <sz val="9"/>
        <color theme="1"/>
        <rFont val="BIZ UDゴシック"/>
        <family val="3"/>
        <charset val="128"/>
      </rPr>
      <t>なものとならないような支給の基準</t>
    </r>
    <r>
      <rPr>
        <sz val="9"/>
        <color theme="1"/>
        <rFont val="BIZ UDゴシック"/>
        <family val="3"/>
        <charset val="128"/>
      </rPr>
      <t>を定めなければならず（法第45条の35第1項）、また、支給基準については、</t>
    </r>
    <r>
      <rPr>
        <u/>
        <sz val="9"/>
        <color theme="1"/>
        <rFont val="BIZ UDゴシック"/>
        <family val="3"/>
        <charset val="128"/>
      </rPr>
      <t>評議員会の承認を受けなければならない</t>
    </r>
    <r>
      <rPr>
        <sz val="9"/>
        <color theme="1"/>
        <rFont val="BIZ UDゴシック"/>
        <family val="3"/>
        <charset val="128"/>
      </rPr>
      <t xml:space="preserve">（同条第2項）。
○支給基準で定める事項は左記参照（施行規則第1条の42）。
※報酬等の金額の算定方法については、報酬等の算定の基礎となる額、役職、在職年数など、どのような過程を経てその額が算定されたか、法人として説明責任を果たすことができる基準を設定することが考えられる(注1～注4)。
(注1)評議員会が役職に応じた一人当たりの上限額を定めた上で、各理事の具体的な報酬金額については理事会が
　　 監事や評議員については評議員会が決定するといった規程は許容される。
(注2)退職慰労金については、退職時の月例報酬に在職年数に応じた支給基準を乗じて算出した額を上限に
     各理事については理事会が、監事や評議員については評議員会が決定するという方法も許容される。
(注3)法人は、国等他団体の俸給表等を準用する場合、準用する給与規程（該当部分の抜粋も可）を支給基準の
     別紙と位置付け、支給基準と一体のものとして定めることとする。
(注4)評議員会の決議によって定められた総額の範囲内において決定するという規程や、単に職員給与規程に
     定める職員の支給基準に準じて支給するというだけの規程は、どのような算定過程から具体的な報酬額が
     決定されるのかを第三者が理解することは困難であり、法人として説明責任を果たすことができないため
     認められない。
  なお、理事、監事及び評議員の報酬等の支給基準については、定款や評議員会の決議で定めた報酬等の額と整合性を図る必要がある。
○役員等の報酬等の支給基準が「不当に高額」でないことについては、法人に説明責任がある。そのため、支給基準が、民間事業者の役員の報酬等及び従業員の給与、当該法人の経理の状況その他の事情を考慮した上で定めたものであることについて、どのような検討を行ったかを含め、具体的に説明できることが求められる。
○指導監査を行うに当たっては、理事、監事及び評議員の報酬等の支給基準が作成されており、評議員会の承認を受けていること及び支給基準に規定すべき事項が定められていることを確認する。また、支給基準が「不当に高額」であるかどうかについては、所轄庁が「不当に高額」であるおそれがあると認める場合は、法人で支給基準を作成する際に、民間事業者の役員の報酬等及び従業員の給与、当該法人の経理の状況その他の事情を考慮して検討が行われたかを確認する（具体的な検討内容は問わない。）。
</t>
    </r>
    <r>
      <rPr>
        <b/>
        <sz val="9"/>
        <color theme="1"/>
        <rFont val="BIZ UDゴシック"/>
        <family val="3"/>
        <charset val="128"/>
      </rPr>
      <t>＜指摘基準＞
　次の場合は文書指摘によることとする。
・理事、監事及び評議員の報酬等の支給基準が作成されていない場合
・理事、監事及び評議員の報酬等の支給基準について評議員の承認を受けていない場合
・理事、監事及び評議員の報酬等の支給基準において規定すべき事項が規定されていない場合
・理事、監事及び評議員の報酬等の支給基準が定款等で定めた報酬等の額と整合が取れていない場合
・支給基準を作成する際に、民間事業者の役員の報酬等及び従業員の給与、当該法人の経理の状況
  その他の事情を考慮した検討が行われていない場合</t>
    </r>
    <rPh sb="166" eb="168">
      <t>ジコウ</t>
    </rPh>
    <rPh sb="169" eb="171">
      <t>サキ</t>
    </rPh>
    <rPh sb="171" eb="173">
      <t>サンショウ</t>
    </rPh>
    <phoneticPr fontId="2"/>
  </si>
  <si>
    <t>（根拠法令等）法第45条の35第1項、第2項、規則第2条の42</t>
    <rPh sb="1" eb="3">
      <t>コンキョ</t>
    </rPh>
    <rPh sb="3" eb="6">
      <t>ホウレイトウ</t>
    </rPh>
    <phoneticPr fontId="2"/>
  </si>
  <si>
    <t>【支給基準の公表】</t>
    <rPh sb="1" eb="3">
      <t>シキュウ</t>
    </rPh>
    <rPh sb="3" eb="5">
      <t>キジュン</t>
    </rPh>
    <rPh sb="6" eb="8">
      <t>コウヒョウ</t>
    </rPh>
    <phoneticPr fontId="2"/>
  </si>
  <si>
    <r>
      <t xml:space="preserve">＜着眼点＞ 
○理事、監事及び評議員に対する報酬等の支給の基準については、法人の透明性を確保するため、評議員会の承認を受けたときは、公表することが義務付けられている（法第59条の2第1項第2号）。
○公表の方法については、インターネットの利用（原則として、法人（又は法人が加入する団体）のホームページ）により行う（規則第10条第1項）が、規則第9条第3号に定める「社会福祉法人の財務諸表等電子開示システム」を利用した届出を行い、行政機関等がその内容を公表した場合には法人が公表したものとみなす(規則第10条第2項)。
○指導監査を行うに当たっては、報酬等の支給基準がインターネットの利用による公表又は財務諸表等電子開示システムを利用した届出がなされているかを確認する。
</t>
    </r>
    <r>
      <rPr>
        <b/>
        <sz val="9"/>
        <color theme="1"/>
        <rFont val="BIZ UDゴシック"/>
        <family val="3"/>
        <charset val="128"/>
      </rPr>
      <t xml:space="preserve">
＜指摘基準＞
　理事、監事及び評議員に対する報酬等の支給基準がインターネットの利用により公表されておらず、かつ、財務諸表等電子開示システムを利用した届出がなされていない場合は、文書指摘によることとする。
　なお、所轄庁が、法人が法人ホームページ等の利用により公表を行うことができないやむを得ない事情があると認めるときは、この限りではなく、法人が適切にインターネットの利用による公表を行うことができるよう助言等の適切な支援を行うものとする。</t>
    </r>
    <phoneticPr fontId="2"/>
  </si>
  <si>
    <t>（根拠法令等）法第59条の2第1項第2号、規則第10条</t>
    <rPh sb="1" eb="3">
      <t>コンキョ</t>
    </rPh>
    <rPh sb="3" eb="6">
      <t>ホウレイトウ</t>
    </rPh>
    <phoneticPr fontId="2"/>
  </si>
  <si>
    <r>
      <t xml:space="preserve">＜着眼点＞　
○評議員の報酬等については、(1)の定款で定められた額及び(2)の報酬等の支給基準に従って支給される必要がある。また、役員の報酬等については、(1)の定款又は評議員会の決議により定められた額及び(2)の報酬の支給基準に従って支給される必要がある。
　指導監査を行うに当たっては、評議員及び役員の報酬が、定款等で定められた額及び報酬等の支給基準に反するものとなっていないかを確認する。
</t>
    </r>
    <r>
      <rPr>
        <b/>
        <sz val="9"/>
        <color theme="1"/>
        <rFont val="BIZ UDゴシック"/>
        <family val="3"/>
        <charset val="128"/>
      </rPr>
      <t>＜指摘基準＞
　次の場合は文書指摘によることとする。
　・支払われた報酬等の額が定款等で定められた額を超えている場合
　・支払われた報酬等の額が報酬等の支給基準に根拠がない場合</t>
    </r>
    <phoneticPr fontId="2"/>
  </si>
  <si>
    <t>【報酬の支給】</t>
    <rPh sb="1" eb="3">
      <t>ホウシュウ</t>
    </rPh>
    <rPh sb="4" eb="6">
      <t>シキュウ</t>
    </rPh>
    <phoneticPr fontId="2"/>
  </si>
  <si>
    <t>（根拠法令等）法第45条の8第4項により準用される一般法人法第196条、法第45条の16第4項により準用される</t>
    <rPh sb="1" eb="3">
      <t>コンキョ</t>
    </rPh>
    <rPh sb="3" eb="6">
      <t>ホウレイトウ</t>
    </rPh>
    <phoneticPr fontId="2"/>
  </si>
  <si>
    <t>　　　　　　　法一般法人法第89条、法第45条の18第3項により準用される一般法人法第105条第1項、</t>
    <phoneticPr fontId="2"/>
  </si>
  <si>
    <t>　　　　　　　法第45条の35第1項、第2項、規則第2条の42</t>
    <phoneticPr fontId="2"/>
  </si>
  <si>
    <t>【支給総額の公表】</t>
    <rPh sb="1" eb="3">
      <t>シキュウ</t>
    </rPh>
    <rPh sb="3" eb="5">
      <t>ソウガク</t>
    </rPh>
    <rPh sb="6" eb="8">
      <t>コウヒョウ</t>
    </rPh>
    <phoneticPr fontId="2"/>
  </si>
  <si>
    <t>（根拠法令等）法第59条の2第1項第3号、規則第2条の41、第10条</t>
    <rPh sb="1" eb="3">
      <t>コンキョ</t>
    </rPh>
    <rPh sb="3" eb="6">
      <t>ホウレイトウ</t>
    </rPh>
    <phoneticPr fontId="2"/>
  </si>
  <si>
    <r>
      <t>＜着眼点＞
○法人運営の透明性を確保する観点から、役員及び評議員の報酬等については、理事、監事及び評議員の区分毎にその総額（注）を現況報告書に記載の上、公表する。
（注）理事の報酬等の総額については、</t>
    </r>
    <r>
      <rPr>
        <u/>
        <sz val="9"/>
        <color theme="1"/>
        <rFont val="BIZ UDゴシック"/>
        <family val="3"/>
        <charset val="128"/>
      </rPr>
      <t>職員を兼務しており、職員給与を受けている者がいる場合は、その職員</t>
    </r>
    <r>
      <rPr>
        <sz val="9"/>
        <color theme="1"/>
        <rFont val="BIZ UDゴシック"/>
        <family val="3"/>
        <charset val="128"/>
      </rPr>
      <t xml:space="preserve">
　　　</t>
    </r>
    <r>
      <rPr>
        <u/>
        <sz val="9"/>
        <color theme="1"/>
        <rFont val="BIZ UDゴシック"/>
        <family val="3"/>
        <charset val="128"/>
      </rPr>
      <t>給与も含めて公表する</t>
    </r>
    <r>
      <rPr>
        <sz val="9"/>
        <color theme="1"/>
        <rFont val="BIZ UDゴシック"/>
        <family val="3"/>
        <charset val="128"/>
      </rPr>
      <t>。ただし、</t>
    </r>
    <r>
      <rPr>
        <b/>
        <sz val="9"/>
        <color theme="1"/>
        <rFont val="BIZ UDゴシック"/>
        <family val="3"/>
        <charset val="128"/>
      </rPr>
      <t>職員給与を受けている理事が１人であって、個人の職員給与が特定され</t>
    </r>
    <r>
      <rPr>
        <sz val="9"/>
        <color theme="1"/>
        <rFont val="BIZ UDゴシック"/>
        <family val="3"/>
        <charset val="128"/>
      </rPr>
      <t xml:space="preserve">
　　　</t>
    </r>
    <r>
      <rPr>
        <b/>
        <sz val="9"/>
        <color theme="1"/>
        <rFont val="BIZ UDゴシック"/>
        <family val="3"/>
        <charset val="128"/>
      </rPr>
      <t>てしまう場合</t>
    </r>
    <r>
      <rPr>
        <sz val="9"/>
        <color theme="1"/>
        <rFont val="BIZ UDゴシック"/>
        <family val="3"/>
        <charset val="128"/>
      </rPr>
      <t>には、</t>
    </r>
    <r>
      <rPr>
        <u/>
        <sz val="9"/>
        <color theme="1"/>
        <rFont val="BIZ UDゴシック"/>
        <family val="3"/>
        <charset val="128"/>
      </rPr>
      <t>職員給与を受けている理事がいる旨を明記した上で、当該理事の職員給与額を含めず</t>
    </r>
    <r>
      <rPr>
        <sz val="9"/>
        <color theme="1"/>
        <rFont val="BIZ UDゴシック"/>
        <family val="3"/>
        <charset val="128"/>
      </rPr>
      <t xml:space="preserve">
　　　</t>
    </r>
    <r>
      <rPr>
        <u/>
        <sz val="9"/>
        <color theme="1"/>
        <rFont val="BIZ UDゴシック"/>
        <family val="3"/>
        <charset val="128"/>
      </rPr>
      <t>に理事の報酬等の総額として公表することとして差し支えない</t>
    </r>
    <r>
      <rPr>
        <sz val="9"/>
        <color theme="1"/>
        <rFont val="BIZ UDゴシック"/>
        <family val="3"/>
        <charset val="128"/>
      </rPr>
      <t>。
○公表の方法については、インターネットの利用により行うこととされている（規則第10条第1項）が、規則第9条第3項に定める「社会福祉法人の財務諸表等電子開示システム」を利用した届出を行い、行政機関等がその内容を公表した場合には、法人が公表したものとみなす（規則第10条第2項）。
○指導監査においては、理事、監事及び評議員の区分毎にその報酬の総額がインターネットの利用による公表又は財務諸表等電子開示システムを利用した届出がなされているかを確認する。</t>
    </r>
    <r>
      <rPr>
        <b/>
        <sz val="9"/>
        <color theme="1"/>
        <rFont val="BIZ UDゴシック"/>
        <family val="3"/>
        <charset val="128"/>
      </rPr>
      <t xml:space="preserve">
＜指摘基準＞
　理事、監事及び評議員のそれぞれの報酬等がインターネットの利用により公表されておらず、かつ、財務諸表等電子開示システムを利用した届出がなされていない場合は、文書指摘によることとする。</t>
    </r>
    <phoneticPr fontId="2"/>
  </si>
  <si>
    <t>【Ⅱ】事業 (第１)事業一般</t>
    <rPh sb="3" eb="5">
      <t>ジギョウ</t>
    </rPh>
    <rPh sb="7" eb="8">
      <t>ダイ</t>
    </rPh>
    <rPh sb="10" eb="12">
      <t>ジギョウ</t>
    </rPh>
    <rPh sb="12" eb="14">
      <t>イッパン</t>
    </rPh>
    <phoneticPr fontId="2"/>
  </si>
  <si>
    <t>定款に定めている事業が実施されているか。</t>
    <phoneticPr fontId="2"/>
  </si>
  <si>
    <t>定款に定めていない事業が実施されていないか。</t>
    <phoneticPr fontId="2"/>
  </si>
  <si>
    <t>理　事</t>
    <rPh sb="0" eb="1">
      <t>リ</t>
    </rPh>
    <rPh sb="2" eb="3">
      <t>コト</t>
    </rPh>
    <phoneticPr fontId="2"/>
  </si>
  <si>
    <t>監　事</t>
    <rPh sb="0" eb="1">
      <t>カン</t>
    </rPh>
    <rPh sb="2" eb="3">
      <t>コト</t>
    </rPh>
    <phoneticPr fontId="2"/>
  </si>
  <si>
    <t>第1種</t>
  </si>
  <si>
    <t>例</t>
    <rPh sb="0" eb="1">
      <t>レイ</t>
    </rPh>
    <phoneticPr fontId="2"/>
  </si>
  <si>
    <t>事業名</t>
    <rPh sb="0" eb="3">
      <t>ジギョウメイ</t>
    </rPh>
    <phoneticPr fontId="2"/>
  </si>
  <si>
    <t>実際の事業名称</t>
    <rPh sb="0" eb="2">
      <t>ジッサイ</t>
    </rPh>
    <rPh sb="3" eb="5">
      <t>ジギョウ</t>
    </rPh>
    <rPh sb="5" eb="7">
      <t>メイショウ</t>
    </rPh>
    <phoneticPr fontId="2"/>
  </si>
  <si>
    <t>拠点</t>
    <rPh sb="0" eb="2">
      <t>キョテン</t>
    </rPh>
    <phoneticPr fontId="2"/>
  </si>
  <si>
    <t>サービス</t>
    <phoneticPr fontId="2"/>
  </si>
  <si>
    <r>
      <rPr>
        <b/>
        <sz val="10"/>
        <color theme="1"/>
        <rFont val="BIZ UDゴシック"/>
        <family val="3"/>
        <charset val="128"/>
      </rPr>
      <t>定款</t>
    </r>
    <r>
      <rPr>
        <sz val="10"/>
        <color theme="1"/>
        <rFont val="BIZ UDゴシック"/>
        <family val="3"/>
        <charset val="128"/>
      </rPr>
      <t>上の区分</t>
    </r>
    <rPh sb="0" eb="2">
      <t>テイカン</t>
    </rPh>
    <rPh sb="2" eb="3">
      <t>ジョウ</t>
    </rPh>
    <rPh sb="4" eb="6">
      <t>クブン</t>
    </rPh>
    <phoneticPr fontId="2"/>
  </si>
  <si>
    <r>
      <rPr>
        <b/>
        <sz val="10"/>
        <color theme="1"/>
        <rFont val="BIZ UDゴシック"/>
        <family val="3"/>
        <charset val="128"/>
      </rPr>
      <t>事業報告</t>
    </r>
    <r>
      <rPr>
        <sz val="10"/>
        <color theme="1"/>
        <rFont val="BIZ UDゴシック"/>
        <family val="3"/>
        <charset val="128"/>
      </rPr>
      <t>等</t>
    </r>
    <rPh sb="0" eb="4">
      <t>ジギョウホウコク</t>
    </rPh>
    <rPh sb="4" eb="5">
      <t>トウ</t>
    </rPh>
    <phoneticPr fontId="2"/>
  </si>
  <si>
    <r>
      <rPr>
        <b/>
        <sz val="10"/>
        <color theme="1"/>
        <rFont val="BIZ UDゴシック"/>
        <family val="3"/>
        <charset val="128"/>
      </rPr>
      <t>経理規程</t>
    </r>
    <r>
      <rPr>
        <sz val="10"/>
        <color theme="1"/>
        <rFont val="BIZ UDゴシック"/>
        <family val="3"/>
        <charset val="128"/>
      </rPr>
      <t>上の区分</t>
    </r>
    <rPh sb="0" eb="2">
      <t>ケイリ</t>
    </rPh>
    <rPh sb="2" eb="4">
      <t>キテイ</t>
    </rPh>
    <rPh sb="4" eb="5">
      <t>ジョウ</t>
    </rPh>
    <rPh sb="6" eb="8">
      <t>クブン</t>
    </rPh>
    <phoneticPr fontId="2"/>
  </si>
  <si>
    <t>共同募金事業への協力</t>
    <rPh sb="0" eb="2">
      <t>キョウドウ</t>
    </rPh>
    <rPh sb="2" eb="4">
      <t>ボキン</t>
    </rPh>
    <rPh sb="4" eb="6">
      <t>ジギョウ</t>
    </rPh>
    <rPh sb="8" eb="10">
      <t>キョウリョク</t>
    </rPh>
    <phoneticPr fontId="2"/>
  </si>
  <si>
    <t>歳末たすけあい</t>
    <rPh sb="0" eb="2">
      <t>サイマツ</t>
    </rPh>
    <phoneticPr fontId="2"/>
  </si>
  <si>
    <t>共同募金配分金</t>
    <rPh sb="0" eb="2">
      <t>キョウドウ</t>
    </rPh>
    <rPh sb="2" eb="4">
      <t>ボキン</t>
    </rPh>
    <rPh sb="4" eb="6">
      <t>ハイブン</t>
    </rPh>
    <rPh sb="6" eb="7">
      <t>キン</t>
    </rPh>
    <phoneticPr fontId="2"/>
  </si>
  <si>
    <r>
      <t>「事業」欄における</t>
    </r>
    <r>
      <rPr>
        <b/>
        <sz val="10"/>
        <color theme="1"/>
        <rFont val="BIZ UDゴシック"/>
        <family val="3"/>
        <charset val="128"/>
      </rPr>
      <t>『第1種』</t>
    </r>
    <r>
      <rPr>
        <sz val="10"/>
        <color theme="1"/>
        <rFont val="BIZ UDゴシック"/>
        <family val="3"/>
        <charset val="128"/>
      </rPr>
      <t>は</t>
    </r>
    <r>
      <rPr>
        <u/>
        <sz val="10"/>
        <color theme="1"/>
        <rFont val="BIZ UDゴシック"/>
        <family val="3"/>
        <charset val="128"/>
      </rPr>
      <t>第一種社会福祉事業</t>
    </r>
    <r>
      <rPr>
        <sz val="10"/>
        <color theme="1"/>
        <rFont val="BIZ UDゴシック"/>
        <family val="3"/>
        <charset val="128"/>
      </rPr>
      <t>、『</t>
    </r>
    <r>
      <rPr>
        <b/>
        <sz val="10"/>
        <color theme="1"/>
        <rFont val="BIZ UDゴシック"/>
        <family val="3"/>
        <charset val="128"/>
      </rPr>
      <t>第2種』</t>
    </r>
    <r>
      <rPr>
        <sz val="10"/>
        <color theme="1"/>
        <rFont val="BIZ UDゴシック"/>
        <family val="3"/>
        <charset val="128"/>
      </rPr>
      <t>は</t>
    </r>
    <r>
      <rPr>
        <u/>
        <sz val="10"/>
        <color theme="1"/>
        <rFont val="BIZ UDゴシック"/>
        <family val="3"/>
        <charset val="128"/>
      </rPr>
      <t>第二種社会福祉事業</t>
    </r>
    <r>
      <rPr>
        <sz val="10"/>
        <color theme="1"/>
        <rFont val="BIZ UDゴシック"/>
        <family val="3"/>
        <charset val="128"/>
      </rPr>
      <t>を指します。</t>
    </r>
    <rPh sb="1" eb="3">
      <t>ジギョウ</t>
    </rPh>
    <rPh sb="4" eb="5">
      <t>ラン</t>
    </rPh>
    <rPh sb="10" eb="11">
      <t>ダイ</t>
    </rPh>
    <rPh sb="12" eb="13">
      <t>シュ</t>
    </rPh>
    <rPh sb="15" eb="16">
      <t>ダイ</t>
    </rPh>
    <rPh sb="16" eb="18">
      <t>イチシュ</t>
    </rPh>
    <rPh sb="18" eb="22">
      <t>シャカイフクシ</t>
    </rPh>
    <rPh sb="22" eb="24">
      <t>ジギョウ</t>
    </rPh>
    <rPh sb="26" eb="27">
      <t>ダイ</t>
    </rPh>
    <rPh sb="28" eb="29">
      <t>シュ</t>
    </rPh>
    <rPh sb="31" eb="32">
      <t>ダイ</t>
    </rPh>
    <rPh sb="32" eb="34">
      <t>ニシュ</t>
    </rPh>
    <rPh sb="34" eb="38">
      <t>シャカイフクシ</t>
    </rPh>
    <rPh sb="38" eb="40">
      <t>ジギョウ</t>
    </rPh>
    <rPh sb="41" eb="42">
      <t>サ</t>
    </rPh>
    <phoneticPr fontId="2"/>
  </si>
  <si>
    <r>
      <t>入力した内容が欄からはみ出しても、</t>
    </r>
    <r>
      <rPr>
        <u/>
        <sz val="10"/>
        <color theme="1"/>
        <rFont val="BIZ UDゴシック"/>
        <family val="3"/>
        <charset val="128"/>
      </rPr>
      <t>全体が表示されるように自動で縮小される</t>
    </r>
    <r>
      <rPr>
        <sz val="10"/>
        <color theme="1"/>
        <rFont val="BIZ UDゴシック"/>
        <family val="3"/>
        <charset val="128"/>
      </rPr>
      <t>設定となっています。</t>
    </r>
    <rPh sb="0" eb="2">
      <t>ニュウリョク</t>
    </rPh>
    <rPh sb="4" eb="6">
      <t>ナイヨウ</t>
    </rPh>
    <rPh sb="7" eb="8">
      <t>ラン</t>
    </rPh>
    <rPh sb="12" eb="13">
      <t>ダ</t>
    </rPh>
    <rPh sb="17" eb="19">
      <t>ゼンタイ</t>
    </rPh>
    <rPh sb="20" eb="22">
      <t>ヒョウジ</t>
    </rPh>
    <rPh sb="28" eb="30">
      <t>ジドウ</t>
    </rPh>
    <rPh sb="31" eb="33">
      <t>シュクショウ</t>
    </rPh>
    <rPh sb="36" eb="38">
      <t>セッテイ</t>
    </rPh>
    <phoneticPr fontId="2"/>
  </si>
  <si>
    <r>
      <t>　監事の理事会の出席状況（</t>
    </r>
    <r>
      <rPr>
        <b/>
        <sz val="10"/>
        <color theme="0"/>
        <rFont val="BIZ UDゴシック"/>
        <family val="3"/>
        <charset val="128"/>
      </rPr>
      <t>現況報告書「８.前会計年度に実施した理事会の状況」</t>
    </r>
    <r>
      <rPr>
        <sz val="10"/>
        <color theme="0"/>
        <rFont val="BIZ UDゴシック"/>
        <family val="3"/>
        <charset val="128"/>
      </rPr>
      <t>より）</t>
    </r>
    <rPh sb="1" eb="3">
      <t>カンジ</t>
    </rPh>
    <rPh sb="4" eb="7">
      <t>リジカイ</t>
    </rPh>
    <rPh sb="8" eb="10">
      <t>シュッセキ</t>
    </rPh>
    <rPh sb="10" eb="12">
      <t>ジョウキョウ</t>
    </rPh>
    <rPh sb="13" eb="15">
      <t>ゲンキョウ</t>
    </rPh>
    <rPh sb="15" eb="18">
      <t>ホウコクショ</t>
    </rPh>
    <rPh sb="21" eb="22">
      <t>ゼン</t>
    </rPh>
    <rPh sb="22" eb="24">
      <t>カイケイ</t>
    </rPh>
    <rPh sb="24" eb="26">
      <t>ネンド</t>
    </rPh>
    <rPh sb="27" eb="29">
      <t>ジッシ</t>
    </rPh>
    <rPh sb="31" eb="34">
      <t>リジカイ</t>
    </rPh>
    <rPh sb="35" eb="37">
      <t>ジョウキョウ</t>
    </rPh>
    <phoneticPr fontId="2"/>
  </si>
  <si>
    <t>取組内容</t>
    <rPh sb="0" eb="2">
      <t>トリクミ</t>
    </rPh>
    <rPh sb="2" eb="4">
      <t>ナイヨウ</t>
    </rPh>
    <phoneticPr fontId="2"/>
  </si>
  <si>
    <t>取組の名称</t>
    <rPh sb="0" eb="2">
      <t>トリクミ</t>
    </rPh>
    <rPh sb="3" eb="5">
      <t>メイショウ</t>
    </rPh>
    <phoneticPr fontId="2"/>
  </si>
  <si>
    <t>取組類型コード分類</t>
    <rPh sb="0" eb="2">
      <t>トリクミ</t>
    </rPh>
    <rPh sb="2" eb="4">
      <t>ルイケイ</t>
    </rPh>
    <rPh sb="7" eb="9">
      <t>ブンルイ</t>
    </rPh>
    <phoneticPr fontId="2"/>
  </si>
  <si>
    <t>４.地域の要支援者に対する資金や物資の貸付・提供</t>
  </si>
  <si>
    <t>車椅子貸出事業</t>
    <rPh sb="0" eb="1">
      <t>クルマ</t>
    </rPh>
    <rPh sb="1" eb="3">
      <t>イス</t>
    </rPh>
    <rPh sb="3" eb="5">
      <t>カシダシ</t>
    </rPh>
    <rPh sb="5" eb="7">
      <t>ジギョウ</t>
    </rPh>
    <phoneticPr fontId="2"/>
  </si>
  <si>
    <t>市内各郵便局の協力も得て、車椅子を無償貸出</t>
    <rPh sb="0" eb="2">
      <t>シナイ</t>
    </rPh>
    <rPh sb="2" eb="6">
      <t>カクユウビンキョク</t>
    </rPh>
    <rPh sb="7" eb="9">
      <t>キョウリョク</t>
    </rPh>
    <rPh sb="10" eb="11">
      <t>エ</t>
    </rPh>
    <rPh sb="13" eb="14">
      <t>クルマ</t>
    </rPh>
    <rPh sb="14" eb="16">
      <t>イス</t>
    </rPh>
    <rPh sb="17" eb="19">
      <t>ムショウ</t>
    </rPh>
    <rPh sb="19" eb="21">
      <t>カシダシ</t>
    </rPh>
    <phoneticPr fontId="2"/>
  </si>
  <si>
    <t>【事業一般１】定款</t>
    <rPh sb="1" eb="3">
      <t>ジギョウ</t>
    </rPh>
    <rPh sb="3" eb="5">
      <t>イッパン</t>
    </rPh>
    <rPh sb="7" eb="9">
      <t>テイカン</t>
    </rPh>
    <phoneticPr fontId="2"/>
  </si>
  <si>
    <t>【事業一般２】地域における公益的な取組</t>
    <rPh sb="1" eb="3">
      <t>ジギョウ</t>
    </rPh>
    <rPh sb="3" eb="5">
      <t>イッパン</t>
    </rPh>
    <rPh sb="7" eb="9">
      <t>チイキ</t>
    </rPh>
    <rPh sb="13" eb="16">
      <t>コウエキテキ</t>
    </rPh>
    <rPh sb="17" eb="19">
      <t>トリクミ</t>
    </rPh>
    <phoneticPr fontId="2"/>
  </si>
  <si>
    <r>
      <t>＜着眼点＞　
○法人は、社会福祉事業の主たる担い手として、税制上の優遇措置や公費による事業費の補助等を受ける公益性の高い法人であることから、社会情勢が変化していく中で、既存の社会保障制度等では対応が困難な地域ニーズを積極的に把握するとともに、これに積極的に対応していくことが求められている。
○こうした背景を踏まえ、法人本来の役割として、</t>
    </r>
    <r>
      <rPr>
        <u/>
        <sz val="9"/>
        <color theme="1"/>
        <rFont val="BIZ UDゴシック"/>
        <family val="3"/>
        <charset val="128"/>
      </rPr>
      <t>社会福祉事業及び公益事業を行うに当たっては、日常生活又は社会生活上の支援を必要とする者に対して、無料又は低額な料金で福祉サービスを積極的に提供するよう努めなければならない</t>
    </r>
    <r>
      <rPr>
        <sz val="9"/>
        <color theme="1"/>
        <rFont val="BIZ UDゴシック"/>
        <family val="3"/>
        <charset val="128"/>
      </rPr>
      <t>といった責務を明確化している。(地域における公益的な取組を実施する責務、法第24条第2項)。
○</t>
    </r>
    <r>
      <rPr>
        <b/>
        <sz val="9"/>
        <color theme="1"/>
        <rFont val="BIZ UDゴシック"/>
        <family val="3"/>
        <charset val="128"/>
      </rPr>
      <t>「地域における公益的な取組」</t>
    </r>
    <r>
      <rPr>
        <sz val="9"/>
        <color theme="1"/>
        <rFont val="BIZ UDゴシック"/>
        <family val="3"/>
        <charset val="128"/>
      </rPr>
      <t>(以下「地域公益取組」)は、次に掲げる要件の全てを満たす必要がある。
　</t>
    </r>
    <r>
      <rPr>
        <b/>
        <sz val="9"/>
        <color theme="1"/>
        <rFont val="BIZ UDゴシック"/>
        <family val="3"/>
        <charset val="128"/>
      </rPr>
      <t>①　社会福祉事業又は公益事業を行うに当たって提供される福祉サービスであること</t>
    </r>
    <r>
      <rPr>
        <sz val="9"/>
        <color theme="1"/>
        <rFont val="BIZ UDゴシック"/>
        <family val="3"/>
        <charset val="128"/>
      </rPr>
      <t xml:space="preserve">
　「社会福祉事業又は公益事業を行うに当たって提供される福祉サービス」とは、原則として、社会福祉を
   目的とする取組を指す。したがって、地域ニーズを踏まえ、公費を受けずに、新たな社会福祉事業又は
   公益事業（法第55条の2第4項第2号に規定する地域公益事業を含む。）を実施する場合や既存の社会福祉
   事業等のサービス内容の充実を図る場合等がこの要件に該当する。
　 また、行事の開催や環境美化活動、防犯活動など、取組内容が直接的に社会福祉に関連しない場合であって
   も、地域住民の参加や協働の場の創出を通じて、地域住民相互のつながりの強化を図るなど、間接的に社会
   福祉の向上に資する取組であって､当該取組の効果が法人内部に留まらず地域にも及ぶものである限り、この
   要件に該当する。
　 さらに、福祉サービスには、法人の定款に基づく事業に限らず、月に１回の行事の開催など、必ずしも恒常
   的に行われない取組が含まれるものであるとともに、災害時に備えた福祉支援体制づくりや関係機関との
   ネットワーク構築に向けた取組など、福祉サービスの充実を図るための環境整備に資する取組も含まれる。
　</t>
    </r>
    <r>
      <rPr>
        <b/>
        <sz val="9"/>
        <color theme="1"/>
        <rFont val="BIZ UDゴシック"/>
        <family val="3"/>
        <charset val="128"/>
      </rPr>
      <t>②　日常生活又は社会生活上の支援を必要とする者を対象とするものであること</t>
    </r>
    <r>
      <rPr>
        <sz val="9"/>
        <color theme="1"/>
        <rFont val="BIZ UDゴシック"/>
        <family val="3"/>
        <charset val="128"/>
      </rPr>
      <t xml:space="preserve">
　「日常生活又は社会生活上の支援を必要とする者」には、自立した日常生活を営んではいるものの、単身で
   地域との関わりがない高齢者など、現に支援を必要としていないが、このままの状態が継続すれば、将来的
   に支援を必要とする可能性の高い者も含まれる。
　 また、直接的にこれらの者を対象としていない場合であっても、地域住民に対する在宅での介護技術研修の
   実施やボランティアの育成など、間接的にこれらの者の支援に資する取組も含まれる。
　</t>
    </r>
    <r>
      <rPr>
        <b/>
        <sz val="9"/>
        <color theme="1"/>
        <rFont val="BIZ UDゴシック"/>
        <family val="3"/>
        <charset val="128"/>
      </rPr>
      <t>③　無料又は低額な料金で提供されること</t>
    </r>
    <r>
      <rPr>
        <sz val="9"/>
        <color theme="1"/>
        <rFont val="BIZ UDゴシック"/>
        <family val="3"/>
        <charset val="128"/>
      </rPr>
      <t xml:space="preserve">
　 無料又は低額な料金で提供されるサービスとは、法人が現に保有する資産や職員を活用することにより、
   取組の対象者から､通常要する費用を下回る料金を徴収し、又は料金を徴収せずに実施することを指す。
　 したがって、地域公益取組の実施に当たって、国又は地方公共団体から全額の公費負担がある場合は、
   この要件に該当しないが、このような場合であっても法人による資産等を活用した追加のサービスが
   行われていれば、この要件に該当する。
　 なお、現に、無料低額診療事業など、当該事業の性質上、必ず無料又は低額であることを伴う事業を
   実施している場合には、当該事業を実施していることのみをもって、この要件に該当することには
   ならないが、当該事業の新規実施、対象者の拡充などを図る場合には、この要件に該当する。
　 また、「法人が現に保有する資産や職員を活用する」とは、既存職員の兼務や施設の空きスペースの
   活用などにより、法人の新たな金銭的支出を伴わない場合も含まれる。</t>
    </r>
    <r>
      <rPr>
        <b/>
        <sz val="9"/>
        <color theme="1"/>
        <rFont val="BIZ UDゴシック"/>
        <family val="3"/>
        <charset val="128"/>
      </rPr>
      <t xml:space="preserve">
＜指摘基準＞
　地域公益取組は、法人が地域ニーズを把握し、自らの保有する資産等の状況なども勘案しながら、法人の自主的な判断の下、行われることが重要であり、また、当該取組の是非は地域において評価されるべきものであることから、指導監査に当たっては、当該取組内容が関係法令に明らかに違反するものでない限り、その適否を判断し、指導を行う必要はない。
　ただし、法人の資産等に明らかに余力があるにも関わらず、地域公益取組を全く実施していない場合や、地域において同様の取組が供給過剰となっている場合などの状況を把握した場合には、当該取組の実施や取組内容の変更を助言する。
　また、地域公益取組は、地域住民の理解と協力を得て、実践を積み重ねていくことが重要であることから、地域住民に対し、当該取組に関する積極的な情報発信を行っていない場合には、現況報告書や事業報告書、法人ホームページ等への記載を助言する。</t>
    </r>
    <phoneticPr fontId="2"/>
  </si>
  <si>
    <r>
      <t>＜着眼点＞
○法人の行う事業の種類は定款の必要的記載事項(※1)であり、法人の公益性を踏まえると、定款には行う事業を正確に定める必要があるため、</t>
    </r>
    <r>
      <rPr>
        <u/>
        <sz val="9"/>
        <color theme="1"/>
        <rFont val="BIZ UDゴシック"/>
        <family val="3"/>
        <charset val="128"/>
      </rPr>
      <t>法人が新たな種類の事業を開始する場合や既存の種類の事業を廃止する場合には、定款を変更する必要がある</t>
    </r>
    <r>
      <rPr>
        <sz val="9"/>
        <color theme="1"/>
        <rFont val="BIZ UDゴシック"/>
        <family val="3"/>
        <charset val="128"/>
      </rPr>
      <t>。
  なお、定款は法人の基本的事項を定めるものとして公表される(法第59条の2第1項第1号)。
(※1)定款の必要的記載事項（法第31条第1項）のうち、事業の種類に関するものは次のとおりである。
　     社会福祉事業の種類(第3号)(※2)、公益事業の種類(第11号)(※3)、収益事業の種類(第12号)(※4)
(※2)社会福祉事業の種類に係る定款の定めついては、法第２条第２項各号に規定する第１種社会福祉事業
　　 又は同条第3項各号に規定する第2種社会福祉事業のうちいずれの事業に該当するか（いずれの号に
     該当するかについても含む。）が明らかなものにしなければならない（定款例第1条参照）。
     なお、法第2条第2項各号又は第3項各号に規定する事業を実施する場合において、当該号に複数の事業が
　　 列挙して規定されている場合は、その中で実際に実施する事業のみを定款に定める。
　 （例：法第2条第2項第2号には「乳児院、母子生活支援施設、児童養護施設、障害児入所施設、児童心理
     治療施設又は児童自立支援施設」を経営する事業が規定されているが、法人が「乳児院」のみを経営する
     場合には、「乳児院」を経営する事業のみを定款に定める。）
     また、当該定款の定めには個別の施設の名称を記載する必要はないが、定款の定めに個別の施設の名称を
     記載した場合には、施設の名称変更の場合や同種の施設新設の場合にも定款変更を行う必要がある。
(※3)公益事業の種類に係る定款の定めについては、事業の内容が理解できるよう具体的に記載するものとする。　　　
　　 なお、公益事業のうち、規模が小さく社会福祉事業と一体的に行われる事業又は社会福祉事業の用に
     供する施設の機能を活用して行う事業の開始等については、必ずしも定款の変更を要しない。
　　（定款例第35条の備考一の注3）。
(※4)収益事業の種類に係る定款の定めについては、事業の内容が理解できるよう具体的に記載するものとする
　　（定款例第35条の備考二）。
○指導監査を行うに当たっては、法人が定款に定める事業を実施しているか、定款に定めていない事業を実施していないかについて確認する。</t>
    </r>
    <r>
      <rPr>
        <b/>
        <sz val="9"/>
        <color theme="1"/>
        <rFont val="BIZ UDゴシック"/>
        <family val="3"/>
        <charset val="128"/>
      </rPr>
      <t xml:space="preserve">
＜指摘基準＞
　次の場合は文書指摘によることとする。
・理事及び監事の全員に期限までに理事会の招集通知が発出されていない場合
・招集権を有さない者が理事会を招集している場合
・招集通知が省略された場合に、理事及び監事の全員の同意が確認できない場合</t>
    </r>
    <rPh sb="737" eb="739">
      <t>バアイ</t>
    </rPh>
    <phoneticPr fontId="2"/>
  </si>
  <si>
    <t>【Ⅱ】事業 (第２)社会福祉事業</t>
    <rPh sb="3" eb="5">
      <t>ジギョウ</t>
    </rPh>
    <rPh sb="7" eb="8">
      <t>ダイ</t>
    </rPh>
    <rPh sb="10" eb="14">
      <t>シャカイフクシ</t>
    </rPh>
    <rPh sb="14" eb="16">
      <t>ジギョウ</t>
    </rPh>
    <phoneticPr fontId="2"/>
  </si>
  <si>
    <t>社会福祉事業で得た収入を、法令・通知上認められていない使途に充てていないか。</t>
    <phoneticPr fontId="2"/>
  </si>
  <si>
    <t>サービス活動費用計</t>
    <rPh sb="4" eb="6">
      <t>カツドウ</t>
    </rPh>
    <rPh sb="6" eb="9">
      <t>ヒヨウケイ</t>
    </rPh>
    <phoneticPr fontId="2"/>
  </si>
  <si>
    <t>（合計）</t>
    <rPh sb="1" eb="3">
      <t>ゴウケイ</t>
    </rPh>
    <phoneticPr fontId="2"/>
  </si>
  <si>
    <t>全体に占める割合</t>
    <rPh sb="0" eb="2">
      <t>ゼンタイ</t>
    </rPh>
    <rPh sb="3" eb="4">
      <t>シ</t>
    </rPh>
    <rPh sb="6" eb="8">
      <t>ワリアイ</t>
    </rPh>
    <phoneticPr fontId="2"/>
  </si>
  <si>
    <t>事業区分</t>
    <rPh sb="0" eb="2">
      <t>ジギョウ</t>
    </rPh>
    <rPh sb="2" eb="4">
      <t>クブン</t>
    </rPh>
    <phoneticPr fontId="2"/>
  </si>
  <si>
    <r>
      <rPr>
        <b/>
        <sz val="10"/>
        <color rgb="FFFF0000"/>
        <rFont val="BIZ UDゴシック"/>
        <family val="3"/>
        <charset val="128"/>
      </rPr>
      <t>事業活動内訳表(第二号第二様式)</t>
    </r>
    <r>
      <rPr>
        <sz val="10"/>
        <color rgb="FFFF0000"/>
        <rFont val="BIZ UDゴシック"/>
        <family val="3"/>
        <charset val="128"/>
      </rPr>
      <t>の金額を転記してください。</t>
    </r>
    <rPh sb="17" eb="19">
      <t>キンガク</t>
    </rPh>
    <rPh sb="20" eb="22">
      <t>テンキ</t>
    </rPh>
    <phoneticPr fontId="2"/>
  </si>
  <si>
    <r>
      <t>当該法人の事業のうち、社会福祉事業は</t>
    </r>
    <r>
      <rPr>
        <b/>
        <u/>
        <sz val="10"/>
        <rFont val="BIZ UDゴシック"/>
        <family val="3"/>
        <charset val="128"/>
      </rPr>
      <t>主たる地位を占める</t>
    </r>
    <r>
      <rPr>
        <b/>
        <sz val="10"/>
        <color rgb="FFFF0000"/>
        <rFont val="BIZ UDゴシック"/>
        <family val="3"/>
        <charset val="128"/>
      </rPr>
      <t>（事業規模全体の50％を超える）</t>
    </r>
    <r>
      <rPr>
        <b/>
        <sz val="10"/>
        <rFont val="BIZ UDゴシック"/>
        <family val="3"/>
        <charset val="128"/>
      </rPr>
      <t>ものであるか。</t>
    </r>
    <rPh sb="11" eb="15">
      <t>シャカイフクシ</t>
    </rPh>
    <rPh sb="15" eb="17">
      <t>ジギョウ</t>
    </rPh>
    <rPh sb="28" eb="32">
      <t>ジギョウキボ</t>
    </rPh>
    <rPh sb="32" eb="34">
      <t>ゼンタイ</t>
    </rPh>
    <rPh sb="39" eb="40">
      <t>コ</t>
    </rPh>
    <phoneticPr fontId="2"/>
  </si>
  <si>
    <t>社会福祉事業を行うために必要な資産が確保されているか。</t>
    <phoneticPr fontId="2"/>
  </si>
  <si>
    <t>（出典）</t>
    <rPh sb="1" eb="3">
      <t>シュッテン</t>
    </rPh>
    <phoneticPr fontId="2"/>
  </si>
  <si>
    <t>社会福祉法人の収入・収益の取扱い</t>
    <phoneticPr fontId="2"/>
  </si>
  <si>
    <r>
      <t>＜着眼点＞
○法人は、社会福祉事業(注1)を行うことを目的として設立されるものであることから（法第22条）、</t>
    </r>
    <r>
      <rPr>
        <u/>
        <sz val="9"/>
        <color theme="1"/>
        <rFont val="BIZ UDゴシック"/>
        <family val="3"/>
        <charset val="128"/>
      </rPr>
      <t>社会福祉事業が法人の行う事業のうちの</t>
    </r>
    <r>
      <rPr>
        <b/>
        <u/>
        <sz val="9"/>
        <color theme="1"/>
        <rFont val="BIZ UDゴシック"/>
        <family val="3"/>
        <charset val="128"/>
      </rPr>
      <t>主たる地位を占める</t>
    </r>
    <r>
      <rPr>
        <u/>
        <sz val="9"/>
        <color theme="1"/>
        <rFont val="BIZ UDゴシック"/>
        <family val="3"/>
        <charset val="128"/>
      </rPr>
      <t>ことが必要である</t>
    </r>
    <r>
      <rPr>
        <sz val="9"/>
        <color theme="1"/>
        <rFont val="BIZ UDゴシック"/>
        <family val="3"/>
        <charset val="128"/>
      </rPr>
      <t>（審査基準第1の1の(1)）。この「主たる地位を占める」こととは、</t>
    </r>
    <r>
      <rPr>
        <b/>
        <sz val="9"/>
        <color theme="1"/>
        <rFont val="BIZ UDゴシック"/>
        <family val="3"/>
        <charset val="128"/>
      </rPr>
      <t>事業規模が法人の全事業のうち50%を超えている</t>
    </r>
    <r>
      <rPr>
        <sz val="9"/>
        <color theme="1"/>
        <rFont val="BIZ UDゴシック"/>
        <family val="3"/>
        <charset val="128"/>
      </rPr>
      <t>ことをいうものと解される。事業規模の判断については、年度毎の特別な事情の影響を除くため、法人の経常的費用により判断することが適当であることから、原則、事業活動内訳表（会計省令第7条の2第1項第2号ロ(2)）におけるサービス活動増減の部のサービス活動費用計の比率により判断することとする。ただし、所轄庁がその他の客観的指標により社会福祉事業が法人の行う事業のうちの「主たる地位を占める」と認める場合はこの限りではない。
(注1)社会福祉事業は、法第2条第2項各号に規定する第1種社会福祉事業及び同条第3項各号に規定する第2種
　　 社会福祉事業を指す。共同募金会が行う共同募金事業は第1種社会福祉事業に当たり（法第113条第1項）
     また、地方公共団体が設置した施設の経営の委託を受けその施設を経営する事業も、公益事業ではなく
     社会福祉事業に当たる(審査要領第1の1の(4))。
○法人は、社会福祉事業を行うことを目的として設立されるものであるため、</t>
    </r>
    <r>
      <rPr>
        <u/>
        <sz val="9"/>
        <color theme="1"/>
        <rFont val="BIZ UDゴシック"/>
        <family val="3"/>
        <charset val="128"/>
      </rPr>
      <t>法人の行う社会福祉事業に支障のない範囲であれば、公益事業又は収益事業を行うことができる</t>
    </r>
    <r>
      <rPr>
        <sz val="9"/>
        <color theme="1"/>
        <rFont val="BIZ UDゴシック"/>
        <family val="3"/>
        <charset val="128"/>
      </rPr>
      <t>（法第26条第1項）。公益事業及び収益事業は社会福祉事業に対して従たる地位にあり（審査基準第1の2の(4)、3の(5)）、</t>
    </r>
    <r>
      <rPr>
        <u/>
        <sz val="9"/>
        <color theme="1"/>
        <rFont val="BIZ UDゴシック"/>
        <family val="3"/>
        <charset val="128"/>
      </rPr>
      <t>原則として、社会福祉事業の収入を公益事業又は収益事業に充てることはできない</t>
    </r>
    <r>
      <rPr>
        <sz val="9"/>
        <color theme="1"/>
        <rFont val="BIZ UDゴシック"/>
        <family val="3"/>
        <charset val="128"/>
      </rPr>
      <t>ものと解される。
　もっとも、各福祉サービスに関する収入については、通知の定めにより、法人本部への繰入れや他の社会福祉事業又は公益事業への充当が一定の範囲で認められる(注2）。
(注2)各制度の取扱いについては、次の通知及びこれらの通知の関連通知を参照。
・「社会福祉法人が経営する社会福祉施設における運営費の運用及び指導について」
  （平成16年3月12日付け雇児発第0312001号、援発第0312001号、老発第0312001号厚生労働省雇用均等・児童
    家庭局長、社会・援護局長及び老健局長連名通知）
・「子ども・子育て支援法附則第6条の規定による私立保育所に対する委託費の経理等について」
  （平成27年9月3日付け府子本第254号、発0903第6号内閣府子ども・子育て本部統括官及び厚生労働省雇用
    均等・児童家庭局長連名通知）
・「特別養護老人ホームにおける繰越金等の取扱い等について」
  （平成12年3月10日付け老発第188号厚生省老人保健福祉局長通知）
・「障害者自立支援法の施行に伴う移行時特別積立金等の取扱いについて」
  （平成18年10月18日付け障発第1018003号厚生労働省社会・援護局障害保健福祉部長通知）
○指導監査を行うに当たっては、社会福祉事業の規模が法人の全事業のうち50%を上回っているか、社会福祉事業の収入を法令・通知上認められていない使途に充てていないかについて確認する。</t>
    </r>
    <r>
      <rPr>
        <b/>
        <sz val="9"/>
        <color theme="1"/>
        <rFont val="BIZ UDゴシック"/>
        <family val="3"/>
        <charset val="128"/>
      </rPr>
      <t xml:space="preserve">
＜指摘基準＞
　次の場合は文書指摘によることとする。
・社会福祉事業の規模が法人の全事業のうち50%以下である場合
（法人の社会福祉事業が「主たる地位を占める」ものと所轄庁が認める場合を除く。）
・社会福祉事業の収入を認められない使途に充てている場合</t>
    </r>
    <phoneticPr fontId="2"/>
  </si>
  <si>
    <t>【社会福祉事業１】主たる地位</t>
    <rPh sb="1" eb="7">
      <t>シャカイフクシジギョウ</t>
    </rPh>
    <rPh sb="9" eb="10">
      <t>シュ</t>
    </rPh>
    <rPh sb="12" eb="14">
      <t>チイ</t>
    </rPh>
    <phoneticPr fontId="2"/>
  </si>
  <si>
    <t>（根拠法令等）法第22条、第26条第1項、審査基準第1の1の(1)</t>
    <rPh sb="1" eb="3">
      <t>コンキョ</t>
    </rPh>
    <rPh sb="3" eb="6">
      <t>ホウレイトウ</t>
    </rPh>
    <rPh sb="7" eb="8">
      <t>ホウ</t>
    </rPh>
    <rPh sb="8" eb="9">
      <t>ダイ</t>
    </rPh>
    <rPh sb="11" eb="12">
      <t>ジョウ</t>
    </rPh>
    <rPh sb="13" eb="14">
      <t>ダイ</t>
    </rPh>
    <rPh sb="16" eb="17">
      <t>ジョウ</t>
    </rPh>
    <rPh sb="17" eb="18">
      <t>ダイ</t>
    </rPh>
    <rPh sb="19" eb="20">
      <t>コウ</t>
    </rPh>
    <rPh sb="21" eb="23">
      <t>シンサ</t>
    </rPh>
    <rPh sb="23" eb="25">
      <t>キジュン</t>
    </rPh>
    <rPh sb="25" eb="26">
      <t>ダイ</t>
    </rPh>
    <phoneticPr fontId="2"/>
  </si>
  <si>
    <t>【社会福祉事業２】必要な資産</t>
    <rPh sb="1" eb="7">
      <t>シャカイフクシジギョウ</t>
    </rPh>
    <rPh sb="9" eb="11">
      <t>ヒツヨウ</t>
    </rPh>
    <rPh sb="12" eb="14">
      <t>シサン</t>
    </rPh>
    <phoneticPr fontId="2"/>
  </si>
  <si>
    <r>
      <t xml:space="preserve">＜着眼点＞ 
○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らない（法第25条）。そのため、原則として、法人は、社会福祉事業を行うために直接必要である全ての物件について、所有権を有していること又は国若しくは地方公共団体から貸与若しくは使用許可を受けている(注1)ことを要する（審査基準第2の1の(1)前段）。もっとも、特定の事業(注2)については、一定金額以上の資産を有すること等を条件に、物件の全部又は一部について、国又は地方公共団体以外の者から貸与を受けることが認められている。
 (注1)所有権の登記及び使用許可については、Ⅲ「管理」の２において確認する。
 (注2)特定の事業に係る特例
　　　１地域活動支援センターを設置する場合
　　　　　法人が1000万円以上に相当する資産(現金、預金、確実な有価証券又は不動産に限る。)を有している
　　　　　場合には、施設用不動産について国若しくは地方公共団体から貸与若しくは使用許可、又は国若しくは
　　　　　地方公共団体以外の者から貸与を受けていても差し支えない（審査基準第2の1の(2)のイ、「障害者の
          日常生活及び社会生活を総合的に支援するための法律に基づく地域活動支援センターの経営を目的と
          して社会福祉法人を設立する場合の資産要件等について」(平成24年3月30日付け社援発0330第5号厚生
          労働省社会･援護局長通知))。
　　　２国又は地方公共団体以外の者から不動産の貸与を受けて既設法人がサテライト型居住施設である地域密着
        型特別養護老人ホーム以外の特別養護老人ホームを設置する場合
　　　　　法人が1000万円以上に相当する資産（現金、預金又は確実な有価証券に限る。）を有する等の要件を
          満たす場合には、当該特別養護老人ホームの用に供する不動産の全てについて、国及び地方公共団体
          以外の者から貸与を受けていても差し支えない（審査基準第2の1の(2)のク、「国又は地方公共団体
          以外の者から不動産の貸与を受けて既設法人がサテライト型居住施設である地域密着型特別養護老人
　　　　  ホーム以外の特別養護老人ホームを設置する場合の要件緩和について」（平成28年7月27日付け社援発
          0727第１号・老発0727第１号厚生労働省社会・援護局長及び老健局長連名通知）。
○全ての社会福祉施設の用に供する不動産について国又は地方公共団体から貸与又は使用許可を受けている法人は、1000万円（平成12年11月30日以前に設立された法人の場合には、100万円）以上に相当する資産（現金、預金、確実な有価証券又は不動産に限る。以下同じ。）を基本財産として有していなければならない（審査基準第2の2の(1)のイ但書）。
○社会福祉施設を経営しない法人（社会福祉協議会及び共同募金会を除く。）は、社会福祉施設を経営する法人に比し、設立後の収入に安定性を欠くものと考えられるため、設立時にその後の事業継続を可能とする財政基盤を有する必要があり、原則として1億円以上の資産を基本財産として有していなければならない。ただし、委託費等で事業継続に必要な収入が安定的に見込める場合については、当該法人の基本財産は当該法人の安定的運営が図られるものとして所轄庁が認める額の資産とすることができる（審査基準第2の2の(1)のウ）。
○次の事業の経営を目的として法人を設立する場合については、一定期間の事業実績等を有すること等の要件を満たす場合には、1000万円以上に相当する資産（現金、預金、確実な有価証券又は不動産に限る。以下同じ。）を基本財産とすることで足りる（「居宅介護等事業の経営を目的として社会福祉法人を設立する場合の資産要件等について」（平成12年9月8日付け障第671号・社援第2030号・老発第629号・児発第733号厚生省大臣官房障害保健福祉部長、社会・援護局長、老人保健福祉局長及び児童家庭局長連名通知）、「共同生活援助事業等の経営を目的として社会福祉法人を設立する場合の資産要件等について」（平成14年8月30日付け社援発第0830007号・老発第0830006号厚生労働省社会・援護局長及び老健局長連名通知）、「介助犬訓練事業又は聴導犬訓練事業の経営を目的として社会福祉法人を設立する場合の資産要件の緩和等について」（平成15年5月8日付け社援発第0508002号厚生労働省社会・援護局長通知））。
・居宅介護等事業（母子家庭居宅介護等事業、寡婦居宅介護等事業、父子家庭居宅介護等事業、老人居宅介護等
  事業、障害福祉サービス事業（居宅介護、重度訪問介護、同行援護又は行動援護に係るものに限る。））
・共同生活援助事業等（認知症対応型老人共同生活援助事業、小規模多機能型居宅介護事業及び複合型サービス福祉
  事業又は障害福祉サービス（共同生活援助に係るものに限る。））
・介助犬訓練事業又は聴導犬訓練事業
○社会福祉協議会（社会福祉施設を経営するものを除く。）及び共同募金会にあっては、300万円以上に相当する資産を基本財産として有しなければならない。ただし、市町村社会福祉協議会及び地区社会福祉協議会にあっては、300万円と10円に当該市町村又は当該区の人口を乗じて得た額（100万円以下のときは100万円とする。）とのいずれか少ない方の額以上に相当する資産で差し支えない。
○以上の資産は、法人の設立の時のみならず、法人が存続する限り有していなければならないものであり、指導監査を行うに当たっては、法人が行う事業に応じて必要な資産を有しているかを確認する。
</t>
    </r>
    <r>
      <rPr>
        <b/>
        <sz val="9"/>
        <color theme="1"/>
        <rFont val="BIZ UDゴシック"/>
        <family val="3"/>
        <charset val="128"/>
      </rPr>
      <t xml:space="preserve">
＜指摘基準＞
　法人が社会福祉事業を行うために必要な資産が確保されていない場合には文書指摘によることとする。</t>
    </r>
    <phoneticPr fontId="2"/>
  </si>
  <si>
    <t>公益事業・収益事業の収入を社会福祉事業に</t>
    <rPh sb="0" eb="2">
      <t>コウエキ</t>
    </rPh>
    <rPh sb="2" eb="4">
      <t>ジギョウ</t>
    </rPh>
    <rPh sb="5" eb="7">
      <t>シュウエキ</t>
    </rPh>
    <rPh sb="7" eb="9">
      <t>ジギョウ</t>
    </rPh>
    <rPh sb="10" eb="12">
      <t>シュウニュウ</t>
    </rPh>
    <rPh sb="13" eb="15">
      <t>シャカイ</t>
    </rPh>
    <rPh sb="15" eb="17">
      <t>フクシ</t>
    </rPh>
    <rPh sb="17" eb="19">
      <t>ジギョウ</t>
    </rPh>
    <phoneticPr fontId="2"/>
  </si>
  <si>
    <t>○</t>
    <phoneticPr fontId="2"/>
  </si>
  <si>
    <t>法人本部への繰入や他の社会福祉事業又は</t>
    <rPh sb="0" eb="2">
      <t>ホウジン</t>
    </rPh>
    <rPh sb="2" eb="4">
      <t>ホンブ</t>
    </rPh>
    <rPh sb="6" eb="8">
      <t>クリイレ</t>
    </rPh>
    <rPh sb="9" eb="10">
      <t>タ</t>
    </rPh>
    <rPh sb="11" eb="17">
      <t>シャカイフクシジギョウ</t>
    </rPh>
    <rPh sb="17" eb="18">
      <t>マタ</t>
    </rPh>
    <phoneticPr fontId="2"/>
  </si>
  <si>
    <r>
      <t>充てることは問題無いが、</t>
    </r>
    <r>
      <rPr>
        <b/>
        <u/>
        <sz val="10"/>
        <color theme="1"/>
        <rFont val="BIZ UDゴシック"/>
        <family val="3"/>
        <charset val="128"/>
      </rPr>
      <t>逆は原則不可</t>
    </r>
    <r>
      <rPr>
        <sz val="10"/>
        <color theme="1"/>
        <rFont val="BIZ UDゴシック"/>
        <family val="3"/>
        <charset val="128"/>
      </rPr>
      <t>。</t>
    </r>
    <rPh sb="0" eb="1">
      <t>ア</t>
    </rPh>
    <rPh sb="6" eb="8">
      <t>モンダイ</t>
    </rPh>
    <rPh sb="8" eb="9">
      <t>ナ</t>
    </rPh>
    <rPh sb="12" eb="13">
      <t>ギャク</t>
    </rPh>
    <rPh sb="14" eb="16">
      <t>ゲンソク</t>
    </rPh>
    <rPh sb="16" eb="18">
      <t>フカ</t>
    </rPh>
    <phoneticPr fontId="2"/>
  </si>
  <si>
    <r>
      <t>ただし、</t>
    </r>
    <r>
      <rPr>
        <b/>
        <sz val="10"/>
        <color theme="1"/>
        <rFont val="BIZ UDゴシック"/>
        <family val="3"/>
        <charset val="128"/>
      </rPr>
      <t>社会福祉事業における特定の福祉</t>
    </r>
    <rPh sb="4" eb="6">
      <t>シャカイ</t>
    </rPh>
    <rPh sb="6" eb="8">
      <t>フクシ</t>
    </rPh>
    <rPh sb="8" eb="10">
      <t>ジギョウ</t>
    </rPh>
    <rPh sb="14" eb="16">
      <t>トクテイ</t>
    </rPh>
    <rPh sb="17" eb="19">
      <t>フクシ</t>
    </rPh>
    <phoneticPr fontId="2"/>
  </si>
  <si>
    <r>
      <rPr>
        <b/>
        <sz val="10"/>
        <color theme="1"/>
        <rFont val="BIZ UDゴシック"/>
        <family val="3"/>
        <charset val="128"/>
      </rPr>
      <t>サービスの収入</t>
    </r>
    <r>
      <rPr>
        <sz val="10"/>
        <color theme="1"/>
        <rFont val="BIZ UDゴシック"/>
        <family val="3"/>
        <charset val="128"/>
      </rPr>
      <t>は、各通知の定めにより、</t>
    </r>
    <rPh sb="5" eb="7">
      <t>シュウニュウ</t>
    </rPh>
    <rPh sb="9" eb="10">
      <t>カク</t>
    </rPh>
    <rPh sb="10" eb="12">
      <t>ツウチ</t>
    </rPh>
    <rPh sb="13" eb="14">
      <t>サダ</t>
    </rPh>
    <phoneticPr fontId="2"/>
  </si>
  <si>
    <r>
      <rPr>
        <u/>
        <sz val="10"/>
        <color theme="1"/>
        <rFont val="BIZ UDゴシック"/>
        <family val="3"/>
        <charset val="128"/>
      </rPr>
      <t>公益事業への充当が認められている</t>
    </r>
    <r>
      <rPr>
        <sz val="10"/>
        <color theme="1"/>
        <rFont val="BIZ UDゴシック"/>
        <family val="3"/>
        <charset val="128"/>
      </rPr>
      <t>。</t>
    </r>
    <rPh sb="0" eb="2">
      <t>コウエキ</t>
    </rPh>
    <rPh sb="2" eb="4">
      <t>ジギョウ</t>
    </rPh>
    <rPh sb="6" eb="8">
      <t>ジュウトウ</t>
    </rPh>
    <rPh sb="9" eb="10">
      <t>ミト</t>
    </rPh>
    <phoneticPr fontId="2"/>
  </si>
  <si>
    <t>【Ⅱ】事業 (第３)公益事業</t>
    <rPh sb="3" eb="5">
      <t>ジギョウ</t>
    </rPh>
    <rPh sb="7" eb="8">
      <t>ダイ</t>
    </rPh>
    <rPh sb="10" eb="12">
      <t>コウエキ</t>
    </rPh>
    <rPh sb="12" eb="14">
      <t>ジギョウ</t>
    </rPh>
    <phoneticPr fontId="2"/>
  </si>
  <si>
    <t>社会福祉と関係があり、また公益性があるものであるか。</t>
    <phoneticPr fontId="2"/>
  </si>
  <si>
    <t>公益事業の経営により、社会福祉事業の経営に支障を来していないか。</t>
    <phoneticPr fontId="2"/>
  </si>
  <si>
    <t>公益事業の規模が社会福祉事業の規模を超えていないか。</t>
    <phoneticPr fontId="2"/>
  </si>
  <si>
    <t>ス</t>
    <phoneticPr fontId="2"/>
  </si>
  <si>
    <t>セ</t>
    <phoneticPr fontId="2"/>
  </si>
  <si>
    <t>ソ</t>
    <phoneticPr fontId="2"/>
  </si>
  <si>
    <t>必要な者に対し、相談、情報提供・助言、行政や福祉・保健・医療サービス事業者等との連絡調整を行う等の事業</t>
    <phoneticPr fontId="2"/>
  </si>
  <si>
    <t>必要な者に対し、入浴、排泄、食事、外出時の移動、コミュニケーション、スポーツ・文化的活動、就労、住環境の調整等(以下「入浴等」)を支援する事業</t>
    <rPh sb="11" eb="13">
      <t>ハイセツ</t>
    </rPh>
    <rPh sb="59" eb="61">
      <t>ニュウヨク</t>
    </rPh>
    <rPh sb="61" eb="62">
      <t>トウ</t>
    </rPh>
    <rPh sb="65" eb="67">
      <t>シエン</t>
    </rPh>
    <rPh sb="69" eb="71">
      <t>ジギョウ</t>
    </rPh>
    <phoneticPr fontId="2"/>
  </si>
  <si>
    <t>入浴等の支援が必要な者、独力では住居の確保が困難な者等に対し、住居を提供又は確保する事業</t>
    <phoneticPr fontId="2"/>
  </si>
  <si>
    <t>日常生活を営むのに支障がある状態の軽減又は悪化の防止に関する事業</t>
    <phoneticPr fontId="2"/>
  </si>
  <si>
    <t>入所施設からの退院・退所を支援する事業</t>
    <phoneticPr fontId="2"/>
  </si>
  <si>
    <t>子育て支援に関する事業</t>
    <phoneticPr fontId="2"/>
  </si>
  <si>
    <t>福祉用具その他の用具又は機器及び住環境に関する情報の収集・整理・提供に関する事業</t>
    <phoneticPr fontId="2"/>
  </si>
  <si>
    <t>ボランティアの育成に関する事業</t>
    <phoneticPr fontId="2"/>
  </si>
  <si>
    <t>社会福祉の増進に資する人材の育成・確保に関する事業（社会福祉士・介護福祉士・精神保健福祉士・保育士・コミュニケーション支援者等の養成事業等）</t>
    <phoneticPr fontId="2"/>
  </si>
  <si>
    <t>社会福祉に関する調査研究等</t>
    <phoneticPr fontId="2"/>
  </si>
  <si>
    <t>法第2条第4項第4号に掲げる事業（いわゆる事業規模要件を満たさないために社会福祉事業に含まれない事業）</t>
    <phoneticPr fontId="2"/>
  </si>
  <si>
    <t>介護保険法に規定する居宅サービス事業、地域密着型サービス事業、介護予防サービス事業、地域密着型介護予防サービス事業、居宅介護支援事業、介護</t>
    <phoneticPr fontId="2"/>
  </si>
  <si>
    <t>予防支援事業、介護老人保健施設、介護医療院を経営する事業又は地域支援事業を市町村から受託して実施する事業</t>
    <phoneticPr fontId="2"/>
  </si>
  <si>
    <t>有料老人ホームを経営する事業</t>
    <phoneticPr fontId="2"/>
  </si>
  <si>
    <t>社会福祉協議会等において、社会福祉協議会活動等に参加する者の福利厚生を図ることを目的として、宿泊所、保養所、食堂等を経営する事業</t>
    <phoneticPr fontId="2"/>
  </si>
  <si>
    <t>公益的事業を行う団体に事務所、集会所等として無償又は実費に近い対価で使用させるために会館等を経営する事業</t>
    <phoneticPr fontId="2"/>
  </si>
  <si>
    <r>
      <t>公益事業の例</t>
    </r>
    <r>
      <rPr>
        <sz val="10"/>
        <color theme="1"/>
        <rFont val="BIZ UDゴシック"/>
        <family val="3"/>
        <charset val="128"/>
      </rPr>
      <t>（審査基準第1の2の(2)、審査要領第1の2）</t>
    </r>
    <rPh sb="0" eb="2">
      <t>コウエキ</t>
    </rPh>
    <rPh sb="2" eb="4">
      <t>ジギョウ</t>
    </rPh>
    <rPh sb="5" eb="6">
      <t>レイ</t>
    </rPh>
    <phoneticPr fontId="2"/>
  </si>
  <si>
    <t>公益事業の要件</t>
    <rPh sb="0" eb="2">
      <t>コウエキ</t>
    </rPh>
    <rPh sb="2" eb="4">
      <t>ジギョウ</t>
    </rPh>
    <rPh sb="5" eb="7">
      <t>ヨウケン</t>
    </rPh>
    <phoneticPr fontId="2"/>
  </si>
  <si>
    <t>公益を目的とする事業であって、社会福祉事業以外の事業であること。</t>
    <phoneticPr fontId="2"/>
  </si>
  <si>
    <t>社会福祉と関係があること。</t>
    <phoneticPr fontId="2"/>
  </si>
  <si>
    <t>当該法人の行う社会福祉事業に対し従たる地位にあること。</t>
    <phoneticPr fontId="2"/>
  </si>
  <si>
    <t>当該法人の行う社会福祉事業の円滑な遂行を妨げる恐れのないものであること。</t>
    <phoneticPr fontId="2"/>
  </si>
  <si>
    <t>公益事業において余剰金が生じたときには、当該法人が行う社会福祉事業又は公益事業に充てること。</t>
    <phoneticPr fontId="2"/>
  </si>
  <si>
    <t>【公益事業】</t>
    <rPh sb="1" eb="3">
      <t>コウエキ</t>
    </rPh>
    <rPh sb="3" eb="5">
      <t>ジギョウ</t>
    </rPh>
    <phoneticPr fontId="2"/>
  </si>
  <si>
    <r>
      <t>＜着眼点＞　
○法人は、その社会福祉事業に支障がない限り、公益事業を行うことができる（法第26条第1項）。公益事業とは、社会福祉事業以外の事業であって、当該事業を行うことが公益法人の設立目的となりうる事業をいうと解されるが、法人が行うものである以上、社会福祉と関連がない事業は該当しないものと解すべきである。そのため、公益事業は、社会福祉と関係があり、公益性があるものである必要がある。
○指導監査を行うに当たっては、公益事業と社会福祉との関連性や、当該事業の公益性について判断するため、当該事業の対象者に福祉的な支援の必要な者が含まれているか、社会福祉の増進に資するもの（福祉人材の育成、事業者や従事者への支援等）であるか、収益を上げることを目的とするものでないか等を確認する。なお、公益事業は、所轄庁が社会福祉事業との関連性や公益性を確認した上で、定款の認可を受けて実施するものであるから、指導監査を行うに当たっては、認可に当たって確認した事業内容に変更がないかを確認する。
○公益事業については、その会計を社会福祉事業に関する会計から区分し、特別の会計として経理しなければならない（法第26条第2項）。この「特別の会計として経理」することとは、公益事業に係る事業区分を設定し、社会福祉事業や収益事業と区分して会計処理をする（会計省令第7条第2項第1号）(※)ことをいう。
　(※)会計処理については、</t>
    </r>
    <r>
      <rPr>
        <b/>
        <sz val="9"/>
        <color theme="1"/>
        <rFont val="BIZ UDゴシック"/>
        <family val="3"/>
        <charset val="128"/>
      </rPr>
      <t>Ⅲ「管理」３会計管理</t>
    </r>
    <r>
      <rPr>
        <sz val="9"/>
        <color theme="1"/>
        <rFont val="BIZ UDゴシック"/>
        <family val="3"/>
        <charset val="128"/>
      </rPr>
      <t>　において確認する。
○法人は社会福祉事業を行うことを目的とするものであることから、公益事業の経営により社会福祉事業の経営に支障を来すこととなってはならない。すなわち、</t>
    </r>
    <r>
      <rPr>
        <u/>
        <sz val="9"/>
        <color theme="1"/>
        <rFont val="BIZ UDゴシック"/>
        <family val="3"/>
        <charset val="128"/>
      </rPr>
      <t>公益事業は社会福祉事業に対して従たる地位になければならず、原則として、その事業規模が社会福祉事業の規模を超えてはならない</t>
    </r>
    <r>
      <rPr>
        <sz val="9"/>
        <color theme="1"/>
        <rFont val="BIZ UDゴシック"/>
        <family val="3"/>
        <charset val="128"/>
      </rPr>
      <t>。事業規模については、年度毎の特別な事情の影響を除くため、法人の経常的費用により判断することが適当であり、社会福祉事業が主たる地位を占めているかの判断と同様に原則、事業活動内訳表（会計省令第2号第2様式等）におけるサービス活動増減の部のサービス活動費用計の比率により判断すべきものであるが、特定の会計年度において、公益事業の規模が社会福祉事業の規模を超えている場合であっても、所轄庁が当該会計年度における特別な事情によるものであって、恒常的に社会福祉事業の規模を超えるものではないと認める場合にはこの限りではない。
　また、</t>
    </r>
    <r>
      <rPr>
        <u/>
        <sz val="9"/>
        <color theme="1"/>
        <rFont val="BIZ UDゴシック"/>
        <family val="3"/>
        <charset val="128"/>
      </rPr>
      <t>公益事業に欠損金が生じている場合には、そのことにより社会福祉事業に支障を来すことがないよう、法人において、欠損金が生じた原因の分析や必要に応じて事業の経営の改善のための検討や具体的な措置が行われる必要がある</t>
    </r>
    <r>
      <rPr>
        <sz val="9"/>
        <color theme="1"/>
        <rFont val="BIZ UDゴシック"/>
        <family val="3"/>
        <charset val="128"/>
      </rPr>
      <t xml:space="preserve">。ただし、公益事業のうち、所轄庁の承認を受けた社会福祉充実計画に基づき行うもの（法第55条の2第4項第2号に規定する地域公益事業を含む。）については、法人の社会福祉充実残額を財源として計画に基づいて事業を行うものであるから、社会福祉充実計画の変更の承認が必要となる場合以外は、この限りではない。
　なお、所轄庁は、公益事業の継続が当該法人の社会福祉事業に支障がある場合には、その事業の停止を命ずることができる（法第57条第3号）。
○指導監査を行うに当たっては、公益事業の経営により社会福祉事業に支障を来していないかについて、公益事業の規模が社会福祉事業の規模を超えていないか、また、公益事業に欠損金が生じている場合にあっては、必要な検討や措置が行われているかを確認する。
　なお、社会福祉事業への支障があるため、法に基づき公益事業の停止を命ずる場合には、公益事業の今後の見通しや法人の財務状況を総合的に勘案した上で事業の停止が必要であるかの判断を行う必要がある。
</t>
    </r>
    <r>
      <rPr>
        <b/>
        <sz val="9"/>
        <color theme="1"/>
        <rFont val="BIZ UDゴシック"/>
        <family val="3"/>
        <charset val="128"/>
      </rPr>
      <t xml:space="preserve">
＜指摘基準＞
　次の場合は文書指摘によることとする。
・事業に社会福祉との関連性又は公益性がない場合
・公益事業の規模が社会福祉事業の規模を超えている場合（所轄庁が認める場合を除く）
・事業に欠損金がある場合に、当該事業の経営の改善のための検討等を行っていない場合</t>
    </r>
    <phoneticPr fontId="2"/>
  </si>
  <si>
    <t>【Ⅱ】事業 (第４)収益事業</t>
    <rPh sb="3" eb="5">
      <t>ジギョウ</t>
    </rPh>
    <rPh sb="7" eb="8">
      <t>ダイ</t>
    </rPh>
    <rPh sb="10" eb="12">
      <t>シュウエキ</t>
    </rPh>
    <rPh sb="12" eb="14">
      <t>ジギョウ</t>
    </rPh>
    <phoneticPr fontId="2"/>
  </si>
  <si>
    <t>（根拠法令等）法第26条第1項</t>
    <rPh sb="1" eb="3">
      <t>コンキョ</t>
    </rPh>
    <rPh sb="3" eb="6">
      <t>ホウレイトウ</t>
    </rPh>
    <rPh sb="7" eb="8">
      <t>ホウ</t>
    </rPh>
    <rPh sb="8" eb="9">
      <t>ダイ</t>
    </rPh>
    <rPh sb="11" eb="12">
      <t>ジョウ</t>
    </rPh>
    <rPh sb="12" eb="13">
      <t>ダイ</t>
    </rPh>
    <rPh sb="14" eb="15">
      <t>コウ</t>
    </rPh>
    <phoneticPr fontId="2"/>
  </si>
  <si>
    <t>社会福祉事業又は政令で定める公益事業の経営に収益が充てられているか。</t>
    <phoneticPr fontId="2"/>
  </si>
  <si>
    <t>収益事業の経営により、社会福祉事業の経営に支障を来していないか。</t>
    <phoneticPr fontId="2"/>
  </si>
  <si>
    <t>事業規模が社会福祉事業の規模を超えていないか。</t>
    <phoneticPr fontId="2"/>
  </si>
  <si>
    <t>当該事業を行うことにより当該法人の社会福祉事業の円滑な遂行を妨げるおそれがあるものでないか。</t>
    <phoneticPr fontId="2"/>
  </si>
  <si>
    <t>収益事業の要件</t>
    <rPh sb="0" eb="2">
      <t>シュウエキ</t>
    </rPh>
    <rPh sb="2" eb="4">
      <t>ジギョウ</t>
    </rPh>
    <rPh sb="5" eb="7">
      <t>ヨウケン</t>
    </rPh>
    <phoneticPr fontId="2"/>
  </si>
  <si>
    <t>収益事業を行うのに必要な資産は、社会福祉事業及び公益事業の用に供する資産と明確に分離できるものであること。</t>
    <rPh sb="0" eb="2">
      <t>シュウエキ</t>
    </rPh>
    <phoneticPr fontId="2"/>
  </si>
  <si>
    <t>令第13条各号に掲げる公益事業</t>
    <rPh sb="0" eb="1">
      <t>レイ</t>
    </rPh>
    <rPh sb="1" eb="2">
      <t>ダイ</t>
    </rPh>
    <rPh sb="4" eb="5">
      <t>ジョウ</t>
    </rPh>
    <rPh sb="5" eb="7">
      <t>カクゴウ</t>
    </rPh>
    <rPh sb="8" eb="9">
      <t>カカ</t>
    </rPh>
    <rPh sb="11" eb="13">
      <t>コウエキ</t>
    </rPh>
    <rPh sb="13" eb="15">
      <t>ジギョウ</t>
    </rPh>
    <phoneticPr fontId="2"/>
  </si>
  <si>
    <t>介護保険法に規定する居宅サービス事業、地域密着型サービス事業、居宅介護支援事業、介護予防サービス事業又は介護予防支援事業(社会福祉事業を除く。)</t>
    <rPh sb="0" eb="2">
      <t>カイゴ</t>
    </rPh>
    <rPh sb="2" eb="4">
      <t>ホケン</t>
    </rPh>
    <rPh sb="4" eb="5">
      <t>ホウ</t>
    </rPh>
    <rPh sb="6" eb="8">
      <t>キテイ</t>
    </rPh>
    <rPh sb="10" eb="12">
      <t>キョタク</t>
    </rPh>
    <rPh sb="16" eb="18">
      <t>ジギョウ</t>
    </rPh>
    <rPh sb="19" eb="21">
      <t>チイキ</t>
    </rPh>
    <rPh sb="21" eb="24">
      <t>ミッチャクガタ</t>
    </rPh>
    <rPh sb="28" eb="30">
      <t>ジギョウ</t>
    </rPh>
    <rPh sb="31" eb="33">
      <t>キョタク</t>
    </rPh>
    <rPh sb="33" eb="35">
      <t>カイゴ</t>
    </rPh>
    <rPh sb="35" eb="37">
      <t>シエン</t>
    </rPh>
    <rPh sb="37" eb="39">
      <t>ジギョウ</t>
    </rPh>
    <rPh sb="40" eb="42">
      <t>カイゴ</t>
    </rPh>
    <rPh sb="42" eb="44">
      <t>ヨボウ</t>
    </rPh>
    <rPh sb="48" eb="50">
      <t>ジギョウ</t>
    </rPh>
    <rPh sb="50" eb="51">
      <t>マタ</t>
    </rPh>
    <rPh sb="52" eb="54">
      <t>カイゴ</t>
    </rPh>
    <rPh sb="54" eb="56">
      <t>ヨボウ</t>
    </rPh>
    <rPh sb="56" eb="58">
      <t>シエン</t>
    </rPh>
    <rPh sb="58" eb="60">
      <t>ジギョウ</t>
    </rPh>
    <phoneticPr fontId="2"/>
  </si>
  <si>
    <t>介護老人保健施設又は介護医療院を経営する事業</t>
    <phoneticPr fontId="2"/>
  </si>
  <si>
    <t>社会福祉士及び介護福祉士法に規定する社会福祉士養成施設又は介護福祉士養成施設等を経営する事業</t>
    <phoneticPr fontId="2"/>
  </si>
  <si>
    <t>精神保健福祉士法に規定する精神保健福祉士養成施設を経営する事業</t>
    <phoneticPr fontId="2"/>
  </si>
  <si>
    <t>児童福祉法に規定する指定保育士養成施設を経営する事業</t>
    <phoneticPr fontId="2"/>
  </si>
  <si>
    <t>社会福祉事業と密接な関連を有する事業であって、当該事業を実施することによって社会福祉の増進に資するものとして、所轄庁が認めるもの</t>
    <phoneticPr fontId="2"/>
  </si>
  <si>
    <t>(平成14年厚生労働省告示第283号)</t>
    <phoneticPr fontId="2"/>
  </si>
  <si>
    <t>【収益事業１】適正な事業実施</t>
    <rPh sb="1" eb="3">
      <t>シュウエキ</t>
    </rPh>
    <rPh sb="3" eb="5">
      <t>ジギョウ</t>
    </rPh>
    <rPh sb="7" eb="9">
      <t>テキセイ</t>
    </rPh>
    <rPh sb="10" eb="12">
      <t>ジギョウ</t>
    </rPh>
    <rPh sb="12" eb="14">
      <t>ジッシ</t>
    </rPh>
    <phoneticPr fontId="2"/>
  </si>
  <si>
    <r>
      <t>＜着眼点＞
○法人は、その経営する社会福祉事業に支障がない限り、</t>
    </r>
    <r>
      <rPr>
        <u/>
        <sz val="9"/>
        <color theme="1"/>
        <rFont val="BIZ UDゴシック"/>
        <family val="3"/>
        <charset val="128"/>
      </rPr>
      <t>収益を社会福祉事業又は令第13条各号に掲げる公益事業（左記参照）の経営に充てることを目的とする収益事業を行うことができる</t>
    </r>
    <r>
      <rPr>
        <sz val="9"/>
        <color theme="1"/>
        <rFont val="BIZ UDゴシック"/>
        <family val="3"/>
        <charset val="128"/>
      </rPr>
      <t>（法第26条第1項）。なお、法人が収益事業を実施する場合には、この目的を明らかにするため、定款において、その旨を定めるべきである（定款例第35条の備考二の「収益の処分」の条参照）。
○収益事業については、公益事業と同様に、その会計を社会福祉事業に関する会計から区分し、特別の会計として経理しなければならない（法第26条第2項）。この「特別の会計として経理」することとは、公益事業と同様に、社会福祉法人会計基準の規定に基づき、収益事業に関する事業区分を設定し、社会福祉事業及び公益事業と区分して会計処理をする（会計省令第7条第2項第1号）ことをいう(※)。
　(※)会計処理については、</t>
    </r>
    <r>
      <rPr>
        <b/>
        <sz val="9"/>
        <color theme="1"/>
        <rFont val="BIZ UDゴシック"/>
        <family val="3"/>
        <charset val="128"/>
      </rPr>
      <t>Ⅲ「管理」３会計管理</t>
    </r>
    <r>
      <rPr>
        <sz val="9"/>
        <color theme="1"/>
        <rFont val="BIZ UDゴシック"/>
        <family val="3"/>
        <charset val="128"/>
      </rPr>
      <t xml:space="preserve">　において確認する。
○収益事業は、その収益を社会福祉事業又は令第13条各号に掲げる公益事業（以下「社会福祉事業等」）に充てることを目的として行うものであり、収益がある場合にその収益を社会福祉事業等に充てていない場合や、収益事業の経営により社会福祉事業の経営に支障を来す場合には、収益事業を行う目的に反することとなり、この場合、所轄庁は、その収益事業の停止を命ずることができる（法第57条第2号、第3号）。
○指導監査を行うに当たっては、収益事業の収益が社会福祉事業等に充てられているかについて、会計省令に基づき作成される「事業区分間及び拠点区分間繰入金明細書」（運用上の取扱い別紙3(④)）によりその確認を行う。収益事業から収益が生じていないこと等を理由として、収益を社会福祉事業等に充てることが行われていない場合には、収益事業の経営の改善のための組織的な検討や具体的な措置が行われているかを確認する。
なお、社会福祉事業の経営に支障があるため、法に基づく収益事業の停止を命ずる場合については、当該収益事業の今後の見通しや法人の財務状況を総合的に勘案した上で、当該収益事業の停止が必要であるかの判断を行う必要がある。
</t>
    </r>
    <r>
      <rPr>
        <b/>
        <sz val="9"/>
        <color theme="1"/>
        <rFont val="BIZ UDゴシック"/>
        <family val="3"/>
        <charset val="128"/>
      </rPr>
      <t xml:space="preserve">
＜指摘基準＞
　次の場合は文書指摘によることとする。
・収益事業の収益が社会福祉事業等以外に充てられている場合(当該収益事業の事業の継続に必要な費用に
  充てる場合を除く。)
・収益事業の収益がなく、その収益を社会福祉事業等に充てられていない場合に、当該収益事業の経営の
  改善のための組織的な検討等を行っていない場合</t>
    </r>
    <rPh sb="59" eb="61">
      <t>サキ</t>
    </rPh>
    <rPh sb="61" eb="63">
      <t>サンショウ</t>
    </rPh>
    <phoneticPr fontId="2"/>
  </si>
  <si>
    <t>【収益事業２】事業内容</t>
    <rPh sb="1" eb="3">
      <t>シュウエキ</t>
    </rPh>
    <rPh sb="3" eb="5">
      <t>ジギョウ</t>
    </rPh>
    <rPh sb="7" eb="9">
      <t>ジギョウ</t>
    </rPh>
    <rPh sb="9" eb="11">
      <t>ナイヨウ</t>
    </rPh>
    <phoneticPr fontId="2"/>
  </si>
  <si>
    <t>事業内容が、法人の社会的信用を傷つける恐れがあるもの(☆)又は投機的なものでないこと。</t>
    <phoneticPr fontId="2"/>
  </si>
  <si>
    <t>収益事業において余剰金が生じたときには、当該法人が行う社会福祉事業又は令第13条各号に掲げる公益事業(★)に充てること。</t>
    <rPh sb="0" eb="2">
      <t>シュウエキ</t>
    </rPh>
    <phoneticPr fontId="2"/>
  </si>
  <si>
    <t>法人の社会的信用を傷つける恐れがあるもの</t>
    <phoneticPr fontId="2"/>
  </si>
  <si>
    <t>風俗営業等の規制及び業務の適正化等に関する法律に規定する風俗営業、性風俗関連特殊営業及び特定遊興飲食店営業及び当該事業に便宜を供与する事業</t>
    <phoneticPr fontId="2"/>
  </si>
  <si>
    <t>高利な融資事業及び当該事業に便宜を供与する事業</t>
    <rPh sb="7" eb="8">
      <t>オヨ</t>
    </rPh>
    <rPh sb="9" eb="11">
      <t>トウガイ</t>
    </rPh>
    <rPh sb="11" eb="13">
      <t>ジギョウ</t>
    </rPh>
    <rPh sb="14" eb="16">
      <t>ベンギ</t>
    </rPh>
    <rPh sb="17" eb="19">
      <t>キョウヨ</t>
    </rPh>
    <rPh sb="21" eb="23">
      <t>ジギョウ</t>
    </rPh>
    <phoneticPr fontId="2"/>
  </si>
  <si>
    <r>
      <t>＜着眼点＞
○　法人は社会福祉事業を行うことを目的とするものであることから、その経営する収益事業は</t>
    </r>
    <r>
      <rPr>
        <u/>
        <sz val="9"/>
        <color theme="1"/>
        <rFont val="BIZ UDゴシック"/>
        <family val="3"/>
        <charset val="128"/>
      </rPr>
      <t>社会福祉事業に対して従たる地位にある必要があり、社会福祉事業を超える規模の収益事業を経営することは認められない</t>
    </r>
    <r>
      <rPr>
        <sz val="9"/>
        <color theme="1"/>
        <rFont val="BIZ UDゴシック"/>
        <family val="3"/>
        <charset val="128"/>
      </rPr>
      <t>。事業規模については、社会福祉事業が主たる地位を占めるかどうかを判断する際と同様に、年度毎の特別な事情の影響を除くため、法人の経常的費用により判断することが適当であり、原則、事業活動内訳表（会計省令第2号第2様式等）におけるサービス活動増減の部のサービス活動費用計の比率により判断すべきものである。特定の会計年度において、収益事業の規模が社会福祉事業の規模を超えている場合であっても、所轄庁が、当該会計年度における特別な事情により超えてしまったものであり、恒常的に社会福祉事業の規模を超えるものではないと認める場合には、この限りではない。
○実施する収益事業の種類について、法令上制限はないが、公益性の高い法人として、</t>
    </r>
    <r>
      <rPr>
        <u/>
        <sz val="9"/>
        <color theme="1"/>
        <rFont val="BIZ UDゴシック"/>
        <family val="3"/>
        <charset val="128"/>
      </rPr>
      <t>法人の社会的信用を傷つけるおそれがあるもの（左記参照）又は投機的なものは適当でない</t>
    </r>
    <r>
      <rPr>
        <sz val="9"/>
        <color theme="1"/>
        <rFont val="BIZ UDゴシック"/>
        <family val="3"/>
        <charset val="128"/>
      </rPr>
      <t>（審査基準第1の3の(2)）。また、当該事業を行うことにより</t>
    </r>
    <r>
      <rPr>
        <u/>
        <sz val="9"/>
        <color theme="1"/>
        <rFont val="BIZ UDゴシック"/>
        <family val="3"/>
        <charset val="128"/>
      </rPr>
      <t>法人の社会福祉事業の円滑な遂行を妨げるおそれがあるもの(※)でないことが必要</t>
    </r>
    <r>
      <rPr>
        <sz val="9"/>
        <color theme="1"/>
        <rFont val="BIZ UDゴシック"/>
        <family val="3"/>
        <charset val="128"/>
      </rPr>
      <t xml:space="preserve">である。
　(※)次のような場合は、社会福祉事業の円滑な遂行を妨げるおそれがある（審査要領第1の3の(3)）。
　　　①　社会福祉施設の付近において、騒音、ばい煙等を著しく発生させるようなおそれのある場合
　　　②　社会福祉事業と収益事業とが、同一設備を使用して行われる場合
○指導監査を行うに当たっては、収益事業の規模が社会福祉事業の規模を超えていないか、収益事業の内容が法人の社会的信用を傷つけるおそれがあるものとなっていないか、当該事業を行うことにより法人の社会福祉事業の円滑な遂行を妨げるおそれがあるものとなっていないかを確認する。
</t>
    </r>
    <r>
      <rPr>
        <b/>
        <sz val="9"/>
        <color theme="1"/>
        <rFont val="BIZ UDゴシック"/>
        <family val="3"/>
        <charset val="128"/>
      </rPr>
      <t xml:space="preserve">
＜指摘基準＞
　次の場合は文書指摘によることとする。
・収益事業の規模が社会福祉事業の規模を超えている場合（所轄庁が特別な事情があると認める場合を除く）
・収益事業の内容が法人の社会的信用を傷つけるおそれがあるものである場合
・収益事業を行うことにより法人の社会福祉事業の円滑な遂行を妨げるおそれがあるものである場合</t>
    </r>
    <rPh sb="435" eb="437">
      <t>サキ</t>
    </rPh>
    <rPh sb="437" eb="439">
      <t>サンショウ</t>
    </rPh>
    <phoneticPr fontId="2"/>
  </si>
  <si>
    <t>（根拠法令等）審査基準第1の3の(2),(4),(5)、審査要領第1の3の(2),(3)</t>
    <rPh sb="1" eb="3">
      <t>コンキョ</t>
    </rPh>
    <rPh sb="3" eb="6">
      <t>ホウレイトウ</t>
    </rPh>
    <rPh sb="7" eb="9">
      <t>シンサ</t>
    </rPh>
    <rPh sb="9" eb="11">
      <t>キジュン</t>
    </rPh>
    <rPh sb="11" eb="12">
      <t>ダイ</t>
    </rPh>
    <rPh sb="28" eb="30">
      <t>シンサ</t>
    </rPh>
    <rPh sb="30" eb="32">
      <t>ヨウリョウ</t>
    </rPh>
    <rPh sb="32" eb="33">
      <t>ダイ</t>
    </rPh>
    <phoneticPr fontId="2"/>
  </si>
  <si>
    <t>【Ⅲ】管理 (第１)人事管理</t>
    <rPh sb="3" eb="5">
      <t>カンリ</t>
    </rPh>
    <rPh sb="7" eb="8">
      <t>ダイ</t>
    </rPh>
    <rPh sb="10" eb="12">
      <t>ジンジ</t>
    </rPh>
    <rPh sb="12" eb="14">
      <t>カンリ</t>
    </rPh>
    <phoneticPr fontId="2"/>
  </si>
  <si>
    <t>職員の任免は適正な手続により行われているか。</t>
    <phoneticPr fontId="2"/>
  </si>
  <si>
    <r>
      <t>重要な役割を担う職員の選任及び解任は、理事会の決議を経て行われているか。</t>
    </r>
    <r>
      <rPr>
        <b/>
        <sz val="10"/>
        <color rgb="FFFF0000"/>
        <rFont val="BIZ UDゴシック"/>
        <family val="3"/>
        <charset val="128"/>
      </rPr>
      <t>(理事会の決議事項として規定されているか)</t>
    </r>
    <rPh sb="37" eb="40">
      <t>リジカイ</t>
    </rPh>
    <rPh sb="41" eb="43">
      <t>ケツギ</t>
    </rPh>
    <rPh sb="43" eb="45">
      <t>ジコウ</t>
    </rPh>
    <rPh sb="48" eb="50">
      <t>キテイ</t>
    </rPh>
    <phoneticPr fontId="2"/>
  </si>
  <si>
    <r>
      <t>　</t>
    </r>
    <r>
      <rPr>
        <b/>
        <u/>
        <sz val="10"/>
        <color theme="0"/>
        <rFont val="BIZ UDゴシック"/>
        <family val="3"/>
        <charset val="128"/>
      </rPr>
      <t>重要な役割を担う職員の選任及び解任</t>
    </r>
    <r>
      <rPr>
        <sz val="10"/>
        <color theme="0"/>
        <rFont val="BIZ UDゴシック"/>
        <family val="3"/>
        <charset val="128"/>
      </rPr>
      <t>に関する規定状況</t>
    </r>
    <rPh sb="1" eb="3">
      <t>ジュウヨウ</t>
    </rPh>
    <rPh sb="4" eb="6">
      <t>ヤクワリ</t>
    </rPh>
    <rPh sb="7" eb="8">
      <t>ニナ</t>
    </rPh>
    <rPh sb="9" eb="11">
      <t>ショクイン</t>
    </rPh>
    <rPh sb="12" eb="14">
      <t>センニン</t>
    </rPh>
    <rPh sb="14" eb="15">
      <t>オヨ</t>
    </rPh>
    <rPh sb="16" eb="18">
      <t>カイニン</t>
    </rPh>
    <rPh sb="19" eb="20">
      <t>カン</t>
    </rPh>
    <rPh sb="22" eb="24">
      <t>キテイ</t>
    </rPh>
    <rPh sb="24" eb="26">
      <t>ジョウキョウ</t>
    </rPh>
    <phoneticPr fontId="2"/>
  </si>
  <si>
    <t>『重要な役割を担う職員』の具体的役職</t>
    <rPh sb="1" eb="3">
      <t>ジュウヨウ</t>
    </rPh>
    <rPh sb="4" eb="6">
      <t>ヤクワリ</t>
    </rPh>
    <rPh sb="7" eb="8">
      <t>ニナ</t>
    </rPh>
    <rPh sb="9" eb="11">
      <t>ショクイン</t>
    </rPh>
    <rPh sb="13" eb="16">
      <t>グタイテキ</t>
    </rPh>
    <rPh sb="16" eb="18">
      <t>ヤクショク</t>
    </rPh>
    <phoneticPr fontId="2"/>
  </si>
  <si>
    <r>
      <rPr>
        <b/>
        <sz val="10"/>
        <color rgb="FFFF0000"/>
        <rFont val="BIZ UDゴシック"/>
        <family val="3"/>
        <charset val="128"/>
      </rPr>
      <t>評議員会</t>
    </r>
    <r>
      <rPr>
        <sz val="10"/>
        <color rgb="FFFF0000"/>
        <rFont val="BIZ UDゴシック"/>
        <family val="3"/>
        <charset val="128"/>
      </rPr>
      <t>の決議を要する役職（理事・監事など）と混同しないよう留意すること。</t>
    </r>
    <rPh sb="0" eb="3">
      <t>ヒョウギイン</t>
    </rPh>
    <rPh sb="3" eb="4">
      <t>カイ</t>
    </rPh>
    <rPh sb="5" eb="7">
      <t>ケツギ</t>
    </rPh>
    <rPh sb="8" eb="9">
      <t>ヨウ</t>
    </rPh>
    <rPh sb="11" eb="13">
      <t>ヤクショク</t>
    </rPh>
    <rPh sb="14" eb="16">
      <t>リジ</t>
    </rPh>
    <rPh sb="17" eb="19">
      <t>カンジ</t>
    </rPh>
    <rPh sb="23" eb="25">
      <t>コンドウ</t>
    </rPh>
    <rPh sb="30" eb="32">
      <t>リュウイ</t>
    </rPh>
    <phoneticPr fontId="2"/>
  </si>
  <si>
    <t>当該案件を「理事会の決議事項」と定める規程等の名称</t>
    <rPh sb="0" eb="2">
      <t>トウガイ</t>
    </rPh>
    <rPh sb="2" eb="4">
      <t>アンケン</t>
    </rPh>
    <rPh sb="6" eb="9">
      <t>リジカイ</t>
    </rPh>
    <rPh sb="10" eb="14">
      <t>ケツギジコウ</t>
    </rPh>
    <rPh sb="16" eb="17">
      <t>サダ</t>
    </rPh>
    <rPh sb="19" eb="21">
      <t>キテイ</t>
    </rPh>
    <rPh sb="21" eb="22">
      <t>トウ</t>
    </rPh>
    <rPh sb="23" eb="25">
      <t>メイショウ</t>
    </rPh>
    <phoneticPr fontId="2"/>
  </si>
  <si>
    <t>１の規程等のうち、該当する条項</t>
    <rPh sb="2" eb="4">
      <t>キテイ</t>
    </rPh>
    <rPh sb="4" eb="5">
      <t>トウ</t>
    </rPh>
    <rPh sb="9" eb="11">
      <t>ガイトウ</t>
    </rPh>
    <rPh sb="13" eb="15">
      <t>ジョウコウ</t>
    </rPh>
    <phoneticPr fontId="2"/>
  </si>
  <si>
    <r>
      <t>　</t>
    </r>
    <r>
      <rPr>
        <b/>
        <u/>
        <sz val="10"/>
        <color theme="0"/>
        <rFont val="BIZ UDゴシック"/>
        <family val="3"/>
        <charset val="128"/>
      </rPr>
      <t>職員の任免手続</t>
    </r>
    <r>
      <rPr>
        <sz val="10"/>
        <color theme="0"/>
        <rFont val="BIZ UDゴシック"/>
        <family val="3"/>
        <charset val="128"/>
      </rPr>
      <t>に関する規定状況</t>
    </r>
    <rPh sb="1" eb="3">
      <t>ショクイン</t>
    </rPh>
    <rPh sb="4" eb="6">
      <t>ニンメン</t>
    </rPh>
    <rPh sb="6" eb="8">
      <t>テツヅ</t>
    </rPh>
    <rPh sb="9" eb="10">
      <t>カン</t>
    </rPh>
    <rPh sb="12" eb="14">
      <t>キテイ</t>
    </rPh>
    <rPh sb="14" eb="16">
      <t>ジョウキョウ</t>
    </rPh>
    <phoneticPr fontId="2"/>
  </si>
  <si>
    <t>当該内容について定める規程等の名称</t>
    <rPh sb="0" eb="2">
      <t>トウガイ</t>
    </rPh>
    <rPh sb="2" eb="4">
      <t>ナイヨウ</t>
    </rPh>
    <rPh sb="8" eb="9">
      <t>サダ</t>
    </rPh>
    <rPh sb="11" eb="13">
      <t>キテイ</t>
    </rPh>
    <rPh sb="13" eb="14">
      <t>トウ</t>
    </rPh>
    <rPh sb="15" eb="17">
      <t>メイショウ</t>
    </rPh>
    <phoneticPr fontId="2"/>
  </si>
  <si>
    <t>【人事管理】</t>
    <rPh sb="1" eb="5">
      <t>ジンジカンリ</t>
    </rPh>
    <phoneticPr fontId="2"/>
  </si>
  <si>
    <r>
      <t xml:space="preserve">＜着眼点＞
○　職員の任免は、理事会で定める規程あるいは個別の決議により、その決定を理事長等に委ねることができるが、施設長等の「重要な役割を担う職員」の選任及び解任については、法人の事業運営への影響が大きいことから、その決定を理事長等に委任することはできず、理事会の決議により決定される必要がある（法第45条の13第４項第３号）。この「重要な役割を担う職員」の範囲については、定款又はその他の規程等において明確に定めておくべきである（Ⅰの６「理事会」の３参照）。また、職員の任免の方法については、その手続等について規程等で明確に定めておくべきである。
○　指導監査を行うに当たっては、「重要な役割を担う職員」の範囲が定款等に明確に定められ、その選任及び解任は理事会の決議を経た上で行われているか、職員の任免が法人の規程等に基づき適切に行われているかを確認する。なお、当該指導監査における確認については、「重要な役割を担う職員」に関して必ず行い、その他の職員に関しては必要に応じて行うものとする。
</t>
    </r>
    <r>
      <rPr>
        <b/>
        <sz val="9"/>
        <color theme="1"/>
        <rFont val="BIZ UDゴシック"/>
        <family val="3"/>
        <charset val="128"/>
      </rPr>
      <t xml:space="preserve">
＜指摘基準＞
　次の場合は文書指摘によることとする。
・「重要な役割を担う職員」として定められている職員の任免が、理事会の決議を経ずに行われている場合
・職員の任免が法人の規程等に定める手続により行われていない場合</t>
    </r>
    <phoneticPr fontId="2"/>
  </si>
  <si>
    <t>（根拠法令等）法第45条の13第4項第5号</t>
    <rPh sb="1" eb="3">
      <t>コンキョ</t>
    </rPh>
    <rPh sb="3" eb="6">
      <t>ホウレイトウ</t>
    </rPh>
    <rPh sb="7" eb="8">
      <t>ホウ</t>
    </rPh>
    <rPh sb="8" eb="9">
      <t>ダイ</t>
    </rPh>
    <rPh sb="11" eb="12">
      <t>ジョウ</t>
    </rPh>
    <rPh sb="15" eb="16">
      <t>ダイ</t>
    </rPh>
    <rPh sb="17" eb="18">
      <t>コウ</t>
    </rPh>
    <rPh sb="18" eb="19">
      <t>ダイ</t>
    </rPh>
    <rPh sb="20" eb="21">
      <t>ゴウ</t>
    </rPh>
    <phoneticPr fontId="2"/>
  </si>
  <si>
    <t>【Ⅲ】管理 (第２)資産管理</t>
    <rPh sb="3" eb="5">
      <t>カンリ</t>
    </rPh>
    <rPh sb="7" eb="8">
      <t>ダイ</t>
    </rPh>
    <rPh sb="10" eb="12">
      <t>シサン</t>
    </rPh>
    <rPh sb="12" eb="14">
      <t>カンリ</t>
    </rPh>
    <phoneticPr fontId="2"/>
  </si>
  <si>
    <t>基本財産</t>
    <rPh sb="0" eb="2">
      <t>キホン</t>
    </rPh>
    <rPh sb="2" eb="4">
      <t>ザイサン</t>
    </rPh>
    <phoneticPr fontId="2"/>
  </si>
  <si>
    <t>法人の所有する社会福祉事業の用に供する不動産は、全て基本財産として定款に記載されているか。また、当該不動産の所有権の登記がなされているか。</t>
    <phoneticPr fontId="2"/>
  </si>
  <si>
    <t>所轄庁の承認を得ずに、基本財産を処分し、貸与し又は担保に供していないか。</t>
    <phoneticPr fontId="2"/>
  </si>
  <si>
    <t>価格の変動が著しい財産（株式、株式投資信託、金、外貨建債券等）</t>
    <phoneticPr fontId="2"/>
  </si>
  <si>
    <t>客観的評価が困難な財産（美術品、骨董品等）</t>
    <phoneticPr fontId="2"/>
  </si>
  <si>
    <t>減価する財産（建築物、建造物等減価償却資産）</t>
    <phoneticPr fontId="2"/>
  </si>
  <si>
    <t>回収が困難になるおそれのある方法（融資）</t>
    <rPh sb="0" eb="2">
      <t>カイシュウ</t>
    </rPh>
    <rPh sb="3" eb="5">
      <t>コンナン</t>
    </rPh>
    <rPh sb="14" eb="16">
      <t>ホウホウ</t>
    </rPh>
    <rPh sb="17" eb="19">
      <t>ユウシ</t>
    </rPh>
    <phoneticPr fontId="2"/>
  </si>
  <si>
    <t>その他財産のうち、社会福祉事業の存続要件となっているものの管理が適正になされ、その処分がみだりに行われていないか。</t>
    <phoneticPr fontId="2"/>
  </si>
  <si>
    <r>
      <t xml:space="preserve">基本財産の管理運用は、安全、確実な方法、すなわち元本が確実に回収できるものにより行われているか。
</t>
    </r>
    <r>
      <rPr>
        <b/>
        <sz val="10"/>
        <color rgb="FFFF0000"/>
        <rFont val="BIZ UDゴシック"/>
        <family val="3"/>
        <charset val="128"/>
      </rPr>
      <t>(適当でない基本財産の管理運用を行っていないか）</t>
    </r>
    <rPh sb="50" eb="52">
      <t>テキトウ</t>
    </rPh>
    <rPh sb="55" eb="59">
      <t>キホンザイサン</t>
    </rPh>
    <rPh sb="60" eb="62">
      <t>カンリ</t>
    </rPh>
    <rPh sb="62" eb="64">
      <t>ウンヨウ</t>
    </rPh>
    <rPh sb="65" eb="66">
      <t>オコナ</t>
    </rPh>
    <phoneticPr fontId="2"/>
  </si>
  <si>
    <t>基本財産以外の財産</t>
    <rPh sb="0" eb="2">
      <t>キホン</t>
    </rPh>
    <rPh sb="2" eb="4">
      <t>ザイサン</t>
    </rPh>
    <rPh sb="4" eb="6">
      <t>イガイ</t>
    </rPh>
    <rPh sb="7" eb="9">
      <t>ザイサン</t>
    </rPh>
    <phoneticPr fontId="2"/>
  </si>
  <si>
    <t>株式の保有が法令上認められるものであるか。</t>
    <phoneticPr fontId="2"/>
  </si>
  <si>
    <t>株式保有による資金運用を行う場合の留意点</t>
    <rPh sb="0" eb="2">
      <t>カブシキ</t>
    </rPh>
    <rPh sb="2" eb="4">
      <t>ホユウ</t>
    </rPh>
    <rPh sb="7" eb="9">
      <t>シキン</t>
    </rPh>
    <rPh sb="9" eb="11">
      <t>ウンヨウ</t>
    </rPh>
    <rPh sb="12" eb="13">
      <t>オコナ</t>
    </rPh>
    <rPh sb="14" eb="16">
      <t>バアイ</t>
    </rPh>
    <rPh sb="17" eb="20">
      <t>リュウイテン</t>
    </rPh>
    <phoneticPr fontId="2"/>
  </si>
  <si>
    <t>株式等の資金運用を行う場合には、定款にその旨を明記するよう定款変更を行うこと。</t>
    <phoneticPr fontId="2"/>
  </si>
  <si>
    <t>資産の管理運用であることを明確にするため、株式の取得は公開市場を通してのもの等に限られること。</t>
    <phoneticPr fontId="2"/>
  </si>
  <si>
    <t>当該営利企業を実質的に支配することのないように、その保有の割合は１／２を超えてはならないこと。</t>
    <phoneticPr fontId="2"/>
  </si>
  <si>
    <t>全株式の20％以上を保有している場合には、現況報告書とあわせて、当該営利企業の概要等を記載した書類を所轄庁に提出すること。</t>
    <rPh sb="41" eb="42">
      <t>トウ</t>
    </rPh>
    <rPh sb="50" eb="53">
      <t>ショカツチョウ</t>
    </rPh>
    <phoneticPr fontId="2"/>
  </si>
  <si>
    <t>措置費及び保育所運営費については、元本保証以外による金融商品の運用は認められないこと。</t>
    <phoneticPr fontId="2"/>
  </si>
  <si>
    <t>○当該営利企業の概要</t>
    <rPh sb="1" eb="3">
      <t>トウガイ</t>
    </rPh>
    <rPh sb="3" eb="5">
      <t>エイリ</t>
    </rPh>
    <rPh sb="5" eb="7">
      <t>キギョウ</t>
    </rPh>
    <rPh sb="8" eb="10">
      <t>ガイヨウ</t>
    </rPh>
    <phoneticPr fontId="2"/>
  </si>
  <si>
    <t>株式①</t>
    <rPh sb="0" eb="2">
      <t>カブシキ</t>
    </rPh>
    <phoneticPr fontId="2"/>
  </si>
  <si>
    <t>株式②</t>
    <rPh sb="0" eb="2">
      <t>カブシキ</t>
    </rPh>
    <phoneticPr fontId="2"/>
  </si>
  <si>
    <t>株式③</t>
    <rPh sb="0" eb="2">
      <t>カブシキ</t>
    </rPh>
    <phoneticPr fontId="2"/>
  </si>
  <si>
    <t>株式④</t>
    <rPh sb="0" eb="2">
      <t>カブシキ</t>
    </rPh>
    <phoneticPr fontId="2"/>
  </si>
  <si>
    <t>j</t>
    <phoneticPr fontId="2"/>
  </si>
  <si>
    <t>k</t>
    <phoneticPr fontId="2"/>
  </si>
  <si>
    <t>l</t>
    <phoneticPr fontId="2"/>
  </si>
  <si>
    <t>事務所の所在地</t>
    <phoneticPr fontId="2"/>
  </si>
  <si>
    <t>資本金</t>
    <rPh sb="0" eb="3">
      <t>シホンキン</t>
    </rPh>
    <phoneticPr fontId="2"/>
  </si>
  <si>
    <t>事業内容</t>
    <rPh sb="0" eb="2">
      <t>ジギョウ</t>
    </rPh>
    <rPh sb="2" eb="4">
      <t>ナイヨウ</t>
    </rPh>
    <phoneticPr fontId="2"/>
  </si>
  <si>
    <t>役員数</t>
    <phoneticPr fontId="2"/>
  </si>
  <si>
    <t>代表者の氏名</t>
    <rPh sb="0" eb="3">
      <t>ダイヒョウシャ</t>
    </rPh>
    <rPh sb="4" eb="6">
      <t>シメイ</t>
    </rPh>
    <phoneticPr fontId="2"/>
  </si>
  <si>
    <t>従業員数</t>
    <rPh sb="0" eb="3">
      <t>ジュウギョウイン</t>
    </rPh>
    <rPh sb="3" eb="4">
      <t>スウ</t>
    </rPh>
    <phoneticPr fontId="2"/>
  </si>
  <si>
    <t>１保有株式数</t>
    <rPh sb="1" eb="3">
      <t>ホユウ</t>
    </rPh>
    <rPh sb="3" eb="5">
      <t>カブシキ</t>
    </rPh>
    <rPh sb="5" eb="6">
      <t>スウ</t>
    </rPh>
    <phoneticPr fontId="2"/>
  </si>
  <si>
    <t>１の全体に占める割合</t>
    <rPh sb="2" eb="4">
      <t>ゼンタイ</t>
    </rPh>
    <rPh sb="5" eb="6">
      <t>シ</t>
    </rPh>
    <rPh sb="8" eb="10">
      <t>ワリアイ</t>
    </rPh>
    <phoneticPr fontId="2"/>
  </si>
  <si>
    <t>保有目的</t>
    <rPh sb="0" eb="2">
      <t>ホユウ</t>
    </rPh>
    <rPh sb="2" eb="4">
      <t>モクテキ</t>
    </rPh>
    <phoneticPr fontId="1"/>
  </si>
  <si>
    <t>関係性(人事、取引等)</t>
    <rPh sb="0" eb="2">
      <t>カンケイ</t>
    </rPh>
    <rPh sb="2" eb="3">
      <t>セイ</t>
    </rPh>
    <rPh sb="4" eb="6">
      <t>ジンジ</t>
    </rPh>
    <rPh sb="7" eb="9">
      <t>トリヒキ</t>
    </rPh>
    <rPh sb="9" eb="10">
      <t>ナド</t>
    </rPh>
    <phoneticPr fontId="2"/>
  </si>
  <si>
    <t>人</t>
    <rPh sb="0" eb="1">
      <t>ニン</t>
    </rPh>
    <phoneticPr fontId="2"/>
  </si>
  <si>
    <t>株</t>
    <rPh sb="0" eb="1">
      <t>カブ</t>
    </rPh>
    <phoneticPr fontId="2"/>
  </si>
  <si>
    <t>当該株式の入手日</t>
    <rPh sb="0" eb="2">
      <t>トウガイ</t>
    </rPh>
    <rPh sb="2" eb="4">
      <t>カブシキ</t>
    </rPh>
    <rPh sb="5" eb="7">
      <t>ニュウシュ</t>
    </rPh>
    <rPh sb="7" eb="8">
      <t>ビ</t>
    </rPh>
    <phoneticPr fontId="2"/>
  </si>
  <si>
    <t>社会福祉事業の用に供する不動産を国又は地方公共団体から借用している場合は、使用許可等を受けているか。</t>
    <phoneticPr fontId="2"/>
  </si>
  <si>
    <r>
      <t>社会福祉事業の用に供する不動産を国又は地方公共団体</t>
    </r>
    <r>
      <rPr>
        <b/>
        <sz val="10"/>
        <color rgb="FFFF0000"/>
        <rFont val="BIZ UDゴシック"/>
        <family val="3"/>
        <charset val="128"/>
      </rPr>
      <t>以外</t>
    </r>
    <r>
      <rPr>
        <b/>
        <sz val="10"/>
        <rFont val="BIZ UDゴシック"/>
        <family val="3"/>
        <charset val="128"/>
      </rPr>
      <t>（</t>
    </r>
    <r>
      <rPr>
        <b/>
        <u/>
        <sz val="10"/>
        <rFont val="BIZ UDゴシック"/>
        <family val="3"/>
        <charset val="128"/>
      </rPr>
      <t>個人、企業など</t>
    </r>
    <r>
      <rPr>
        <b/>
        <sz val="10"/>
        <rFont val="BIZ UDゴシック"/>
        <family val="3"/>
        <charset val="128"/>
      </rPr>
      <t>）から借用している場合は、その事業の存続に必要な期間の利用権を設定し、かつ、登記がなされているか。</t>
    </r>
    <rPh sb="25" eb="27">
      <t>イガイ</t>
    </rPh>
    <rPh sb="28" eb="30">
      <t>コジン</t>
    </rPh>
    <rPh sb="31" eb="33">
      <t>キギョウ</t>
    </rPh>
    <phoneticPr fontId="2"/>
  </si>
  <si>
    <t>○不動産の借用状況</t>
    <rPh sb="1" eb="4">
      <t>フドウサン</t>
    </rPh>
    <rPh sb="5" eb="7">
      <t>シャクヨウ</t>
    </rPh>
    <rPh sb="7" eb="9">
      <t>ジョウキョウ</t>
    </rPh>
    <phoneticPr fontId="2"/>
  </si>
  <si>
    <t>不動産①</t>
    <rPh sb="0" eb="3">
      <t>フドウサン</t>
    </rPh>
    <phoneticPr fontId="2"/>
  </si>
  <si>
    <t>不動産②</t>
    <phoneticPr fontId="2"/>
  </si>
  <si>
    <t>不動産③</t>
    <phoneticPr fontId="2"/>
  </si>
  <si>
    <t>不動産④</t>
    <phoneticPr fontId="2"/>
  </si>
  <si>
    <t>借用先</t>
    <rPh sb="0" eb="2">
      <t>シャクヨウ</t>
    </rPh>
    <rPh sb="2" eb="3">
      <t>サキ</t>
    </rPh>
    <phoneticPr fontId="2"/>
  </si>
  <si>
    <t>不動産の種類</t>
    <rPh sb="0" eb="3">
      <t>フドウサン</t>
    </rPh>
    <rPh sb="4" eb="6">
      <t>シュルイ</t>
    </rPh>
    <phoneticPr fontId="2"/>
  </si>
  <si>
    <t>面積</t>
    <rPh sb="0" eb="2">
      <t>メンセキ</t>
    </rPh>
    <phoneticPr fontId="2"/>
  </si>
  <si>
    <t>（開始）</t>
    <rPh sb="1" eb="3">
      <t>カイシ</t>
    </rPh>
    <phoneticPr fontId="2"/>
  </si>
  <si>
    <t>（終了）</t>
    <rPh sb="1" eb="3">
      <t>シュウリョウ</t>
    </rPh>
    <phoneticPr fontId="2"/>
  </si>
  <si>
    <t>不動産を利用する施設</t>
    <rPh sb="0" eb="3">
      <t>フドウサン</t>
    </rPh>
    <rPh sb="4" eb="6">
      <t>リヨウ</t>
    </rPh>
    <rPh sb="8" eb="10">
      <t>シセツ</t>
    </rPh>
    <phoneticPr fontId="2"/>
  </si>
  <si>
    <t>㎡</t>
    <phoneticPr fontId="2"/>
  </si>
  <si>
    <t>借用期間</t>
    <rPh sb="0" eb="2">
      <t>シャクヨウ</t>
    </rPh>
    <rPh sb="2" eb="4">
      <t>キカン</t>
    </rPh>
    <phoneticPr fontId="2"/>
  </si>
  <si>
    <t>使用許可日又は登記日</t>
    <rPh sb="0" eb="2">
      <t>シヨウ</t>
    </rPh>
    <rPh sb="2" eb="4">
      <t>キョカ</t>
    </rPh>
    <rPh sb="4" eb="5">
      <t>ビ</t>
    </rPh>
    <rPh sb="5" eb="6">
      <t>マタ</t>
    </rPh>
    <rPh sb="7" eb="9">
      <t>トウキ</t>
    </rPh>
    <rPh sb="9" eb="10">
      <t>ビ</t>
    </rPh>
    <phoneticPr fontId="2"/>
  </si>
  <si>
    <t>【資産管理全体】</t>
    <rPh sb="1" eb="5">
      <t>シサンカンリ</t>
    </rPh>
    <rPh sb="5" eb="7">
      <t>ゼンタイ</t>
    </rPh>
    <phoneticPr fontId="2"/>
  </si>
  <si>
    <t>＜着眼点＞
○法人の資産は、基本財産、その他財産、公益事業用財産及び収益事業用財産に区分することとしている。
（審査基準第2の2）。
○基本財産は、法人の存立の基礎となるものであり、社会福祉事業を行うための施設の用に供する不動産や、不動産を保有しない法人における事業継続のための財政基礎として保有する資産が該当し、これを定款に基本財産として定めた上で、厳格な管理を行う必要がある。
○法人が公益事業又は収益事業を行う場合は、原則として、事業の用に供する資産を、それぞれ公益事業用財産又は収益事業用財産として他の財産と明確に区分して管理する必要がある。
○その他財産とは、基本財産、公益事業用財産及び収益事業用財産以外の財産をいう。</t>
    <phoneticPr fontId="2"/>
  </si>
  <si>
    <t>【基本財産】</t>
    <rPh sb="1" eb="3">
      <t>キホン</t>
    </rPh>
    <rPh sb="3" eb="5">
      <t>ザイサン</t>
    </rPh>
    <phoneticPr fontId="2"/>
  </si>
  <si>
    <t>（根拠法令等）法第25条、審査基準第2の1、2の(1)、審査要領第2の(3)、(4)、(6)、(7)</t>
    <rPh sb="1" eb="3">
      <t>コンキョ</t>
    </rPh>
    <rPh sb="3" eb="6">
      <t>ホウレイトウ</t>
    </rPh>
    <rPh sb="7" eb="8">
      <t>ホウ</t>
    </rPh>
    <rPh sb="8" eb="9">
      <t>ダイ</t>
    </rPh>
    <rPh sb="11" eb="12">
      <t>ジョウ</t>
    </rPh>
    <rPh sb="13" eb="15">
      <t>シンサ</t>
    </rPh>
    <rPh sb="15" eb="17">
      <t>キジュン</t>
    </rPh>
    <rPh sb="17" eb="18">
      <t>ダイ</t>
    </rPh>
    <rPh sb="28" eb="30">
      <t>シンサ</t>
    </rPh>
    <rPh sb="30" eb="32">
      <t>ヨウリョウ</t>
    </rPh>
    <rPh sb="32" eb="33">
      <t>ダイ</t>
    </rPh>
    <phoneticPr fontId="2"/>
  </si>
  <si>
    <t>（根拠法令等）法第25条、審査基準第2の3の(1)</t>
    <rPh sb="1" eb="3">
      <t>コンキョ</t>
    </rPh>
    <rPh sb="3" eb="6">
      <t>ホウレイトウ</t>
    </rPh>
    <rPh sb="7" eb="8">
      <t>ホウ</t>
    </rPh>
    <rPh sb="8" eb="9">
      <t>ダイ</t>
    </rPh>
    <rPh sb="11" eb="12">
      <t>ジョウ</t>
    </rPh>
    <rPh sb="13" eb="15">
      <t>シンサ</t>
    </rPh>
    <rPh sb="15" eb="17">
      <t>キジュン</t>
    </rPh>
    <rPh sb="17" eb="18">
      <t>ダイ</t>
    </rPh>
    <phoneticPr fontId="2"/>
  </si>
  <si>
    <t>【基本財産以外の財産】</t>
    <rPh sb="1" eb="5">
      <t>キホンザイサン</t>
    </rPh>
    <rPh sb="5" eb="7">
      <t>イガイ</t>
    </rPh>
    <rPh sb="8" eb="10">
      <t>ザイサン</t>
    </rPh>
    <phoneticPr fontId="2"/>
  </si>
  <si>
    <r>
      <t>＜着眼点＞　
○法人の基本財産については、法人存立の基礎となるものとして厳格な管理が求められるが、</t>
    </r>
    <r>
      <rPr>
        <b/>
        <sz val="9"/>
        <color theme="1"/>
        <rFont val="BIZ UDゴシック"/>
        <family val="3"/>
        <charset val="128"/>
      </rPr>
      <t>基本財産以外の資産（その他財産、公益事業用財産、収益事業用財産）</t>
    </r>
    <r>
      <rPr>
        <sz val="9"/>
        <color theme="1"/>
        <rFont val="BIZ UDゴシック"/>
        <family val="3"/>
        <charset val="128"/>
      </rPr>
      <t>の管理運用にあたっても、法人の高い公益性、非営利性に鑑みると</t>
    </r>
    <r>
      <rPr>
        <u/>
        <sz val="9"/>
        <color theme="1"/>
        <rFont val="BIZ UDゴシック"/>
        <family val="3"/>
        <charset val="128"/>
      </rPr>
      <t>法人の裁量が無限定に認められるものと解すべきではなく、安全、確実な方法で行われることが望ましい</t>
    </r>
    <r>
      <rPr>
        <sz val="9"/>
        <color theme="1"/>
        <rFont val="BIZ UDゴシック"/>
        <family val="3"/>
        <charset val="128"/>
      </rPr>
      <t>（審査基準第2の3の(2)）。「安全、確実な方法」であることについては、基本財産に対する場合と同等の厳格な管理を求めるものではないが、理事長等の業務を執行する理事の独断による管理運用がなされたことによって法人の財産が大きく毀損する等のことがないようにするため、元本が確実に回収できるもの以外での管理運用を行う場合には、理事会において管理運用についての基準や手続を定めること等により法人内での事前又は事後のチェック機能が働くよう管理運用体制（法人の財産全体の管理運用体制に包含されるもので差し支えない）を整備すべきものである。なお、株式投資又は株式を含む投資信託等による管理運用も認められるが、一定の制約がある(※)。
　(※)株式等の取扱いについては、</t>
    </r>
    <r>
      <rPr>
        <b/>
        <sz val="9"/>
        <color theme="1"/>
        <rFont val="BIZ UDゴシック"/>
        <family val="3"/>
        <charset val="128"/>
      </rPr>
      <t>Ⅲ２(３)「株式保有」</t>
    </r>
    <r>
      <rPr>
        <sz val="9"/>
        <color theme="1"/>
        <rFont val="BIZ UDゴシック"/>
        <family val="3"/>
        <charset val="128"/>
      </rPr>
      <t>を参照。
○その他財産のうち、社会福祉事業の存続要件となっているものは、その財産が欠けることにより法人の目的である社会福祉事業の継続に支障を来すこととなるため、当該財産の管理が適正にされ、その処分がみだりに行われてはならない（審査基準第2の2の(2)のイ）。また、社会福祉事業の存続要件となっている財産の管理や処分について、法人において、管理運用体制（法人の財産全体の管理運用体制に包含されるものでも差し支えない。）の整備を図るべきである。
○指導監査を行うに当たっては、基本財産以外の財産の管理運用にあたって、安全、確実な方法で行われているか、すなわち、元本が確実に回収できるもの以外の方法での管理運用を行う場合には、管理運用体制が整備されているか、その他財産のうち、社会福祉事業の存続要件となるものの管理運用体制が整備されているかを確認する。また、法人の基本財産以外の財産が大きく毀損していないか、社会福祉事業の存続要件となる財産が欠けていないかを確認する。</t>
    </r>
    <r>
      <rPr>
        <b/>
        <sz val="9"/>
        <color theme="1"/>
        <rFont val="BIZ UDゴシック"/>
        <family val="3"/>
        <charset val="128"/>
      </rPr>
      <t xml:space="preserve">
＜指摘基準＞
　次の場合は文書指摘によることとする。
・法人の基本財産以外の財産が大きく毀損した場合であって、法人における当該財産の管理運用体制が
  整備されていない場合又は管理運用に関する規程等が遵守されていない場合
・社会福祉事業の存続要件となっている財産に関する管理運用体制が整備されていない場合又は管理運用に
  関する規程等が遵守されていない場合
　なお、上記基準のように法人の財産が大きく毀損していない場合であっても、管理運用体制が整備されて
  いない場合は、その整備を求めることとする（口頭指摘）</t>
    </r>
    <phoneticPr fontId="2"/>
  </si>
  <si>
    <r>
      <t>＜着眼点＞ 
○法人は、社会福祉事業の主たる担い手として、当該事業を安定的・継続的に経営していくことが求められるものであることから、原則として、社会福祉事業を行うために直接必要な全ての物件について所有権を有し、その権利の保全のために登記をしていること又は国若しくは地方公共団体から貸与若しくは使用許可を受けていることが必要である。なお、都市部等土地の取得が極めて困難な地域等における施設や、個別に定める(注1)事業の用に供する不動産については、不動産の全部若しくは一部を国若しくは地方公共団体以外の者から貸与を受けることとして差し支えないが、この場合には、事業の存続に必要な期間の地上権又は賃借権を設定し、かつ、これを登記しなければならない（審査基準第2の1の(1)）(注2)。
(注1)事業の用に供する不動産を国又は地方公共団体以外の者から貸与を受けて設置することが認められる場合は次のとおり。
・「国又は地方公共団体以外の者から施設用地の貸与を受けて特別養護老人ホームを設置する場合の要件緩和について」（平成12年8月22日付け社援第1896号・老発第599号厚生省社会・援護局長及び老人保健福祉局長連名通知）
・「障害者の日常生活及び社会生活を総合的に支援するための法律に基づく地域活動支援センターの経営を目的として社会福祉法人を設立する場合の資産要件等について」（平成24年３月30日付け社援発0330第５号厚生労働省社会・援護局長通知）
・「国又は地方公共団体以外の者から施設用地の貸与を受けて既設法人が福祉ホームを設置する場合の要件緩和について(通知)」（平成12年９月８日付け障第669号・社援第2028号厚生省大臣官房障害保健福祉部長、社会・援護局長連名通知）
・「国又は地方公共団体以外の者から不動産の貸与を受けて既設法人が通所施設を設置する場合の要件緩和について」（平成12年9月8日付け障第670号・社援第2029号・老発第628号・児発第732号厚生省大臣官房障害保健福祉部長、社会・援護局長、老人保健福祉局長、児童家庭局長連名通知）
・「不動産の貸与を受けて保育所を設置する場合の要件緩和について」（平成16年5月24日付け雇児発第0524002号・社援発第0524008号厚生労働省雇用均等・児童家庭局長、社会・援護局長連名通知）
・「地域密着型介護老人福祉施設の「サテライト型居住施設」及び構造改革特別区域における「サテライト型障害者施設」の用に供する不動産について」（平成16年12月13日社援発第1213003号社会・援護局長通知）
・「国又は地方公共団体以外の者から不動産の貸与を受けて既設法人がサテライト型居住施設である地域密着型特別養護老人ホーム以外の特別養護老人ホームを設置する場合の要件緩和について」（平成28年7月27日社援発0727 第1号・老発0727第1号厚生労働省社会・援護局長、老健局長連盟通知）
(注2)国又は地方公共団体以外の者から貸与を受けている場合に、地上権等の登記を要さないとされている場合は次のとおり。
・「国又は地方公共団体以外の者から不動産の貸与を受けて既設法人が通所施設を設置する場合の要件緩和について」（平成12年9月8日付け障第670号・社援第2029号・老発第628号・児発第732号厚生省大臣官房障害保健福祉部長、社会・援護局長、老人保健福祉局長及び児童家庭局長連名通知）に定める要件を満たす場合
・「不動産の貸与を受けて保育所を設置する場合の要件緩和について」（平成16年5月24日付け雇児発第0524002号・社援発第0524008号厚生労働省雇用均等・児童家庭局長及び社会・援護局長連名通知）に定める要件を満たす場合
○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とともに、その処分又は担保提供(※)を行う際には、所轄庁の承認を受けることを定款に明記しておく必要がある（審査基準第2の2(1)のア、イ）。
(※)以下のいずれかに該当する場合であって、基本財産について所轄庁の承認を不要とする旨を定款に定めた場合は、所轄庁の承認が不要となる（定款例第29条参照）。なお、③に該当する場合にあっては、貸付に係る償還が滞った場合には、遅滞なく所轄庁に届け出ることが必要である。
  ①　独立行政法人福祉医療機構（独立行政法人福祉医療機構法（平成14 年法律第166 号）に規定するものをいう。）に対して基本財産を担保に供する場合
  ②　独立行政法人福祉医療機構と協調融資（独立行政法人福祉医療機構の福祉貸付が行う施設整備のための資金に対する融 資と併せて行う同一の財産を担保とする当該施設整備のための資金に対する融資をいう。以下同じ。）に関する契約を結んだ民間金融機関に対して基本財産を担保に供する場合（協調融資に係る担保に限る。）
  ③　社会福祉施設整備のための資金に対する融資を行う確実な民間金融機関に対して基本財産を担保に供する場合で、当該事業計画が適切であるとの関係行政庁による意見書を所轄庁に届け出た場合
○</t>
    </r>
    <r>
      <rPr>
        <b/>
        <sz val="9"/>
        <color theme="1"/>
        <rFont val="BIZ UDゴシック"/>
        <family val="3"/>
        <charset val="128"/>
      </rPr>
      <t>基本財産</t>
    </r>
    <r>
      <rPr>
        <sz val="9"/>
        <color theme="1"/>
        <rFont val="BIZ UDゴシック"/>
        <family val="3"/>
        <charset val="128"/>
      </rPr>
      <t>（社会福祉施設を経営する法人にあっては、社会福祉施設の用に供する不動産を除く。）の管理運用は、</t>
    </r>
    <r>
      <rPr>
        <u/>
        <sz val="9"/>
        <color theme="1"/>
        <rFont val="BIZ UDゴシック"/>
        <family val="3"/>
        <charset val="128"/>
      </rPr>
      <t>安全、確実な方法、すなわち元本が確実に回収できるほか、固定資産としての常識的な運用益が得られ、又は利用価値を生ずる方法で行う必要があり</t>
    </r>
    <r>
      <rPr>
        <sz val="9"/>
        <color theme="1"/>
        <rFont val="BIZ UDゴシック"/>
        <family val="3"/>
        <charset val="128"/>
      </rPr>
      <t xml:space="preserve">、次のような財産又は方法で管理運用することは、適当ではない（審査基準第2の3の(1)）。ただし、所轄庁が法人の規模や財務状況を踏まえ、当該管理運用方法について、安全、確実な方法によることに準ずるものと認める場合及び法人が法令、定款等に定めるところにより、社会福祉事業としての貸付を行う場合はこの限りではない。
　①　価格の変動が著しい財産（株式、株式投資信託、金、外貨建債券等）
　②　客観的評価が困難な財産（美術品、骨董品等）
　③　減価する財産（建築物、建造物等減価償却資産）
　④　回収が困難になるおそれのある方法（融資）
○指導監査を行うに当たっては、法人の基本財産である不動産の登記が適正になされているか、基本財産の処分等について定款の定めに基づく所轄庁の承認を受けているか、国又は地方公共団体が所有する不動産を社会福祉事業の用に供している場合にその使用許可を受けているか、社会福祉事業の用に供する不動産を国又は地方公共団体以外の者から賃借している場合に地上権又は賃借権の登記がなされているか、社会福祉施設の用に供する不動産以外の基本財産の管理運用が安全、確実な方法で行われているかを確認する。
</t>
    </r>
    <r>
      <rPr>
        <b/>
        <sz val="9"/>
        <color theme="1"/>
        <rFont val="BIZ UDゴシック"/>
        <family val="3"/>
        <charset val="128"/>
      </rPr>
      <t>＜指摘基準＞　
　次の場合は文書指摘によることとする。
・法人の所有する社会福祉事業の用に供する不動産について基本財産として定款に記載されていない場合
・基本財産である不動産の登記が適正になされていない場合
・国又は地方公共団体の所有する不動産を社会福祉事業に供している場合に、その使用許可を受けていない場合
・社会福祉事業の用に供する不動産を国又は地方公共団体以外の者から賃借している場合に、地上権又は
  賃借権の登記が適正になされていない場合
・基本財産の処分等について定款の定めに基づく所轄庁の承認を受けていない場合
・社会福祉事業の用に供する不動産以外の基本財産の管理運用が安全、確実な方法で行われていない場合</t>
    </r>
    <phoneticPr fontId="2"/>
  </si>
  <si>
    <t>（根拠法令等）審査基準第2の2の(2)、第2の3の(2)</t>
    <rPh sb="1" eb="3">
      <t>コンキョ</t>
    </rPh>
    <rPh sb="3" eb="6">
      <t>ホウレイトウ</t>
    </rPh>
    <rPh sb="7" eb="9">
      <t>シンサ</t>
    </rPh>
    <rPh sb="9" eb="11">
      <t>キジュン</t>
    </rPh>
    <rPh sb="11" eb="12">
      <t>ダイ</t>
    </rPh>
    <rPh sb="20" eb="21">
      <t>ダイ</t>
    </rPh>
    <phoneticPr fontId="2"/>
  </si>
  <si>
    <t>【株式保有】</t>
    <rPh sb="1" eb="3">
      <t>カブシキ</t>
    </rPh>
    <rPh sb="3" eb="5">
      <t>ホユウ</t>
    </rPh>
    <phoneticPr fontId="2"/>
  </si>
  <si>
    <r>
      <t xml:space="preserve">＜着眼点＞
○株式の保有は、原則として、次に掲げる①～③の場合に限られるが(※)、保有が認められる場合であっても、法人の非営利性の担保の観点から、法人が営利企業を実質的に支配することがないよう、営利企業の全株式の2分の1を超えて保有してはならない（審査基準第2の3の(2)、審査要領第2の(8)､(10)）。
　①　基本財産以外の資産の管理運用の場合。ただし、あくまで管理運用であることを明確にするため、上場株や店頭公開株のように、証券会社の通常の取引を通じて取得できるものに限る。
　②　基本財産として寄附された場合（設立後に寄附されたものも含む。）
　③　未公開株のうち次の要件を満たすもの
　  ・社会福祉に関する調査研究を行う企業の未公開株であること
　　・法人において、実証実験の場を提供する等、企業が行う社会福祉に関する調査研究に参画していること
　　・未公開株への拠出（額）が法人全体の経営に与える影響が少ないことについて公認会計士又は税理士に
      よる確認を受けていること
(※)次の通知の対象となる社会福祉施設の運営費や委託費の管理運用においては、株式投資が認められていないことに留意すること。
　  ・「社会福祉法人が経営する社会福祉施設における運営費の運用及び指導について」（平成16年3月12日
        付け雇児発第0312001号、第0312001号、老発第0312001号厚生労働省雇用均等・児童家庭局長、社会・
        援護局長及び老健局長連名通知）
　　・「子ども・子育て支援法附則第6条の規定による私立保育所に対する委託費の経理等について」
      （平成27年9月3日付け府子本第254号、雇児発0903第6号内閣府子ども・子育て本部統括官及び厚生労働
        省雇用均等・児童家庭局長連名通知）
○基本財産として株式が寄附される場合には、社会福祉法人の適切な運営の観点から、所轄庁は、寄附を受けた社会福祉法人の理事と当該営利企業の関係者との関係、基本財産の構成、株式等の寄附の目的について十分注意し、必要な指導等を行う。この確認や指導の実施のため、法人が株式保有等を行っている場合であって、特定の営利企業の全株式の20％以上を保有している場合については、法人は、法第59条の規定による現況報告書と合わせて、当該営利企業の概要として、事業年度末現在の事項（左記参照）を記載した書類を提出する必要がある（審査要領第2(9)～(11)）。
○指導監査を行うに当たっては、株式保有が認められるものであるか、株式保有が認められる場合であっても特定の企業の株式を全株式の２分の１を超えて有していないか、所轄庁に定められた書類を提出していない全株式の20%以上を保有している営利企業がないかを確認する。
</t>
    </r>
    <r>
      <rPr>
        <b/>
        <sz val="9"/>
        <color theme="1"/>
        <rFont val="BIZ UDゴシック"/>
        <family val="3"/>
        <charset val="128"/>
      </rPr>
      <t xml:space="preserve">
＜指摘基準＞
　次の場合は文書指摘によることとする。
・保有が認められない株式を保有している場合
・所轄庁に必要書類を提出していない場合</t>
    </r>
    <rPh sb="1014" eb="1016">
      <t>サキ</t>
    </rPh>
    <rPh sb="1016" eb="1018">
      <t>サンショウ</t>
    </rPh>
    <phoneticPr fontId="2"/>
  </si>
  <si>
    <t>（根拠法令等）審査基準第2の3の(2)、審査要領第2の(8)から(11)まで</t>
    <rPh sb="1" eb="3">
      <t>コンキョ</t>
    </rPh>
    <rPh sb="3" eb="6">
      <t>ホウレイトウ</t>
    </rPh>
    <rPh sb="7" eb="9">
      <t>シンサ</t>
    </rPh>
    <rPh sb="9" eb="11">
      <t>キジュン</t>
    </rPh>
    <rPh sb="11" eb="12">
      <t>ダイ</t>
    </rPh>
    <rPh sb="20" eb="22">
      <t>シンサ</t>
    </rPh>
    <rPh sb="22" eb="24">
      <t>ヨウリョウ</t>
    </rPh>
    <rPh sb="24" eb="25">
      <t>ダイ</t>
    </rPh>
    <phoneticPr fontId="2"/>
  </si>
  <si>
    <t>（根拠法令等）審査基準第2の1の(1)、(2)のエ、オ、キ</t>
    <rPh sb="1" eb="3">
      <t>コンキョ</t>
    </rPh>
    <rPh sb="3" eb="6">
      <t>ホウレイトウ</t>
    </rPh>
    <rPh sb="7" eb="9">
      <t>シンサ</t>
    </rPh>
    <rPh sb="9" eb="11">
      <t>キジュン</t>
    </rPh>
    <rPh sb="11" eb="12">
      <t>ダイ</t>
    </rPh>
    <phoneticPr fontId="2"/>
  </si>
  <si>
    <r>
      <t xml:space="preserve">＜着眼点＞　
○法人は、社会福祉事業を行うために直接必要な全ての物件について、原則として、所有権を有していること又は国若しくは地方公共団体から貸与若しくは使用許可を受けていることが求められる。なお、都市部等土地の取得が極めて困難な地域においては、不動産の一部（社会福祉施設を経営する法人の場合には、土地）に限り国若しくは地方公共団体以外の者から貸与を受けていることとして差し支えないが、この場合には、事業の存続に必要な期間の地上権又は賃借権を設定し、かつ、これを登記しなければならない（審査基準第2の1の(1)）。また、一定の要件を満たすことにより、都市部等の地域以外においても、不動産の全部若しくは一部を国若しくは地方公共団体以外の者から貸与を受けることが認められているが、この場合も、一定期間の地上権又は賃借権を設定し、かつ、これを登記しなければならない。ただし、通所施設について、一定の要件を満たす場合(※)は、地上権又は賃借権の登記を要さない場合がある。
(※)社会福祉事業の用に供する不動産を国若しくは地方公共団体以外の者から借用している場合に、地上権若しくは賃借権の登記を要さないものは次のとおり。なお、これらの場合には、賃借料が、地域の水準に照らして適正な額以下であるとともに、安定的に賃借料を支払い得る財源等が確保され、また、賃借料及びその財源が収支予算書に適正に計上されていなければならない。
　①　既設法人が通所施設を設置する場合
　・　既設法人（第1種社会福祉事業（法第2条第2項第2号から第4号に掲げるものに限る。）又は第2種社会福祉
      事業のうち、保育所若しくは障害福祉サービス（療養介護、生活介護、自立訓練、就労移行支援又は就労
      継続支援に限る。）を行うものに限る。）が次に掲げる通所施設を整備する場合には、当該通所施設の用
      に供する不動産の全てについて、国及び地方公共団体以外の者から貸与を受けていても差し支えない
    （審査基準第2の1の(2)のエ及びキ、「国又は地方公共団体以外の者から不動産の貸与を受けて既設法人が
　　　通所施設を設置する場合の要件緩和について」（平成12年9月8日付け障第670号・社援第2029号・老発第
      628号・児発第732号厚生省大臣官房障害保健福祉部長、社会・援護局長、老人保健福祉局長及び児童家庭
      局長連名通知）、｢社会福祉法人が営む小規模保育事業 の土地、建物の所有について｣（平成26 年12月12
      日付け雇児保発1212 第２号・社援基発1212 第３号雇用均等・児童家庭局保育課長、社会・援護局福祉基
      盤課長連名通知）及び｢幼保連携型認定こども園の園地、園舎等の所有について｣（平成26年12月18日府政
      共生第743号・26高私行第9号・雇児保発1218第1号・社援基発1218第1号内閣府政策統括官（共生社会政策
      担当）付参事官（少子化対策担当）、文部科学省初等中等教育局幼児教育課長、文部科学省高等教育局私
      学行政課長、厚生労働省雇用均等・児童家庭局保育課長、厚生労働省社会・援護局福祉基盤課長連名通知)
　　　　ⅰ　障害児通所支援事業所
　　　　ⅱ　児童心理治療施設（通所部に限る。）又は児童自立支援施設（通所部に限る。）
　　　　ⅲ　障害福祉サービス事業（生活介護、自立訓練（宿泊型自立訓練を除く。）、就労移行支援又は
            就労継続支援に限る。）
　　　　ⅳ　放課後児童健全育成事業所、保育所又は児童家庭支援センター
　　　　ⅴ　母子福祉施設
　　　　ⅵ　老人デイサービスセンター、老人福祉センター又は老人介護支援センター
　　　　ⅶ　身体障害者福祉センター、補装具製作施設又は視聴覚障害者情報提供施設
　　　　ⅷ　地域活動支援センター
　　　　ⅸ　幼保連携型認定こども園又は小規模保育事業（利用定員が10人以上であるものに限る。）を行う施設
　・　なお、この場合には、次のいずれかに該当する場合などのように、安定的な事業の継続性の確保が図られる
      と判断できる場合には、地上権又は賃借権の登記を行わないこととしても差し支えない。
　　　　ⅰ　建物の賃貸借期間が賃貸借契約において10年以上とされている場合
　　　　ⅱ　貸主が、地方住宅供給公社若しくはこれに準ずる法人、又は、地域における基幹的交通事業者等の
            信用力の高い主体である場合
　②　既設法人以外の法人が保育所を設置する場合
　　　国又は地方公共団体以外の者から施設用地の貸与を受けて設置することが認められる範囲が都市部以外等
      地域であって緊急に保育所の整備が求められる地域に拡大されている（審査基準第2の1の(2)のオ、「不
      動産の貸与を受けて保育所を設置する場合の要件緩和について」(平成16年5月24日付け雇児発第0524002号
    ・社援発第0524008号厚生労働省雇用均等・児童家庭局長及び社会・援護局長連名通知)。
　　　なお、貸主が、地方住宅供給公社若しくはこれに準ずる法人、又は、地域における基幹的交通事業社等の
      信用力の高い主体である場合などのように、安定的な事業の継続性の確保が図られると判断できる場合に
      は、地上権又は賃借権の登記を行わないこととしても差し支えない。
○指導監査を行うに当たっては、社会福祉事業の用に供する不動産を国又は地方公共団体から借用している場合に国又は地方公共団体の使用許可等を受けているか、社会福祉事業の用に供する不動産を国又は地方公共団体以外の者から借用している場合にその事業の存続に必要な期間の利用権を設定し、かつ、登記がなされているかを確認する。
</t>
    </r>
    <r>
      <rPr>
        <b/>
        <sz val="9"/>
        <color theme="1"/>
        <rFont val="BIZ UDゴシック"/>
        <family val="3"/>
        <charset val="128"/>
      </rPr>
      <t xml:space="preserve">
＜指摘基準＞
　次の場合は文書指摘によることとする。
・社会福祉事業の用に供する不動産を国又は地方公共団体から借用している場合に、国又は地方公共団体の
  使用許可等を受けていない場合
・社会福祉事業の用に供する不動産を国又は地方公共団体以外の者から借用している場合に、その事業の
  存続に必要な期間の利用権の設定及び登記がなされていない場合（登記が不要な場合を除く。）</t>
    </r>
    <phoneticPr fontId="2"/>
  </si>
  <si>
    <t>【Ⅲ】管理 (第３)会計管理</t>
    <rPh sb="3" eb="5">
      <t>カンリ</t>
    </rPh>
    <rPh sb="7" eb="8">
      <t>ダイ</t>
    </rPh>
    <rPh sb="10" eb="12">
      <t>カイケイ</t>
    </rPh>
    <rPh sb="12" eb="14">
      <t>カンリ</t>
    </rPh>
    <phoneticPr fontId="2"/>
  </si>
  <si>
    <t>社会福祉法人会計基準　第一章「総則」</t>
    <rPh sb="0" eb="4">
      <t>シャカイフクシ</t>
    </rPh>
    <rPh sb="4" eb="6">
      <t>ホウジン</t>
    </rPh>
    <rPh sb="6" eb="8">
      <t>カイケイ</t>
    </rPh>
    <rPh sb="8" eb="10">
      <t>キジュン</t>
    </rPh>
    <rPh sb="11" eb="12">
      <t>ダイ</t>
    </rPh>
    <rPh sb="12" eb="13">
      <t>イチ</t>
    </rPh>
    <rPh sb="13" eb="14">
      <t>ショウ</t>
    </rPh>
    <rPh sb="15" eb="17">
      <t>ソウソク</t>
    </rPh>
    <phoneticPr fontId="2"/>
  </si>
  <si>
    <t>社会福祉法人は、この省令で定めるところに従い、会計処理を行い、会計帳簿、計算書類（貸借対照表及び収支計算書をいう。以下同じ。）</t>
    <rPh sb="0" eb="6">
      <t>シャカイフクシホウジン</t>
    </rPh>
    <rPh sb="10" eb="12">
      <t>ショウレイ</t>
    </rPh>
    <rPh sb="13" eb="14">
      <t>サダ</t>
    </rPh>
    <rPh sb="20" eb="21">
      <t>シタガ</t>
    </rPh>
    <rPh sb="23" eb="25">
      <t>カイケイ</t>
    </rPh>
    <rPh sb="25" eb="27">
      <t>ショリ</t>
    </rPh>
    <rPh sb="28" eb="29">
      <t>オコナ</t>
    </rPh>
    <rPh sb="31" eb="35">
      <t>カイケイチョウボ</t>
    </rPh>
    <rPh sb="36" eb="38">
      <t>ケイサン</t>
    </rPh>
    <rPh sb="38" eb="40">
      <t>ショルイ</t>
    </rPh>
    <rPh sb="41" eb="46">
      <t>タイシャクタイショウヒョウ</t>
    </rPh>
    <rPh sb="46" eb="47">
      <t>オヨ</t>
    </rPh>
    <rPh sb="48" eb="50">
      <t>シュウシ</t>
    </rPh>
    <rPh sb="50" eb="53">
      <t>ケイサンショ</t>
    </rPh>
    <rPh sb="57" eb="59">
      <t>イカ</t>
    </rPh>
    <rPh sb="59" eb="60">
      <t>オナ</t>
    </rPh>
    <phoneticPr fontId="2"/>
  </si>
  <si>
    <t>その附属明細書及び財産目録を作成しなければならない。</t>
    <rPh sb="2" eb="4">
      <t>フゾク</t>
    </rPh>
    <rPh sb="4" eb="7">
      <t>メイサイショ</t>
    </rPh>
    <rPh sb="7" eb="8">
      <t>オヨ</t>
    </rPh>
    <rPh sb="9" eb="11">
      <t>ザイサン</t>
    </rPh>
    <rPh sb="11" eb="13">
      <t>モクロク</t>
    </rPh>
    <rPh sb="14" eb="16">
      <t>サクセイ</t>
    </rPh>
    <phoneticPr fontId="2"/>
  </si>
  <si>
    <t>社会福祉法人は、この省令で定めるもののほか、一般に公正妥当と認められる社会福祉法人会計の慣行を斟酌しなければならない。</t>
    <rPh sb="0" eb="6">
      <t>シャカイフクシホウジン</t>
    </rPh>
    <rPh sb="10" eb="12">
      <t>ショウレイ</t>
    </rPh>
    <rPh sb="13" eb="14">
      <t>サダ</t>
    </rPh>
    <rPh sb="22" eb="24">
      <t>イッパン</t>
    </rPh>
    <rPh sb="25" eb="27">
      <t>コウセイ</t>
    </rPh>
    <rPh sb="27" eb="29">
      <t>ダトウ</t>
    </rPh>
    <rPh sb="30" eb="31">
      <t>ミト</t>
    </rPh>
    <rPh sb="35" eb="41">
      <t>シャカイフクシホウジン</t>
    </rPh>
    <rPh sb="41" eb="43">
      <t>カイケイ</t>
    </rPh>
    <rPh sb="44" eb="46">
      <t>カンコウ</t>
    </rPh>
    <phoneticPr fontId="2"/>
  </si>
  <si>
    <t>この省令の規定は、社会福祉法人が行う全ての事業に関する会計に適用する。</t>
    <rPh sb="2" eb="4">
      <t>ショウレイ</t>
    </rPh>
    <rPh sb="5" eb="7">
      <t>キテイ</t>
    </rPh>
    <rPh sb="9" eb="15">
      <t>シャカイフクシホウジン</t>
    </rPh>
    <rPh sb="16" eb="17">
      <t>オコナ</t>
    </rPh>
    <rPh sb="18" eb="19">
      <t>スベ</t>
    </rPh>
    <rPh sb="21" eb="23">
      <t>ジギョウ</t>
    </rPh>
    <rPh sb="24" eb="25">
      <t>カン</t>
    </rPh>
    <rPh sb="27" eb="29">
      <t>カイケイ</t>
    </rPh>
    <rPh sb="30" eb="32">
      <t>テキヨウ</t>
    </rPh>
    <phoneticPr fontId="2"/>
  </si>
  <si>
    <t>（会計原則）</t>
    <rPh sb="1" eb="5">
      <t>カイケイゲンソク</t>
    </rPh>
    <phoneticPr fontId="2"/>
  </si>
  <si>
    <t>第二条</t>
    <rPh sb="0" eb="1">
      <t>ダイ</t>
    </rPh>
    <rPh sb="1" eb="2">
      <t>ニ</t>
    </rPh>
    <rPh sb="2" eb="3">
      <t>ジョウ</t>
    </rPh>
    <phoneticPr fontId="2"/>
  </si>
  <si>
    <t>社会福祉法人は、次に掲げる原則に従って、会計処理を行い、計算書類及びその附属明細書（以下「計算関係書類」という。）並びに</t>
    <rPh sb="0" eb="6">
      <t>シャカイフクシホウジン</t>
    </rPh>
    <rPh sb="8" eb="9">
      <t>ツギ</t>
    </rPh>
    <rPh sb="10" eb="11">
      <t>カカ</t>
    </rPh>
    <rPh sb="13" eb="15">
      <t>ゲンソク</t>
    </rPh>
    <rPh sb="16" eb="17">
      <t>シタガ</t>
    </rPh>
    <rPh sb="20" eb="24">
      <t>カイケイショリ</t>
    </rPh>
    <rPh sb="25" eb="26">
      <t>オコナ</t>
    </rPh>
    <rPh sb="28" eb="30">
      <t>ケイサン</t>
    </rPh>
    <rPh sb="30" eb="32">
      <t>ショルイ</t>
    </rPh>
    <rPh sb="32" eb="33">
      <t>オヨ</t>
    </rPh>
    <rPh sb="36" eb="38">
      <t>フゾク</t>
    </rPh>
    <rPh sb="38" eb="41">
      <t>メイサイショ</t>
    </rPh>
    <rPh sb="42" eb="44">
      <t>イカ</t>
    </rPh>
    <rPh sb="45" eb="47">
      <t>ケイサン</t>
    </rPh>
    <rPh sb="47" eb="49">
      <t>カンケイ</t>
    </rPh>
    <rPh sb="49" eb="51">
      <t>ショルイ</t>
    </rPh>
    <rPh sb="57" eb="58">
      <t>ナラ</t>
    </rPh>
    <phoneticPr fontId="2"/>
  </si>
  <si>
    <t>財産目録を作成しなければならない。</t>
    <rPh sb="0" eb="4">
      <t>ザイサンモクロク</t>
    </rPh>
    <rPh sb="5" eb="7">
      <t>サクセイ</t>
    </rPh>
    <phoneticPr fontId="2"/>
  </si>
  <si>
    <t>一</t>
    <rPh sb="0" eb="1">
      <t>イチ</t>
    </rPh>
    <phoneticPr fontId="2"/>
  </si>
  <si>
    <t>計算書類は、資金収支及び純資産の増減の状況並びに資産、負債及び純資産の状態に関する真実な内容を明瞭に表示すること。</t>
    <rPh sb="0" eb="4">
      <t>ケイサンショルイ</t>
    </rPh>
    <rPh sb="6" eb="10">
      <t>シキンシュウシ</t>
    </rPh>
    <rPh sb="10" eb="11">
      <t>オヨ</t>
    </rPh>
    <rPh sb="12" eb="15">
      <t>ジュンシサン</t>
    </rPh>
    <rPh sb="16" eb="18">
      <t>ゾウゲン</t>
    </rPh>
    <rPh sb="19" eb="21">
      <t>ジョウキョウ</t>
    </rPh>
    <rPh sb="21" eb="22">
      <t>ナラ</t>
    </rPh>
    <rPh sb="24" eb="26">
      <t>シサン</t>
    </rPh>
    <rPh sb="27" eb="29">
      <t>フサイ</t>
    </rPh>
    <rPh sb="29" eb="30">
      <t>オヨ</t>
    </rPh>
    <rPh sb="31" eb="34">
      <t>ジュンシサン</t>
    </rPh>
    <rPh sb="35" eb="37">
      <t>ジョウタイ</t>
    </rPh>
    <rPh sb="38" eb="39">
      <t>カン</t>
    </rPh>
    <rPh sb="41" eb="43">
      <t>シンジツ</t>
    </rPh>
    <rPh sb="44" eb="46">
      <t>ナイヨウ</t>
    </rPh>
    <rPh sb="47" eb="49">
      <t>メイリョウ</t>
    </rPh>
    <rPh sb="50" eb="52">
      <t>ヒョウジ</t>
    </rPh>
    <phoneticPr fontId="2"/>
  </si>
  <si>
    <t>ニ</t>
    <phoneticPr fontId="2"/>
  </si>
  <si>
    <t>計算書類は、正規の簿記の原則に従って正しく記帳された会計帳簿に基づいて作成すること。</t>
    <phoneticPr fontId="2"/>
  </si>
  <si>
    <t>三</t>
    <rPh sb="0" eb="1">
      <t>サン</t>
    </rPh>
    <phoneticPr fontId="2"/>
  </si>
  <si>
    <t>採用する会計処理の原則及び手続並びに計算書類の表示方法については、毎会計年度継続して適用し、みだりにこれを変更しないこと。</t>
    <phoneticPr fontId="2"/>
  </si>
  <si>
    <t>四</t>
    <rPh sb="0" eb="1">
      <t>ヨン</t>
    </rPh>
    <phoneticPr fontId="2"/>
  </si>
  <si>
    <t>重要性の乏しいものについては、会計処理の原則及び手続並びに計算書類の表示方法の適用に際して、本来の厳密な方法によらず、</t>
    <phoneticPr fontId="2"/>
  </si>
  <si>
    <t>他の簡便な方法によることができること。</t>
    <phoneticPr fontId="2"/>
  </si>
  <si>
    <t>第一条</t>
    <rPh sb="0" eb="1">
      <t>ダイ</t>
    </rPh>
    <rPh sb="1" eb="3">
      <t>イチジョウ</t>
    </rPh>
    <rPh sb="2" eb="3">
      <t>ジョウ</t>
    </rPh>
    <phoneticPr fontId="2"/>
  </si>
  <si>
    <t>計算関係書類及び財産目録に記載する金額は、原則として総額をもって表示しなければならない。</t>
    <rPh sb="0" eb="2">
      <t>ケイサン</t>
    </rPh>
    <rPh sb="2" eb="4">
      <t>カンケイ</t>
    </rPh>
    <rPh sb="4" eb="6">
      <t>ショルイ</t>
    </rPh>
    <rPh sb="6" eb="7">
      <t>オヨ</t>
    </rPh>
    <rPh sb="8" eb="10">
      <t>ザイサン</t>
    </rPh>
    <rPh sb="10" eb="12">
      <t>モクロク</t>
    </rPh>
    <rPh sb="13" eb="15">
      <t>キサイ</t>
    </rPh>
    <rPh sb="17" eb="19">
      <t>キンガク</t>
    </rPh>
    <rPh sb="21" eb="23">
      <t>ゲンソク</t>
    </rPh>
    <rPh sb="26" eb="28">
      <t>ソウガク</t>
    </rPh>
    <rPh sb="32" eb="34">
      <t>ヒョウジ</t>
    </rPh>
    <phoneticPr fontId="2"/>
  </si>
  <si>
    <t>（総額表示）</t>
    <rPh sb="1" eb="5">
      <t>ソウガクヒョウジ</t>
    </rPh>
    <phoneticPr fontId="2"/>
  </si>
  <si>
    <t>第二条の三</t>
    <rPh sb="0" eb="1">
      <t>ダイ</t>
    </rPh>
    <rPh sb="1" eb="2">
      <t>ニ</t>
    </rPh>
    <rPh sb="2" eb="3">
      <t>ジョウ</t>
    </rPh>
    <rPh sb="4" eb="5">
      <t>サン</t>
    </rPh>
    <phoneticPr fontId="2"/>
  </si>
  <si>
    <t>第二条の二</t>
    <rPh sb="0" eb="1">
      <t>ダイ</t>
    </rPh>
    <rPh sb="1" eb="2">
      <t>ニ</t>
    </rPh>
    <rPh sb="2" eb="3">
      <t>ジョウ</t>
    </rPh>
    <rPh sb="4" eb="5">
      <t>ニ</t>
    </rPh>
    <phoneticPr fontId="2"/>
  </si>
  <si>
    <t>計算関係書類及び財産目録に記載する金額は、一円単位をもって表示するものとする。</t>
    <rPh sb="0" eb="2">
      <t>ケイサン</t>
    </rPh>
    <rPh sb="2" eb="4">
      <t>カンケイ</t>
    </rPh>
    <rPh sb="4" eb="6">
      <t>ショルイ</t>
    </rPh>
    <rPh sb="6" eb="7">
      <t>オヨ</t>
    </rPh>
    <rPh sb="8" eb="10">
      <t>ザイサン</t>
    </rPh>
    <rPh sb="10" eb="12">
      <t>モクロク</t>
    </rPh>
    <rPh sb="13" eb="15">
      <t>キサイ</t>
    </rPh>
    <rPh sb="17" eb="19">
      <t>キンガク</t>
    </rPh>
    <rPh sb="21" eb="22">
      <t>ヒト</t>
    </rPh>
    <rPh sb="22" eb="23">
      <t>エン</t>
    </rPh>
    <rPh sb="23" eb="25">
      <t>タンイ</t>
    </rPh>
    <rPh sb="29" eb="31">
      <t>ヒョウジ</t>
    </rPh>
    <phoneticPr fontId="2"/>
  </si>
  <si>
    <t>（金額の表示の単位）</t>
    <rPh sb="1" eb="3">
      <t>キンガク</t>
    </rPh>
    <rPh sb="4" eb="6">
      <t>ヒョウジ</t>
    </rPh>
    <rPh sb="7" eb="9">
      <t>タンイ</t>
    </rPh>
    <phoneticPr fontId="2"/>
  </si>
  <si>
    <t>規程・体制</t>
    <rPh sb="0" eb="2">
      <t>キテイ</t>
    </rPh>
    <rPh sb="3" eb="5">
      <t>タイセイ</t>
    </rPh>
    <phoneticPr fontId="2"/>
  </si>
  <si>
    <t>経理規程を制定しているか。</t>
    <rPh sb="0" eb="4">
      <t>ケイリキテイ</t>
    </rPh>
    <rPh sb="5" eb="7">
      <t>セイテイ</t>
    </rPh>
    <phoneticPr fontId="2"/>
  </si>
  <si>
    <t>定款等に定めるところにより、経理規程を制定しているか。</t>
    <phoneticPr fontId="2"/>
  </si>
  <si>
    <t>経理規程が遵守されているか。</t>
    <phoneticPr fontId="2"/>
  </si>
  <si>
    <t>経理規程に関する事項</t>
    <rPh sb="0" eb="2">
      <t>ケイリ</t>
    </rPh>
    <rPh sb="2" eb="4">
      <t>キテイ</t>
    </rPh>
    <rPh sb="5" eb="6">
      <t>カン</t>
    </rPh>
    <rPh sb="8" eb="10">
      <t>ジコウ</t>
    </rPh>
    <phoneticPr fontId="2"/>
  </si>
  <si>
    <r>
      <rPr>
        <u/>
        <sz val="10"/>
        <color theme="1"/>
        <rFont val="BIZ UDゴシック"/>
        <family val="3"/>
        <charset val="128"/>
      </rPr>
      <t>直近の</t>
    </r>
    <r>
      <rPr>
        <b/>
        <sz val="10"/>
        <color rgb="FFFF0000"/>
        <rFont val="BIZ UDゴシック"/>
        <family val="3"/>
        <charset val="128"/>
      </rPr>
      <t>経理規程の改定</t>
    </r>
    <rPh sb="0" eb="2">
      <t>チョッキン</t>
    </rPh>
    <rPh sb="3" eb="5">
      <t>ケイリ</t>
    </rPh>
    <rPh sb="5" eb="7">
      <t>キテイ</t>
    </rPh>
    <rPh sb="8" eb="10">
      <t>カイテイ</t>
    </rPh>
    <phoneticPr fontId="2"/>
  </si>
  <si>
    <r>
      <t>１を決議した</t>
    </r>
    <r>
      <rPr>
        <b/>
        <sz val="10"/>
        <color rgb="FFFF0000"/>
        <rFont val="BIZ UDゴシック"/>
        <family val="3"/>
        <charset val="128"/>
      </rPr>
      <t>理事会の開催</t>
    </r>
    <rPh sb="2" eb="4">
      <t>ケツギ</t>
    </rPh>
    <rPh sb="6" eb="9">
      <t>リジカイ</t>
    </rPh>
    <rPh sb="10" eb="12">
      <t>カイサイ</t>
    </rPh>
    <phoneticPr fontId="2"/>
  </si>
  <si>
    <t>予算の執行及び資金等の管理に関する体制が整備されているか。</t>
    <rPh sb="0" eb="2">
      <t>ヨサン</t>
    </rPh>
    <rPh sb="3" eb="5">
      <t>シッコウ</t>
    </rPh>
    <rPh sb="5" eb="6">
      <t>オヨ</t>
    </rPh>
    <rPh sb="7" eb="9">
      <t>シキン</t>
    </rPh>
    <rPh sb="9" eb="10">
      <t>トウ</t>
    </rPh>
    <rPh sb="11" eb="13">
      <t>カンリ</t>
    </rPh>
    <rPh sb="14" eb="15">
      <t>カン</t>
    </rPh>
    <rPh sb="17" eb="19">
      <t>タイセイ</t>
    </rPh>
    <rPh sb="20" eb="22">
      <t>セイビ</t>
    </rPh>
    <phoneticPr fontId="2"/>
  </si>
  <si>
    <t>予算の執行及び資金等の管理に関して、会計責任者の設置等の管理運営体制が整備されているか。</t>
    <phoneticPr fontId="2"/>
  </si>
  <si>
    <t>会計責任者と出納職員との兼務を避けるなど、内部牽制に配意した体制とされているか。</t>
    <phoneticPr fontId="2"/>
  </si>
  <si>
    <t>役職</t>
    <rPh sb="0" eb="2">
      <t>ヤクショク</t>
    </rPh>
    <phoneticPr fontId="2"/>
  </si>
  <si>
    <t>氏名</t>
    <rPh sb="0" eb="2">
      <t>シメイ</t>
    </rPh>
    <phoneticPr fontId="2"/>
  </si>
  <si>
    <t>辞令交付年月日</t>
    <rPh sb="0" eb="2">
      <t>ジレイ</t>
    </rPh>
    <rPh sb="2" eb="4">
      <t>コウフ</t>
    </rPh>
    <rPh sb="4" eb="7">
      <t>ネンガッピ</t>
    </rPh>
    <phoneticPr fontId="2"/>
  </si>
  <si>
    <t>会計責任者</t>
    <rPh sb="0" eb="2">
      <t>カイケイ</t>
    </rPh>
    <rPh sb="2" eb="5">
      <t>セキニンシャ</t>
    </rPh>
    <phoneticPr fontId="2"/>
  </si>
  <si>
    <t>出納責任者（職員）</t>
    <rPh sb="0" eb="2">
      <t>スイトウ</t>
    </rPh>
    <rPh sb="2" eb="5">
      <t>セキニンシャ</t>
    </rPh>
    <rPh sb="6" eb="8">
      <t>ショクイン</t>
    </rPh>
    <phoneticPr fontId="2"/>
  </si>
  <si>
    <t>予算管理責任者</t>
    <rPh sb="0" eb="2">
      <t>ヨサン</t>
    </rPh>
    <rPh sb="2" eb="4">
      <t>カンリ</t>
    </rPh>
    <rPh sb="4" eb="7">
      <t>セキニンシャ</t>
    </rPh>
    <phoneticPr fontId="2"/>
  </si>
  <si>
    <t>現金保管責任者</t>
    <rPh sb="0" eb="2">
      <t>ゲンキン</t>
    </rPh>
    <rPh sb="2" eb="4">
      <t>ホカン</t>
    </rPh>
    <rPh sb="4" eb="7">
      <t>セキニンシャ</t>
    </rPh>
    <phoneticPr fontId="2"/>
  </si>
  <si>
    <t>固定資産管理責任者</t>
    <rPh sb="0" eb="4">
      <t>コテイシサン</t>
    </rPh>
    <rPh sb="4" eb="6">
      <t>カンリ</t>
    </rPh>
    <rPh sb="6" eb="9">
      <t>セキニンシャ</t>
    </rPh>
    <phoneticPr fontId="2"/>
  </si>
  <si>
    <r>
      <t>　</t>
    </r>
    <r>
      <rPr>
        <u/>
        <sz val="10"/>
        <color theme="0"/>
        <rFont val="BIZ UDPゴシック"/>
        <family val="3"/>
        <charset val="128"/>
      </rPr>
      <t>直近の</t>
    </r>
    <r>
      <rPr>
        <sz val="10"/>
        <color theme="0"/>
        <rFont val="BIZ UDPゴシック"/>
        <family val="3"/>
        <charset val="128"/>
      </rPr>
      <t>会計組織の状況</t>
    </r>
    <rPh sb="1" eb="3">
      <t>チョッキン</t>
    </rPh>
    <rPh sb="4" eb="6">
      <t>カイケイ</t>
    </rPh>
    <rPh sb="6" eb="8">
      <t>ソシキ</t>
    </rPh>
    <rPh sb="9" eb="11">
      <t>ジョウキョウ</t>
    </rPh>
    <phoneticPr fontId="2"/>
  </si>
  <si>
    <t>会計担当</t>
    <rPh sb="0" eb="2">
      <t>カイケイ</t>
    </rPh>
    <rPh sb="2" eb="4">
      <t>タントウ</t>
    </rPh>
    <phoneticPr fontId="2"/>
  </si>
  <si>
    <t>事業区分等は適正に区分されているか。</t>
    <rPh sb="0" eb="2">
      <t>ジギョウ</t>
    </rPh>
    <rPh sb="2" eb="4">
      <t>クブン</t>
    </rPh>
    <rPh sb="4" eb="5">
      <t>トウ</t>
    </rPh>
    <rPh sb="6" eb="8">
      <t>テキセイ</t>
    </rPh>
    <rPh sb="9" eb="11">
      <t>クブン</t>
    </rPh>
    <phoneticPr fontId="2"/>
  </si>
  <si>
    <t>事業区分は適正に区分されているか。</t>
    <phoneticPr fontId="2"/>
  </si>
  <si>
    <t>拠点区分は適正に区分されているか。</t>
    <phoneticPr fontId="2"/>
  </si>
  <si>
    <t>拠点区分について、サービス区分が設けられているか。</t>
    <phoneticPr fontId="2"/>
  </si>
  <si>
    <t>会計処理の基本的取扱いに沿った会計処理を行っているか。</t>
    <rPh sb="0" eb="2">
      <t>カイケイ</t>
    </rPh>
    <rPh sb="2" eb="4">
      <t>ショリ</t>
    </rPh>
    <rPh sb="5" eb="8">
      <t>キホンテキ</t>
    </rPh>
    <rPh sb="8" eb="10">
      <t>トリアツカ</t>
    </rPh>
    <rPh sb="12" eb="13">
      <t>ソ</t>
    </rPh>
    <rPh sb="15" eb="17">
      <t>カイケイ</t>
    </rPh>
    <rPh sb="17" eb="19">
      <t>ショリ</t>
    </rPh>
    <rPh sb="20" eb="21">
      <t>オコナ</t>
    </rPh>
    <phoneticPr fontId="2"/>
  </si>
  <si>
    <t>③</t>
  </si>
  <si>
    <t>④</t>
  </si>
  <si>
    <t>⑤</t>
  </si>
  <si>
    <t>事業区分間、拠点区分間及びサービス区分間における内部取引については、計算書類各号第２様式及び第３様式において相殺消去することとされており、法人単位の計算書類（各号第１様式）において、全ての内部取引が相殺消去されているか。</t>
    <phoneticPr fontId="2"/>
  </si>
  <si>
    <t>貸借対照表上「貸付金」「借入金」等については、貸借対照表日の翌日から起算して入金又は支払の期限が１年以内のものは流動資産又は流動負債に、１年を超えるものは固定資産又は固定負債に表示されているか。</t>
    <phoneticPr fontId="2"/>
  </si>
  <si>
    <t>「借入金」「補助金」「寄附金」は、その目的に応じて帰属する拠点区分を決定し、適切な勘定科目に計上されているか。</t>
    <phoneticPr fontId="2"/>
  </si>
  <si>
    <t>計算書類が法令に基づき適正に作成されているか。</t>
    <rPh sb="0" eb="2">
      <t>ケイサン</t>
    </rPh>
    <rPh sb="2" eb="4">
      <t>ショルイ</t>
    </rPh>
    <rPh sb="5" eb="7">
      <t>ホウレイ</t>
    </rPh>
    <rPh sb="8" eb="9">
      <t>モト</t>
    </rPh>
    <rPh sb="11" eb="13">
      <t>テキセイ</t>
    </rPh>
    <rPh sb="14" eb="16">
      <t>サクセイ</t>
    </rPh>
    <phoneticPr fontId="2"/>
  </si>
  <si>
    <t>作成すべき計算書類が作成されているか。</t>
    <phoneticPr fontId="2"/>
  </si>
  <si>
    <t>種類</t>
    <rPh sb="0" eb="2">
      <t>シュルイ</t>
    </rPh>
    <phoneticPr fontId="2"/>
  </si>
  <si>
    <t>様式</t>
    <rPh sb="0" eb="2">
      <t>ヨウシキ</t>
    </rPh>
    <phoneticPr fontId="2"/>
  </si>
  <si>
    <t>資金収支計算書</t>
    <rPh sb="0" eb="2">
      <t>シキン</t>
    </rPh>
    <rPh sb="2" eb="4">
      <t>シュウシ</t>
    </rPh>
    <rPh sb="4" eb="7">
      <t>ケイサンショ</t>
    </rPh>
    <phoneticPr fontId="2"/>
  </si>
  <si>
    <t>貸借対照表</t>
    <rPh sb="0" eb="2">
      <t>タイシャク</t>
    </rPh>
    <rPh sb="2" eb="5">
      <t>タイショウヒョウ</t>
    </rPh>
    <phoneticPr fontId="2"/>
  </si>
  <si>
    <t>法人単位資金収支計算書</t>
    <phoneticPr fontId="2"/>
  </si>
  <si>
    <t>拠点区分資金収支計算書</t>
    <phoneticPr fontId="2"/>
  </si>
  <si>
    <t>法人単位事業活動計算書</t>
    <phoneticPr fontId="2"/>
  </si>
  <si>
    <t>拠点区分事業活動計算書</t>
    <phoneticPr fontId="2"/>
  </si>
  <si>
    <t>法人単位貸借対照表</t>
    <phoneticPr fontId="2"/>
  </si>
  <si>
    <t>拠点区分貸借対照表</t>
    <phoneticPr fontId="2"/>
  </si>
  <si>
    <t>書類名称</t>
    <rPh sb="0" eb="2">
      <t>ショルイ</t>
    </rPh>
    <rPh sb="2" eb="4">
      <t>メイショウ</t>
    </rPh>
    <phoneticPr fontId="2"/>
  </si>
  <si>
    <t>※〇印</t>
    <rPh sb="2" eb="3">
      <t>シルシ</t>
    </rPh>
    <phoneticPr fontId="2"/>
  </si>
  <si>
    <t>※◎印</t>
    <rPh sb="2" eb="3">
      <t>シルシ</t>
    </rPh>
    <phoneticPr fontId="2"/>
  </si>
  <si>
    <t>※◆印</t>
    <rPh sb="2" eb="3">
      <t>シルシ</t>
    </rPh>
    <phoneticPr fontId="2"/>
  </si>
  <si>
    <r>
      <t>資金収支計算書内訳表　</t>
    </r>
    <r>
      <rPr>
        <b/>
        <sz val="10"/>
        <color theme="1"/>
        <rFont val="BIZ UDゴシック"/>
        <family val="3"/>
        <charset val="128"/>
      </rPr>
      <t>○◎</t>
    </r>
    <phoneticPr fontId="2"/>
  </si>
  <si>
    <r>
      <t>事業区分資金収支計算書内訳表　</t>
    </r>
    <r>
      <rPr>
        <b/>
        <sz val="10"/>
        <color theme="1"/>
        <rFont val="BIZ UDゴシック"/>
        <family val="3"/>
        <charset val="128"/>
      </rPr>
      <t>◎◆</t>
    </r>
    <phoneticPr fontId="2"/>
  </si>
  <si>
    <r>
      <t>事業活動計算書内訳表　</t>
    </r>
    <r>
      <rPr>
        <b/>
        <sz val="10"/>
        <color theme="1"/>
        <rFont val="BIZ UDゴシック"/>
        <family val="3"/>
        <charset val="128"/>
      </rPr>
      <t>○◎</t>
    </r>
    <phoneticPr fontId="2"/>
  </si>
  <si>
    <r>
      <t>事業区分事業活動計算書内訳表　</t>
    </r>
    <r>
      <rPr>
        <b/>
        <sz val="10"/>
        <color theme="1"/>
        <rFont val="BIZ UDゴシック"/>
        <family val="3"/>
        <charset val="128"/>
      </rPr>
      <t>◎◆</t>
    </r>
    <phoneticPr fontId="2"/>
  </si>
  <si>
    <r>
      <t>貸借対照表内訳表　</t>
    </r>
    <r>
      <rPr>
        <b/>
        <sz val="10"/>
        <color theme="1"/>
        <rFont val="BIZ UDゴシック"/>
        <family val="3"/>
        <charset val="128"/>
      </rPr>
      <t>○◎</t>
    </r>
    <phoneticPr fontId="2"/>
  </si>
  <si>
    <r>
      <t>事業区分貸借対照表内訳表　</t>
    </r>
    <r>
      <rPr>
        <b/>
        <sz val="10"/>
        <color theme="1"/>
        <rFont val="BIZ UDゴシック"/>
        <family val="3"/>
        <charset val="128"/>
      </rPr>
      <t>◎◆</t>
    </r>
    <phoneticPr fontId="2"/>
  </si>
  <si>
    <t>資金収支計算書の様式が会計基準に則しているか。</t>
    <phoneticPr fontId="2"/>
  </si>
  <si>
    <t>資金収支予算書は、定款の定め等に従い適正な手続により作成されているか。</t>
    <phoneticPr fontId="2"/>
  </si>
  <si>
    <t>予算の執行に当たって、変更を加えるときは、定款等に定める手続を経ているか。</t>
    <phoneticPr fontId="2"/>
  </si>
  <si>
    <t>※</t>
    <phoneticPr fontId="2"/>
  </si>
  <si>
    <t>・</t>
    <phoneticPr fontId="2"/>
  </si>
  <si>
    <r>
      <rPr>
        <b/>
        <sz val="9"/>
        <color rgb="FFFF0000"/>
        <rFont val="BIZ UDゴシック"/>
        <family val="3"/>
        <charset val="128"/>
      </rPr>
      <t>流動資産</t>
    </r>
    <r>
      <rPr>
        <sz val="9"/>
        <color theme="1"/>
        <rFont val="BIZ UDゴシック"/>
        <family val="3"/>
        <charset val="128"/>
      </rPr>
      <t>については、貸借対照表の「流動資産」の数字から、</t>
    </r>
    <r>
      <rPr>
        <u/>
        <sz val="9"/>
        <color theme="1"/>
        <rFont val="BIZ UDゴシック"/>
        <family val="3"/>
        <charset val="128"/>
      </rPr>
      <t>貯蔵品を除く棚卸資産である「医薬品、診療・療養費等材料、給食用材料、商品・製品</t>
    </r>
    <r>
      <rPr>
        <sz val="9"/>
        <color theme="1"/>
        <rFont val="BIZ UDゴシック"/>
        <family val="3"/>
        <charset val="128"/>
      </rPr>
      <t>、</t>
    </r>
    <rPh sb="0" eb="2">
      <t>リュウドウ</t>
    </rPh>
    <rPh sb="2" eb="4">
      <t>シサン</t>
    </rPh>
    <phoneticPr fontId="2"/>
  </si>
  <si>
    <r>
      <rPr>
        <u/>
        <sz val="9"/>
        <color theme="1"/>
        <rFont val="BIZ UDゴシック"/>
        <family val="3"/>
        <charset val="128"/>
      </rPr>
      <t>仕掛品、原材料」及び「１年以内回収予定長期貸付金」「徴収不能引当金」の数字を差し引く</t>
    </r>
    <r>
      <rPr>
        <sz val="9"/>
        <color theme="1"/>
        <rFont val="BIZ UDゴシック"/>
        <family val="3"/>
        <charset val="128"/>
      </rPr>
      <t>。</t>
    </r>
    <phoneticPr fontId="2"/>
  </si>
  <si>
    <r>
      <rPr>
        <b/>
        <sz val="9"/>
        <color rgb="FFFF0000"/>
        <rFont val="BIZ UDゴシック"/>
        <family val="3"/>
        <charset val="128"/>
      </rPr>
      <t>流動負債</t>
    </r>
    <r>
      <rPr>
        <sz val="9"/>
        <color theme="1"/>
        <rFont val="BIZ UDゴシック"/>
        <family val="3"/>
        <charset val="128"/>
      </rPr>
      <t>については、貸借対照表の「流動負債」の数字から「</t>
    </r>
    <r>
      <rPr>
        <u/>
        <sz val="9"/>
        <color theme="1"/>
        <rFont val="BIZ UDゴシック"/>
        <family val="3"/>
        <charset val="128"/>
      </rPr>
      <t>１年以内返済予定の設備資金借入金、同長期運営資金借入金、同リース債務、同役員等</t>
    </r>
    <rPh sb="0" eb="2">
      <t>リュウドウ</t>
    </rPh>
    <rPh sb="2" eb="4">
      <t>フサイ</t>
    </rPh>
    <phoneticPr fontId="2"/>
  </si>
  <si>
    <r>
      <rPr>
        <u/>
        <sz val="9"/>
        <color theme="1"/>
        <rFont val="BIZ UDゴシック"/>
        <family val="3"/>
        <charset val="128"/>
      </rPr>
      <t>長期借入金、同長期未払金」や「賞与引当金」の数字を差し引く</t>
    </r>
    <r>
      <rPr>
        <sz val="9"/>
        <color theme="1"/>
        <rFont val="BIZ UDゴシック"/>
        <family val="3"/>
        <charset val="128"/>
      </rPr>
      <t>。</t>
    </r>
    <phoneticPr fontId="2"/>
  </si>
  <si>
    <r>
      <rPr>
        <b/>
        <sz val="9"/>
        <color theme="1"/>
        <rFont val="BIZ UDゴシック"/>
        <family val="3"/>
        <charset val="128"/>
      </rPr>
      <t>当期末支払資金残高と一致する</t>
    </r>
    <r>
      <rPr>
        <b/>
        <sz val="9"/>
        <color rgb="FFFF0000"/>
        <rFont val="BIZ UDゴシック"/>
        <family val="3"/>
        <charset val="128"/>
      </rPr>
      <t>「流動資産－流動負債」</t>
    </r>
    <r>
      <rPr>
        <sz val="9"/>
        <color theme="1"/>
        <rFont val="BIZ UDゴシック"/>
        <family val="3"/>
        <charset val="128"/>
      </rPr>
      <t>の数値の算出については、以下の点に注意してください。</t>
    </r>
    <rPh sb="0" eb="3">
      <t>トウキマツ</t>
    </rPh>
    <rPh sb="3" eb="5">
      <t>シハライ</t>
    </rPh>
    <rPh sb="5" eb="7">
      <t>シキン</t>
    </rPh>
    <rPh sb="7" eb="9">
      <t>ザンダカ</t>
    </rPh>
    <rPh sb="10" eb="12">
      <t>イッチ</t>
    </rPh>
    <rPh sb="15" eb="17">
      <t>リュウドウ</t>
    </rPh>
    <rPh sb="17" eb="19">
      <t>シサン</t>
    </rPh>
    <rPh sb="20" eb="22">
      <t>リュウドウ</t>
    </rPh>
    <rPh sb="22" eb="24">
      <t>フサイ</t>
    </rPh>
    <rPh sb="26" eb="28">
      <t>スウチ</t>
    </rPh>
    <rPh sb="29" eb="31">
      <t>サンシュツ</t>
    </rPh>
    <rPh sb="37" eb="39">
      <t>イカ</t>
    </rPh>
    <rPh sb="40" eb="41">
      <t>テン</t>
    </rPh>
    <rPh sb="42" eb="44">
      <t>チュウイ</t>
    </rPh>
    <phoneticPr fontId="2"/>
  </si>
  <si>
    <t>資金収支計算書</t>
    <rPh sb="0" eb="2">
      <t>シキン</t>
    </rPh>
    <rPh sb="2" eb="4">
      <t>シュウシ</t>
    </rPh>
    <rPh sb="4" eb="7">
      <t>ケイサンショ</t>
    </rPh>
    <phoneticPr fontId="2"/>
  </si>
  <si>
    <t>貸借対照表</t>
    <rPh sb="0" eb="5">
      <t>タイシャクタイショウヒョウ</t>
    </rPh>
    <phoneticPr fontId="2"/>
  </si>
  <si>
    <t>流動資産</t>
    <rPh sb="0" eb="4">
      <t>リュウドウシサン</t>
    </rPh>
    <phoneticPr fontId="2"/>
  </si>
  <si>
    <t>円</t>
    <rPh sb="0" eb="1">
      <t>エン</t>
    </rPh>
    <phoneticPr fontId="2"/>
  </si>
  <si>
    <t>「１年以内回収予定長期貸付金」等</t>
    <rPh sb="2" eb="3">
      <t>ネン</t>
    </rPh>
    <rPh sb="3" eb="5">
      <t>イナイ</t>
    </rPh>
    <rPh sb="5" eb="7">
      <t>カイシュウ</t>
    </rPh>
    <rPh sb="7" eb="9">
      <t>ヨテイ</t>
    </rPh>
    <rPh sb="9" eb="11">
      <t>チョウキ</t>
    </rPh>
    <rPh sb="11" eb="14">
      <t>カシツケキン</t>
    </rPh>
    <rPh sb="15" eb="16">
      <t>トウ</t>
    </rPh>
    <phoneticPr fontId="2"/>
  </si>
  <si>
    <t>Ａ</t>
    <phoneticPr fontId="2"/>
  </si>
  <si>
    <t>Ｂ</t>
    <phoneticPr fontId="2"/>
  </si>
  <si>
    <t>流動負債</t>
    <rPh sb="0" eb="2">
      <t>リュウドウ</t>
    </rPh>
    <rPh sb="2" eb="4">
      <t>フサイ</t>
    </rPh>
    <phoneticPr fontId="2"/>
  </si>
  <si>
    <t>Ｃ</t>
    <phoneticPr fontId="2"/>
  </si>
  <si>
    <t>Ｄ</t>
    <phoneticPr fontId="2"/>
  </si>
  <si>
    <t>Ｅ</t>
    <phoneticPr fontId="2"/>
  </si>
  <si>
    <t>Ｆ</t>
    <phoneticPr fontId="2"/>
  </si>
  <si>
    <t>流動資産－流動負債（Ｃ-Ｆ）</t>
    <rPh sb="0" eb="2">
      <t>リュウドウ</t>
    </rPh>
    <rPh sb="2" eb="4">
      <t>シサン</t>
    </rPh>
    <rPh sb="5" eb="9">
      <t>リュウドウフサイ</t>
    </rPh>
    <phoneticPr fontId="2"/>
  </si>
  <si>
    <t>「当期末支払資金残高」と「流動資産－流動負債」は一致しているか。</t>
    <rPh sb="1" eb="4">
      <t>トウキマツ</t>
    </rPh>
    <rPh sb="4" eb="6">
      <t>シハライ</t>
    </rPh>
    <rPh sb="6" eb="8">
      <t>シキン</t>
    </rPh>
    <rPh sb="8" eb="10">
      <t>ザンダカ</t>
    </rPh>
    <rPh sb="13" eb="15">
      <t>リュウドウ</t>
    </rPh>
    <rPh sb="15" eb="17">
      <t>シサン</t>
    </rPh>
    <rPh sb="18" eb="20">
      <t>リュウドウ</t>
    </rPh>
    <rPh sb="20" eb="22">
      <t>フサイ</t>
    </rPh>
    <rPh sb="24" eb="26">
      <t>イッチ</t>
    </rPh>
    <phoneticPr fontId="2"/>
  </si>
  <si>
    <t>「１年以内返済予定の設備資金借入金」等</t>
    <rPh sb="2" eb="3">
      <t>ネン</t>
    </rPh>
    <rPh sb="3" eb="5">
      <t>イナイ</t>
    </rPh>
    <rPh sb="5" eb="7">
      <t>ヘンサイ</t>
    </rPh>
    <rPh sb="7" eb="9">
      <t>ヨテイ</t>
    </rPh>
    <rPh sb="10" eb="12">
      <t>セツビ</t>
    </rPh>
    <rPh sb="12" eb="14">
      <t>シキン</t>
    </rPh>
    <rPh sb="14" eb="16">
      <t>カリイレ</t>
    </rPh>
    <rPh sb="16" eb="17">
      <t>キン</t>
    </rPh>
    <rPh sb="18" eb="19">
      <t>トウ</t>
    </rPh>
    <phoneticPr fontId="2"/>
  </si>
  <si>
    <r>
      <t>表に数値を入力した結果、当欄（自動表記）が</t>
    </r>
    <r>
      <rPr>
        <b/>
        <u/>
        <sz val="10"/>
        <color rgb="FFFF0000"/>
        <rFont val="BIZ UDゴシック"/>
        <family val="3"/>
        <charset val="128"/>
      </rPr>
      <t>ＯＫ</t>
    </r>
    <r>
      <rPr>
        <b/>
        <sz val="10"/>
        <color rgb="FFFF0000"/>
        <rFont val="BIZ UDゴシック"/>
        <family val="3"/>
        <charset val="128"/>
      </rPr>
      <t>と表示されることを必ず確認してください。</t>
    </r>
    <rPh sb="0" eb="1">
      <t>ヒョウ</t>
    </rPh>
    <rPh sb="2" eb="4">
      <t>スウチ</t>
    </rPh>
    <rPh sb="5" eb="7">
      <t>ニュウリョク</t>
    </rPh>
    <rPh sb="9" eb="11">
      <t>ケッカ</t>
    </rPh>
    <rPh sb="12" eb="14">
      <t>トウラン</t>
    </rPh>
    <rPh sb="15" eb="17">
      <t>ジドウ</t>
    </rPh>
    <rPh sb="17" eb="19">
      <t>ヒョウキ</t>
    </rPh>
    <rPh sb="24" eb="26">
      <t>ヒョウジ</t>
    </rPh>
    <rPh sb="32" eb="33">
      <t>カナラ</t>
    </rPh>
    <rPh sb="34" eb="36">
      <t>カクニン</t>
    </rPh>
    <phoneticPr fontId="2"/>
  </si>
  <si>
    <t>区分</t>
    <rPh sb="0" eb="2">
      <t>クブン</t>
    </rPh>
    <phoneticPr fontId="2"/>
  </si>
  <si>
    <t>補正予算１</t>
    <rPh sb="0" eb="2">
      <t>ホセイ</t>
    </rPh>
    <rPh sb="2" eb="4">
      <t>ヨサン</t>
    </rPh>
    <phoneticPr fontId="2"/>
  </si>
  <si>
    <t>承認</t>
    <rPh sb="0" eb="2">
      <t>ショウニン</t>
    </rPh>
    <phoneticPr fontId="2"/>
  </si>
  <si>
    <t>前年度</t>
    <rPh sb="0" eb="3">
      <t>ゼンネンド</t>
    </rPh>
    <phoneticPr fontId="2"/>
  </si>
  <si>
    <t>今年度</t>
    <rPh sb="0" eb="3">
      <t>コンネンド</t>
    </rPh>
    <phoneticPr fontId="2"/>
  </si>
  <si>
    <t>　 〃 　２</t>
    <phoneticPr fontId="2"/>
  </si>
  <si>
    <t>　 〃 　３</t>
    <phoneticPr fontId="2"/>
  </si>
  <si>
    <t>　 〃 　４</t>
    <phoneticPr fontId="2"/>
  </si>
  <si>
    <t>当初予算</t>
    <rPh sb="0" eb="1">
      <t>トウ</t>
    </rPh>
    <rPh sb="1" eb="2">
      <t>ハツ</t>
    </rPh>
    <rPh sb="2" eb="4">
      <t>ヨサン</t>
    </rPh>
    <phoneticPr fontId="2"/>
  </si>
  <si>
    <t>資金収支予算書は、毎会計年度開始前に理事長が編成し、理事会の承認を経て作成されているか。</t>
    <rPh sb="0" eb="2">
      <t>シキン</t>
    </rPh>
    <rPh sb="2" eb="4">
      <t>シュウシ</t>
    </rPh>
    <rPh sb="4" eb="7">
      <t>ヨサンショ</t>
    </rPh>
    <rPh sb="9" eb="10">
      <t>マイ</t>
    </rPh>
    <rPh sb="10" eb="12">
      <t>カイケイ</t>
    </rPh>
    <rPh sb="12" eb="14">
      <t>ネンド</t>
    </rPh>
    <rPh sb="14" eb="16">
      <t>カイシ</t>
    </rPh>
    <rPh sb="16" eb="17">
      <t>マエ</t>
    </rPh>
    <rPh sb="18" eb="20">
      <t>リジ</t>
    </rPh>
    <rPh sb="20" eb="21">
      <t>チョウ</t>
    </rPh>
    <rPh sb="22" eb="24">
      <t>ヘンセイ</t>
    </rPh>
    <rPh sb="26" eb="29">
      <t>リジカイ</t>
    </rPh>
    <rPh sb="30" eb="32">
      <t>ショウニン</t>
    </rPh>
    <rPh sb="33" eb="34">
      <t>ヘ</t>
    </rPh>
    <rPh sb="35" eb="37">
      <t>サクセイ</t>
    </rPh>
    <phoneticPr fontId="2"/>
  </si>
  <si>
    <t>資金収支予算書は、事業計画書や承認社会福祉充実計画に基づき、積算内訳を作成して各拠点区分ごとに編成されているか。</t>
    <rPh sb="0" eb="2">
      <t>シキン</t>
    </rPh>
    <rPh sb="2" eb="4">
      <t>シュウシ</t>
    </rPh>
    <rPh sb="4" eb="7">
      <t>ヨサンショ</t>
    </rPh>
    <rPh sb="9" eb="11">
      <t>ジギョウ</t>
    </rPh>
    <rPh sb="11" eb="14">
      <t>ケイカクショ</t>
    </rPh>
    <rPh sb="15" eb="17">
      <t>ショウニン</t>
    </rPh>
    <rPh sb="17" eb="19">
      <t>シャカイ</t>
    </rPh>
    <rPh sb="19" eb="21">
      <t>フクシ</t>
    </rPh>
    <rPh sb="21" eb="23">
      <t>ジュウジツ</t>
    </rPh>
    <rPh sb="23" eb="25">
      <t>ケイカク</t>
    </rPh>
    <rPh sb="26" eb="27">
      <t>モト</t>
    </rPh>
    <rPh sb="30" eb="32">
      <t>セキサン</t>
    </rPh>
    <rPh sb="32" eb="34">
      <t>ウチワケ</t>
    </rPh>
    <rPh sb="35" eb="37">
      <t>サクセイ</t>
    </rPh>
    <rPh sb="39" eb="42">
      <t>カクキョテン</t>
    </rPh>
    <rPh sb="42" eb="44">
      <t>クブン</t>
    </rPh>
    <rPh sb="47" eb="49">
      <t>ヘンセイ</t>
    </rPh>
    <phoneticPr fontId="2"/>
  </si>
  <si>
    <t>資金収支予算書の勘定科目は、資金収支計算書の勘定科目に準拠しているか。　</t>
    <phoneticPr fontId="2"/>
  </si>
  <si>
    <t>全ての収入・支出について予算を編成し、予算に基づいて事業活動を行っているか。</t>
    <phoneticPr fontId="2"/>
  </si>
  <si>
    <t>年度途中で予算との乖離が見込まれる場合は、定款等に定める手続により、適正な時期に補正予算を編成しているか。　</t>
    <phoneticPr fontId="2"/>
  </si>
  <si>
    <t>補正予算の対象としない「軽微な予算乖離」の判断基準を定めているか。</t>
    <rPh sb="0" eb="2">
      <t>ホセイ</t>
    </rPh>
    <rPh sb="2" eb="4">
      <t>ヨサン</t>
    </rPh>
    <rPh sb="5" eb="7">
      <t>タイショウ</t>
    </rPh>
    <rPh sb="15" eb="17">
      <t>ヨサン</t>
    </rPh>
    <rPh sb="21" eb="23">
      <t>ハンダン</t>
    </rPh>
    <phoneticPr fontId="2"/>
  </si>
  <si>
    <r>
      <t>　</t>
    </r>
    <r>
      <rPr>
        <b/>
        <sz val="10"/>
        <color theme="0"/>
        <rFont val="BIZ UDPゴシック"/>
        <family val="3"/>
        <charset val="128"/>
      </rPr>
      <t>予算編成</t>
    </r>
    <r>
      <rPr>
        <sz val="10"/>
        <color theme="0"/>
        <rFont val="BIZ UDPゴシック"/>
        <family val="3"/>
        <charset val="128"/>
      </rPr>
      <t>の運用状況</t>
    </r>
    <rPh sb="1" eb="3">
      <t>ヨサン</t>
    </rPh>
    <rPh sb="3" eb="5">
      <t>ヘンセイ</t>
    </rPh>
    <rPh sb="6" eb="8">
      <t>ウンヨウ</t>
    </rPh>
    <rPh sb="8" eb="10">
      <t>ジョウキョウ</t>
    </rPh>
    <phoneticPr fontId="2"/>
  </si>
  <si>
    <r>
      <t>　</t>
    </r>
    <r>
      <rPr>
        <b/>
        <sz val="10"/>
        <color theme="0"/>
        <rFont val="BIZ UDPゴシック"/>
        <family val="3"/>
        <charset val="128"/>
      </rPr>
      <t>予算承認</t>
    </r>
    <r>
      <rPr>
        <sz val="10"/>
        <color theme="0"/>
        <rFont val="BIZ UDPゴシック"/>
        <family val="3"/>
        <charset val="128"/>
      </rPr>
      <t>の状況</t>
    </r>
    <rPh sb="1" eb="3">
      <t>ヨサン</t>
    </rPh>
    <rPh sb="3" eb="5">
      <t>ショウニン</t>
    </rPh>
    <rPh sb="6" eb="8">
      <t>ジョウキョウ</t>
    </rPh>
    <phoneticPr fontId="2"/>
  </si>
  <si>
    <t>予備費</t>
    <rPh sb="0" eb="3">
      <t>ヨビヒ</t>
    </rPh>
    <phoneticPr fontId="2"/>
  </si>
  <si>
    <t>月次試算表</t>
    <rPh sb="0" eb="2">
      <t>ゲツジ</t>
    </rPh>
    <rPh sb="2" eb="5">
      <t>シサンヒョウ</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</si>
  <si>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予算執行</t>
    </r>
    <r>
      <rPr>
        <sz val="10"/>
        <color theme="0"/>
        <rFont val="BIZ UDPゴシック"/>
        <family val="3"/>
        <charset val="128"/>
      </rPr>
      <t>に係る運用状況</t>
    </r>
    <rPh sb="1" eb="4">
      <t>ゼンネンド</t>
    </rPh>
    <rPh sb="8" eb="10">
      <t>ヨサン</t>
    </rPh>
    <rPh sb="10" eb="12">
      <t>シッコウ</t>
    </rPh>
    <rPh sb="13" eb="14">
      <t>カカ</t>
    </rPh>
    <rPh sb="15" eb="17">
      <t>ウンヨウ</t>
    </rPh>
    <rPh sb="17" eb="19">
      <t>ジョウキョウ</t>
    </rPh>
    <phoneticPr fontId="2"/>
  </si>
  <si>
    <t>(１が「有」の場合)予算の流用は、経理規程等に定める手続により適正に行われているか。</t>
    <rPh sb="4" eb="5">
      <t>ア</t>
    </rPh>
    <rPh sb="7" eb="9">
      <t>バアイ</t>
    </rPh>
    <phoneticPr fontId="2"/>
  </si>
  <si>
    <t>予備費の使用はあったか。</t>
    <rPh sb="0" eb="3">
      <t>ヨビヒ</t>
    </rPh>
    <rPh sb="4" eb="6">
      <t>シヨウ</t>
    </rPh>
    <phoneticPr fontId="2"/>
  </si>
  <si>
    <t>(１が「有」の場合)予備費の使用は、経理規程等に定める手続により適正に行われているか。</t>
    <rPh sb="4" eb="5">
      <t>ア</t>
    </rPh>
    <rPh sb="7" eb="9">
      <t>バアイ</t>
    </rPh>
    <rPh sb="10" eb="13">
      <t>ヨビヒ</t>
    </rPh>
    <rPh sb="14" eb="16">
      <t>シヨウ</t>
    </rPh>
    <phoneticPr fontId="2"/>
  </si>
  <si>
    <t>会計責任者等の責任において、毎月末日における月次試算表を作成しているか。</t>
    <rPh sb="16" eb="18">
      <t>マツジツ</t>
    </rPh>
    <phoneticPr fontId="2"/>
  </si>
  <si>
    <t>月次試算表は、経理規程で定めた期限までに理事長に提出しているか。</t>
    <phoneticPr fontId="2"/>
  </si>
  <si>
    <t>月次試算表等の分析により予算の執行状況を確認し、補正予算の編成の必要性等について検討しているか。</t>
    <rPh sb="7" eb="9">
      <t>ブンセキ</t>
    </rPh>
    <phoneticPr fontId="2"/>
  </si>
  <si>
    <t>２の月次試算表の提出期限は、いつまでと定めているか。(記述)</t>
    <rPh sb="2" eb="4">
      <t>ゲツジ</t>
    </rPh>
    <rPh sb="4" eb="7">
      <t>シサンヒョウ</t>
    </rPh>
    <rPh sb="8" eb="10">
      <t>テイシュツ</t>
    </rPh>
    <rPh sb="10" eb="12">
      <t>キゲン</t>
    </rPh>
    <rPh sb="19" eb="20">
      <t>サダ</t>
    </rPh>
    <rPh sb="27" eb="29">
      <t>キジュツ</t>
    </rPh>
    <phoneticPr fontId="2"/>
  </si>
  <si>
    <t>予算流用</t>
    <rPh sb="0" eb="2">
      <t>ヨサン</t>
    </rPh>
    <rPh sb="2" eb="4">
      <t>リュウヨウ</t>
    </rPh>
    <phoneticPr fontId="2"/>
  </si>
  <si>
    <t>勘定科目間の予算の流用はあったか。</t>
    <phoneticPr fontId="2"/>
  </si>
  <si>
    <t>寄附金について適正に計上されているか。</t>
    <phoneticPr fontId="2"/>
  </si>
  <si>
    <t>収益及び費用は適切な会計期間に計上されているか。</t>
    <phoneticPr fontId="2"/>
  </si>
  <si>
    <t>事業活動計算書の様式が会計基準に則しているか。</t>
    <phoneticPr fontId="2"/>
  </si>
  <si>
    <t>事業活動計算書</t>
    <rPh sb="0" eb="2">
      <t>ジギョウ</t>
    </rPh>
    <rPh sb="2" eb="4">
      <t>カツドウ</t>
    </rPh>
    <rPh sb="4" eb="7">
      <t>ケイサンショ</t>
    </rPh>
    <phoneticPr fontId="2"/>
  </si>
  <si>
    <t>事業活動計算書</t>
    <rPh sb="0" eb="2">
      <t>ジギョウ</t>
    </rPh>
    <rPh sb="2" eb="4">
      <t>カツドウ</t>
    </rPh>
    <rPh sb="4" eb="6">
      <t>ケイサン</t>
    </rPh>
    <rPh sb="6" eb="7">
      <t>ショ</t>
    </rPh>
    <phoneticPr fontId="2"/>
  </si>
  <si>
    <t>当期活動増減差額</t>
    <rPh sb="0" eb="2">
      <t>トウキ</t>
    </rPh>
    <rPh sb="2" eb="4">
      <t>カツドウ</t>
    </rPh>
    <rPh sb="4" eb="8">
      <t>ゾウゲンサガク</t>
    </rPh>
    <phoneticPr fontId="2"/>
  </si>
  <si>
    <t>次期繰越活動増減差額</t>
    <rPh sb="0" eb="2">
      <t>ジキ</t>
    </rPh>
    <rPh sb="2" eb="4">
      <t>クリコシ</t>
    </rPh>
    <rPh sb="4" eb="6">
      <t>カツドウ</t>
    </rPh>
    <rPh sb="6" eb="8">
      <t>ゾウゲン</t>
    </rPh>
    <rPh sb="8" eb="10">
      <t>サガク</t>
    </rPh>
    <phoneticPr fontId="2"/>
  </si>
  <si>
    <t>理事会</t>
    <rPh sb="0" eb="3">
      <t>リジカイ</t>
    </rPh>
    <phoneticPr fontId="2"/>
  </si>
  <si>
    <t>開催年月日</t>
    <rPh sb="0" eb="2">
      <t>カイサイ</t>
    </rPh>
    <rPh sb="2" eb="5">
      <t>ネンガッピ</t>
    </rPh>
    <phoneticPr fontId="2"/>
  </si>
  <si>
    <t>評議員会</t>
    <rPh sb="0" eb="4">
      <t>ヒョウギインカイ</t>
    </rPh>
    <phoneticPr fontId="2"/>
  </si>
  <si>
    <t>「当期活動増減差額」は一致しているか。</t>
    <rPh sb="1" eb="3">
      <t>トウキ</t>
    </rPh>
    <rPh sb="3" eb="5">
      <t>カツドウ</t>
    </rPh>
    <rPh sb="5" eb="7">
      <t>ゾウゲン</t>
    </rPh>
    <rPh sb="7" eb="9">
      <t>サガク</t>
    </rPh>
    <rPh sb="11" eb="13">
      <t>イッチ</t>
    </rPh>
    <phoneticPr fontId="2"/>
  </si>
  <si>
    <t>「次期繰越活動増減差額」は一致しているか。</t>
    <rPh sb="1" eb="3">
      <t>ジキ</t>
    </rPh>
    <rPh sb="3" eb="5">
      <t>クリコシ</t>
    </rPh>
    <rPh sb="5" eb="7">
      <t>カツドウ</t>
    </rPh>
    <rPh sb="7" eb="9">
      <t>ゾウゲン</t>
    </rPh>
    <rPh sb="9" eb="11">
      <t>サガク</t>
    </rPh>
    <rPh sb="13" eb="15">
      <t>イッチ</t>
    </rPh>
    <phoneticPr fontId="2"/>
  </si>
  <si>
    <r>
      <t>　</t>
    </r>
    <r>
      <rPr>
        <b/>
        <sz val="10"/>
        <color theme="0"/>
        <rFont val="BIZ UDPゴシック"/>
        <family val="3"/>
        <charset val="128"/>
      </rPr>
      <t>寄附金品の受入</t>
    </r>
    <r>
      <rPr>
        <sz val="10"/>
        <color theme="0"/>
        <rFont val="BIZ UDPゴシック"/>
        <family val="3"/>
        <charset val="128"/>
      </rPr>
      <t>に係る手続</t>
    </r>
    <rPh sb="1" eb="4">
      <t>キフキン</t>
    </rPh>
    <rPh sb="4" eb="5">
      <t>ヒン</t>
    </rPh>
    <rPh sb="6" eb="8">
      <t>ウケイレ</t>
    </rPh>
    <rPh sb="9" eb="10">
      <t>カカ</t>
    </rPh>
    <rPh sb="11" eb="13">
      <t>テツヅ</t>
    </rPh>
    <phoneticPr fontId="2"/>
  </si>
  <si>
    <r>
      <t>　</t>
    </r>
    <r>
      <rPr>
        <b/>
        <sz val="10"/>
        <color theme="0"/>
        <rFont val="BIZ UDPゴシック"/>
        <family val="3"/>
        <charset val="128"/>
      </rPr>
      <t>寄附金品</t>
    </r>
    <r>
      <rPr>
        <sz val="10"/>
        <color theme="0"/>
        <rFont val="BIZ UDPゴシック"/>
        <family val="3"/>
        <charset val="128"/>
      </rPr>
      <t>に係る書類の有無</t>
    </r>
    <rPh sb="1" eb="4">
      <t>キフキン</t>
    </rPh>
    <rPh sb="4" eb="5">
      <t>ヒン</t>
    </rPh>
    <rPh sb="6" eb="7">
      <t>カカ</t>
    </rPh>
    <rPh sb="8" eb="10">
      <t>ショルイ</t>
    </rPh>
    <rPh sb="11" eb="13">
      <t>ウム</t>
    </rPh>
    <phoneticPr fontId="2"/>
  </si>
  <si>
    <t>寄附申込書には、寄附者、寄附目的、金額等が記入されているか。</t>
    <phoneticPr fontId="2"/>
  </si>
  <si>
    <t>理事長又は委任を受けた者の承認はあるか。</t>
    <rPh sb="0" eb="2">
      <t>リジ</t>
    </rPh>
    <rPh sb="2" eb="3">
      <t>チョウ</t>
    </rPh>
    <rPh sb="3" eb="4">
      <t>マタ</t>
    </rPh>
    <rPh sb="5" eb="7">
      <t>イニン</t>
    </rPh>
    <rPh sb="8" eb="9">
      <t>ウ</t>
    </rPh>
    <rPh sb="11" eb="12">
      <t>モノ</t>
    </rPh>
    <rPh sb="13" eb="15">
      <t>ショウニン</t>
    </rPh>
    <phoneticPr fontId="2"/>
  </si>
  <si>
    <t>寄附申込書</t>
    <rPh sb="0" eb="2">
      <t>キフ</t>
    </rPh>
    <rPh sb="2" eb="5">
      <t>モウシコミショ</t>
    </rPh>
    <phoneticPr fontId="2"/>
  </si>
  <si>
    <t>寄附金台帳</t>
    <rPh sb="0" eb="3">
      <t>キフキン</t>
    </rPh>
    <rPh sb="3" eb="5">
      <t>ダイチョウ</t>
    </rPh>
    <phoneticPr fontId="2"/>
  </si>
  <si>
    <t>寄附申込書、領収書(控)、寄附金台帳は、整理、保存され、その内容はすべて一致しているか。</t>
    <phoneticPr fontId="2"/>
  </si>
  <si>
    <t>寄附金領収書(控)</t>
    <rPh sb="0" eb="3">
      <t>キフキン</t>
    </rPh>
    <rPh sb="3" eb="6">
      <t>リョウシュウショ</t>
    </rPh>
    <rPh sb="7" eb="8">
      <t>ヒカ</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</si>
  <si>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寄附金の会計処理</t>
    </r>
    <r>
      <rPr>
        <sz val="10"/>
        <color theme="0"/>
        <rFont val="BIZ UDPゴシック"/>
        <family val="3"/>
        <charset val="128"/>
      </rPr>
      <t>の運用</t>
    </r>
    <rPh sb="1" eb="4">
      <t>ゼンネンド</t>
    </rPh>
    <rPh sb="8" eb="11">
      <t>キフキン</t>
    </rPh>
    <rPh sb="12" eb="14">
      <t>カイケイ</t>
    </rPh>
    <rPh sb="14" eb="16">
      <t>ショリ</t>
    </rPh>
    <rPh sb="17" eb="19">
      <t>ウンヨウ</t>
    </rPh>
    <phoneticPr fontId="2"/>
  </si>
  <si>
    <t>寄附目的に応じて、適正な会計区分（拠点区分、サービス区分）に計上しているか。</t>
    <rPh sb="0" eb="2">
      <t>キフ</t>
    </rPh>
    <rPh sb="2" eb="4">
      <t>モクテキ</t>
    </rPh>
    <rPh sb="5" eb="6">
      <t>オウ</t>
    </rPh>
    <rPh sb="9" eb="11">
      <t>テキセイ</t>
    </rPh>
    <rPh sb="12" eb="14">
      <t>カイケイ</t>
    </rPh>
    <rPh sb="14" eb="16">
      <t>クブン</t>
    </rPh>
    <rPh sb="17" eb="19">
      <t>キョテン</t>
    </rPh>
    <rPh sb="19" eb="21">
      <t>クブン</t>
    </rPh>
    <rPh sb="26" eb="28">
      <t>クブン</t>
    </rPh>
    <rPh sb="30" eb="32">
      <t>ケイジョウ</t>
    </rPh>
    <phoneticPr fontId="2"/>
  </si>
  <si>
    <t>経常経費に対する寄附物品は、取得時の時価で「経常経費寄附金収入」及び「経常経費寄附金収益」に計上しているか。</t>
    <rPh sb="0" eb="2">
      <t>ケイジョウ</t>
    </rPh>
    <rPh sb="2" eb="4">
      <t>ケイヒ</t>
    </rPh>
    <rPh sb="5" eb="6">
      <t>タイ</t>
    </rPh>
    <rPh sb="8" eb="10">
      <t>キフ</t>
    </rPh>
    <rPh sb="10" eb="12">
      <t>ブッピン</t>
    </rPh>
    <rPh sb="14" eb="16">
      <t>シュトク</t>
    </rPh>
    <rPh sb="16" eb="17">
      <t>ジ</t>
    </rPh>
    <rPh sb="18" eb="20">
      <t>ジカ</t>
    </rPh>
    <rPh sb="22" eb="24">
      <t>ケイジョウ</t>
    </rPh>
    <rPh sb="24" eb="26">
      <t>ケイヒ</t>
    </rPh>
    <rPh sb="26" eb="29">
      <t>キフキン</t>
    </rPh>
    <rPh sb="29" eb="31">
      <t>シュウニュウ</t>
    </rPh>
    <rPh sb="32" eb="33">
      <t>オヨ</t>
    </rPh>
    <rPh sb="35" eb="37">
      <t>ケイジョウ</t>
    </rPh>
    <rPh sb="37" eb="39">
      <t>ケイヒ</t>
    </rPh>
    <rPh sb="39" eb="42">
      <t>キフキン</t>
    </rPh>
    <rPh sb="42" eb="44">
      <t>シュウエキ</t>
    </rPh>
    <rPh sb="46" eb="48">
      <t>ケイジョウ</t>
    </rPh>
    <phoneticPr fontId="2"/>
  </si>
  <si>
    <t>土地等の支払資金の増減に影響しない寄附物品は、取得時の時価で「固定資産受贈額」に計上しているか。　</t>
    <rPh sb="2" eb="3">
      <t>トウ</t>
    </rPh>
    <phoneticPr fontId="2"/>
  </si>
  <si>
    <t>基本金に該当する寄附について、適正に「基本金」に計上しているか。</t>
    <phoneticPr fontId="2"/>
  </si>
  <si>
    <t>寄附金収益明細書（附属明細書　別紙3(②)）を作成しているか。</t>
    <phoneticPr fontId="2"/>
  </si>
  <si>
    <t>計算書類、附属明細書、寄附金台帳等の内容は一致しているか。</t>
    <rPh sb="0" eb="2">
      <t>ケイサン</t>
    </rPh>
    <rPh sb="2" eb="4">
      <t>ショルイ</t>
    </rPh>
    <rPh sb="5" eb="7">
      <t>フゾク</t>
    </rPh>
    <rPh sb="7" eb="10">
      <t>メイサイショ</t>
    </rPh>
    <rPh sb="11" eb="14">
      <t>キフキン</t>
    </rPh>
    <rPh sb="14" eb="17">
      <t>ダイチョウナド</t>
    </rPh>
    <rPh sb="18" eb="20">
      <t>ナイヨウ</t>
    </rPh>
    <rPh sb="21" eb="23">
      <t>イッチ</t>
    </rPh>
    <phoneticPr fontId="2"/>
  </si>
  <si>
    <t>共同募金会からの寄附金、配分金は、受配者指定寄附金と受配者指定寄附金以外の配分金に分けているか。</t>
    <rPh sb="0" eb="2">
      <t>キョウドウ</t>
    </rPh>
    <rPh sb="2" eb="5">
      <t>ボキンカイ</t>
    </rPh>
    <rPh sb="8" eb="11">
      <t>キフキン</t>
    </rPh>
    <rPh sb="12" eb="14">
      <t>ハイブン</t>
    </rPh>
    <rPh sb="14" eb="15">
      <t>キン</t>
    </rPh>
    <rPh sb="17" eb="18">
      <t>ウケ</t>
    </rPh>
    <rPh sb="18" eb="19">
      <t>ハイ</t>
    </rPh>
    <rPh sb="19" eb="20">
      <t>シャ</t>
    </rPh>
    <rPh sb="20" eb="22">
      <t>シテイ</t>
    </rPh>
    <rPh sb="22" eb="25">
      <t>キフキン</t>
    </rPh>
    <rPh sb="26" eb="27">
      <t>ウケ</t>
    </rPh>
    <rPh sb="27" eb="28">
      <t>ハイ</t>
    </rPh>
    <rPh sb="28" eb="29">
      <t>シャ</t>
    </rPh>
    <rPh sb="29" eb="31">
      <t>シテイ</t>
    </rPh>
    <rPh sb="31" eb="34">
      <t>キフキン</t>
    </rPh>
    <rPh sb="34" eb="36">
      <t>イガイ</t>
    </rPh>
    <rPh sb="37" eb="39">
      <t>ハイブン</t>
    </rPh>
    <rPh sb="39" eb="40">
      <t>キン</t>
    </rPh>
    <rPh sb="41" eb="42">
      <t>ワ</t>
    </rPh>
    <phoneticPr fontId="2"/>
  </si>
  <si>
    <t>基本金又は国庫補助金等特別積立金に組入れるべきものは、適切に組み入れているか。</t>
    <phoneticPr fontId="2"/>
  </si>
  <si>
    <t>国庫補助金の交付対象である施設・設備整備費に関わる契約相手方から寄附金品を受領していないか。</t>
    <phoneticPr fontId="2"/>
  </si>
  <si>
    <t>施設利用者、利用者の保護者等、取引業者、職員に対して、法人への寄附を呼びかけていないか(強要していないか)。</t>
    <rPh sb="0" eb="2">
      <t>シセツ</t>
    </rPh>
    <rPh sb="2" eb="5">
      <t>リヨウシャ</t>
    </rPh>
    <rPh sb="6" eb="9">
      <t>リヨウシャ</t>
    </rPh>
    <rPh sb="10" eb="13">
      <t>ホゴシャ</t>
    </rPh>
    <rPh sb="13" eb="14">
      <t>トウ</t>
    </rPh>
    <rPh sb="15" eb="17">
      <t>トリヒキ</t>
    </rPh>
    <rPh sb="17" eb="19">
      <t>ギョウシャ</t>
    </rPh>
    <rPh sb="20" eb="22">
      <t>ショクイン</t>
    </rPh>
    <rPh sb="23" eb="24">
      <t>タイ</t>
    </rPh>
    <rPh sb="27" eb="29">
      <t>ホウジン</t>
    </rPh>
    <rPh sb="31" eb="33">
      <t>キフ</t>
    </rPh>
    <rPh sb="34" eb="35">
      <t>ヨ</t>
    </rPh>
    <rPh sb="44" eb="46">
      <t>キョウヨウ</t>
    </rPh>
    <phoneticPr fontId="2"/>
  </si>
  <si>
    <t>施設利用者や保護者等から寄附金を受領した場合、それは返礼等社会的慣行に沿う自発的・散発的なものであるか。</t>
    <rPh sb="0" eb="2">
      <t>シセツ</t>
    </rPh>
    <rPh sb="2" eb="5">
      <t>リヨウシャ</t>
    </rPh>
    <rPh sb="6" eb="9">
      <t>ホゴシャ</t>
    </rPh>
    <rPh sb="9" eb="10">
      <t>トウ</t>
    </rPh>
    <rPh sb="12" eb="15">
      <t>キフキン</t>
    </rPh>
    <rPh sb="16" eb="18">
      <t>ジュリョウ</t>
    </rPh>
    <rPh sb="20" eb="22">
      <t>バアイ</t>
    </rPh>
    <rPh sb="26" eb="28">
      <t>ヘンレイ</t>
    </rPh>
    <rPh sb="28" eb="29">
      <t>トウ</t>
    </rPh>
    <rPh sb="29" eb="32">
      <t>シャカイテキ</t>
    </rPh>
    <rPh sb="32" eb="34">
      <t>カンコウ</t>
    </rPh>
    <rPh sb="35" eb="36">
      <t>ソ</t>
    </rPh>
    <rPh sb="37" eb="39">
      <t>ジハツ</t>
    </rPh>
    <rPh sb="39" eb="40">
      <t>テキ</t>
    </rPh>
    <rPh sb="41" eb="44">
      <t>サンパツテキ</t>
    </rPh>
    <phoneticPr fontId="2"/>
  </si>
  <si>
    <t>取引業者から寄附金を受領した場合、それはやむを得ず受け取ったもので、受領に係る資料等が厳正に整備されているか。</t>
    <rPh sb="0" eb="2">
      <t>トリヒキ</t>
    </rPh>
    <rPh sb="2" eb="4">
      <t>ギョウシャ</t>
    </rPh>
    <rPh sb="6" eb="9">
      <t>キフキン</t>
    </rPh>
    <rPh sb="10" eb="12">
      <t>ジュリョウ</t>
    </rPh>
    <rPh sb="14" eb="16">
      <t>バアイ</t>
    </rPh>
    <rPh sb="23" eb="24">
      <t>エ</t>
    </rPh>
    <rPh sb="25" eb="26">
      <t>ウ</t>
    </rPh>
    <rPh sb="27" eb="28">
      <t>ト</t>
    </rPh>
    <rPh sb="34" eb="36">
      <t>ジュリョウ</t>
    </rPh>
    <rPh sb="37" eb="38">
      <t>カカ</t>
    </rPh>
    <rPh sb="39" eb="41">
      <t>シリョウ</t>
    </rPh>
    <rPh sb="41" eb="42">
      <t>トウ</t>
    </rPh>
    <rPh sb="43" eb="45">
      <t>ゲンセイ</t>
    </rPh>
    <rPh sb="46" eb="48">
      <t>セイビ</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</si>
  <si>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取扱いに注意を要する寄附金</t>
    </r>
    <rPh sb="1" eb="4">
      <t>ゼンネンド</t>
    </rPh>
    <rPh sb="8" eb="10">
      <t>トリアツカ</t>
    </rPh>
    <rPh sb="12" eb="14">
      <t>チュウイ</t>
    </rPh>
    <rPh sb="15" eb="16">
      <t>ヨウ</t>
    </rPh>
    <rPh sb="18" eb="21">
      <t>キフキン</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</si>
  <si>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共同募金会からの寄附金・配分金</t>
    </r>
    <rPh sb="1" eb="4">
      <t>ゼンネンド</t>
    </rPh>
    <rPh sb="8" eb="10">
      <t>キョウドウ</t>
    </rPh>
    <rPh sb="10" eb="13">
      <t>ボキンカイ</t>
    </rPh>
    <rPh sb="16" eb="19">
      <t>キフキン</t>
    </rPh>
    <rPh sb="20" eb="22">
      <t>ハイブン</t>
    </rPh>
    <rPh sb="22" eb="23">
      <t>キン</t>
    </rPh>
    <phoneticPr fontId="2"/>
  </si>
  <si>
    <t>受配者指定寄附金</t>
    <rPh sb="0" eb="3">
      <t>ジュハイシャ</t>
    </rPh>
    <rPh sb="3" eb="5">
      <t>シテイ</t>
    </rPh>
    <rPh sb="5" eb="8">
      <t>キフキン</t>
    </rPh>
    <phoneticPr fontId="2"/>
  </si>
  <si>
    <t>受配者指定寄附金のうち経常的経費に係る配分金は、経常経費寄附金収入として計上し、併せて経常経費寄附金収益として計上する。</t>
    <phoneticPr fontId="2"/>
  </si>
  <si>
    <t>共同募金会からの受配者指定寄附金のうち、施設整備及び設備整備に係る配分金（資産の取得等に係る借入金の償還に充てるものを含む。）は、</t>
    <phoneticPr fontId="2"/>
  </si>
  <si>
    <t>施設整備等寄附金収入として計上し、併せて施設整備等寄附金収益として計上する。</t>
    <phoneticPr fontId="2"/>
  </si>
  <si>
    <t>（このうち基本金として組入れすべきものは、基本金に組入れるものとする。）</t>
    <phoneticPr fontId="2"/>
  </si>
  <si>
    <t>受配者指定寄附金以外の配分金</t>
    <rPh sb="0" eb="3">
      <t>ジュハイシャ</t>
    </rPh>
    <rPh sb="3" eb="5">
      <t>シテイ</t>
    </rPh>
    <rPh sb="5" eb="8">
      <t>キフキン</t>
    </rPh>
    <rPh sb="8" eb="10">
      <t>イガイ</t>
    </rPh>
    <rPh sb="11" eb="14">
      <t>ハイブンキン</t>
    </rPh>
    <phoneticPr fontId="2"/>
  </si>
  <si>
    <t>受配者指定寄附金以外の配分金のうち、経常的経費に係る配分金は、補助金事業収入及び補助金事業収益に計上する。</t>
    <phoneticPr fontId="2"/>
  </si>
  <si>
    <t>受配者指定寄附金以外の配分金のうち、施設整備及び設備整備に係る配分金は、施設整備等補助金収入及び施設整備等補助金収益に計上し、</t>
    <phoneticPr fontId="2"/>
  </si>
  <si>
    <t>国庫補助金等特別積立金を積立てることとする。</t>
    <phoneticPr fontId="2"/>
  </si>
  <si>
    <t>受配者指定寄附金★は「寄附金」として、受配者指定寄附金以外の配分金☆は「補助金」として処理しているか。</t>
    <rPh sb="0" eb="1">
      <t>ウケ</t>
    </rPh>
    <rPh sb="1" eb="2">
      <t>ハイ</t>
    </rPh>
    <rPh sb="2" eb="3">
      <t>シャ</t>
    </rPh>
    <rPh sb="3" eb="5">
      <t>シテイ</t>
    </rPh>
    <rPh sb="5" eb="8">
      <t>キフキン</t>
    </rPh>
    <rPh sb="11" eb="14">
      <t>キフキン</t>
    </rPh>
    <rPh sb="19" eb="20">
      <t>ウケ</t>
    </rPh>
    <rPh sb="20" eb="21">
      <t>ハイ</t>
    </rPh>
    <rPh sb="21" eb="22">
      <t>シャ</t>
    </rPh>
    <rPh sb="22" eb="24">
      <t>シテイ</t>
    </rPh>
    <rPh sb="24" eb="27">
      <t>キフキン</t>
    </rPh>
    <rPh sb="27" eb="29">
      <t>イガイ</t>
    </rPh>
    <rPh sb="30" eb="32">
      <t>ハイブン</t>
    </rPh>
    <rPh sb="32" eb="33">
      <t>キン</t>
    </rPh>
    <rPh sb="36" eb="39">
      <t>ホジョキン</t>
    </rPh>
    <rPh sb="43" eb="45">
      <t>ショリ</t>
    </rPh>
    <phoneticPr fontId="2"/>
  </si>
  <si>
    <t>⑫</t>
    <phoneticPr fontId="2"/>
  </si>
  <si>
    <t>⑬</t>
    <phoneticPr fontId="2"/>
  </si>
  <si>
    <t>⑭</t>
    <phoneticPr fontId="2"/>
  </si>
  <si>
    <t>⑮</t>
    <phoneticPr fontId="2"/>
  </si>
  <si>
    <t>⑯</t>
    <phoneticPr fontId="2"/>
  </si>
  <si>
    <t>⑰</t>
    <phoneticPr fontId="2"/>
  </si>
  <si>
    <t>貸借対照表の様式が会計基準に則しているか。</t>
    <phoneticPr fontId="2"/>
  </si>
  <si>
    <t>資産は実在しているか。</t>
    <phoneticPr fontId="2"/>
  </si>
  <si>
    <t>資産を取得した場合、原則として取得価額を付しているか。</t>
    <phoneticPr fontId="2"/>
  </si>
  <si>
    <t>財産目録</t>
    <rPh sb="0" eb="4">
      <t>ザイサンモクロク</t>
    </rPh>
    <phoneticPr fontId="2"/>
  </si>
  <si>
    <t>差引純資産</t>
    <rPh sb="0" eb="2">
      <t>サシヒキ</t>
    </rPh>
    <rPh sb="2" eb="5">
      <t>ジュンシサン</t>
    </rPh>
    <phoneticPr fontId="2"/>
  </si>
  <si>
    <t>純資産の部合計</t>
    <rPh sb="0" eb="3">
      <t>ジュンシサン</t>
    </rPh>
    <rPh sb="4" eb="5">
      <t>ブ</t>
    </rPh>
    <rPh sb="5" eb="7">
      <t>ゴウケイ</t>
    </rPh>
    <rPh sb="6" eb="7">
      <t>ケイ</t>
    </rPh>
    <phoneticPr fontId="2"/>
  </si>
  <si>
    <t>貸借対照表「純資産の部合計」と財産目録「差引純資産」は一致しているか。</t>
    <rPh sb="0" eb="5">
      <t>タイシャクタイショウヒョウ</t>
    </rPh>
    <rPh sb="6" eb="9">
      <t>ジュンシサン</t>
    </rPh>
    <rPh sb="10" eb="11">
      <t>ブ</t>
    </rPh>
    <rPh sb="11" eb="13">
      <t>ゴウケイ</t>
    </rPh>
    <rPh sb="15" eb="17">
      <t>ザイサン</t>
    </rPh>
    <rPh sb="17" eb="19">
      <t>モクロク</t>
    </rPh>
    <rPh sb="20" eb="22">
      <t>サシヒキ</t>
    </rPh>
    <rPh sb="22" eb="25">
      <t>ジュンシサン</t>
    </rPh>
    <rPh sb="27" eb="29">
      <t>イッチ</t>
    </rPh>
    <phoneticPr fontId="2"/>
  </si>
  <si>
    <t>　固定資産管理の運用状況</t>
    <rPh sb="1" eb="3">
      <t>コテイ</t>
    </rPh>
    <rPh sb="3" eb="5">
      <t>シサン</t>
    </rPh>
    <rPh sb="5" eb="7">
      <t>カンリ</t>
    </rPh>
    <rPh sb="8" eb="10">
      <t>ウンヨウ</t>
    </rPh>
    <rPh sb="10" eb="12">
      <t>ジョウキョウ</t>
    </rPh>
    <phoneticPr fontId="2"/>
  </si>
  <si>
    <t>貸借対照表、財産目録、固定資産管理台帳の記載金額は一致しているか。</t>
    <rPh sb="0" eb="2">
      <t>タイシャク</t>
    </rPh>
    <rPh sb="2" eb="5">
      <t>タイショウヒョウ</t>
    </rPh>
    <rPh sb="6" eb="8">
      <t>ザイサン</t>
    </rPh>
    <rPh sb="8" eb="10">
      <t>モクロク</t>
    </rPh>
    <rPh sb="11" eb="13">
      <t>コテイ</t>
    </rPh>
    <rPh sb="13" eb="15">
      <t>シサン</t>
    </rPh>
    <rPh sb="15" eb="17">
      <t>カンリ</t>
    </rPh>
    <rPh sb="17" eb="19">
      <t>ダイチョウ</t>
    </rPh>
    <rPh sb="20" eb="22">
      <t>キサイ</t>
    </rPh>
    <rPh sb="22" eb="24">
      <t>キンガク</t>
    </rPh>
    <rPh sb="25" eb="27">
      <t>イッチ</t>
    </rPh>
    <phoneticPr fontId="2"/>
  </si>
  <si>
    <t>すべての減価償却対象財産について、正しく計算した減価償却を行っているか。</t>
    <rPh sb="4" eb="6">
      <t>ゲンカ</t>
    </rPh>
    <rPh sb="6" eb="8">
      <t>ショウキャク</t>
    </rPh>
    <rPh sb="8" eb="10">
      <t>タイショウ</t>
    </rPh>
    <rPh sb="10" eb="12">
      <t>ザイサン</t>
    </rPh>
    <rPh sb="17" eb="18">
      <t>タダ</t>
    </rPh>
    <rPh sb="20" eb="22">
      <t>ケイサン</t>
    </rPh>
    <rPh sb="24" eb="28">
      <t>ゲンカショウキャク</t>
    </rPh>
    <rPh sb="29" eb="30">
      <t>オコナ</t>
    </rPh>
    <phoneticPr fontId="2"/>
  </si>
  <si>
    <t>保有する固定資産は、すべて固定資産管理台帳に記録するとともに、適正な現物管理を実施しているか。</t>
    <rPh sb="0" eb="2">
      <t>ホユウ</t>
    </rPh>
    <rPh sb="4" eb="6">
      <t>コテイ</t>
    </rPh>
    <rPh sb="6" eb="8">
      <t>シサン</t>
    </rPh>
    <rPh sb="13" eb="15">
      <t>コテイ</t>
    </rPh>
    <rPh sb="15" eb="17">
      <t>シサン</t>
    </rPh>
    <rPh sb="17" eb="19">
      <t>カンリ</t>
    </rPh>
    <rPh sb="19" eb="21">
      <t>ダイチョウ</t>
    </rPh>
    <rPh sb="22" eb="24">
      <t>キロク</t>
    </rPh>
    <rPh sb="31" eb="33">
      <t>テキセイ</t>
    </rPh>
    <rPh sb="34" eb="36">
      <t>ゲンブツ</t>
    </rPh>
    <rPh sb="36" eb="38">
      <t>カンリ</t>
    </rPh>
    <rPh sb="39" eb="41">
      <t>ジッシ</t>
    </rPh>
    <phoneticPr fontId="2"/>
  </si>
  <si>
    <t>負債（引当金を除く）は網羅的に計上されているか。</t>
    <phoneticPr fontId="2"/>
  </si>
  <si>
    <t>引当金（徴収不能引当金、賞与引当金、退職給付引当金を除く）は適正かつ網羅的に計上されているか。</t>
    <rPh sb="26" eb="27">
      <t>ノゾ</t>
    </rPh>
    <phoneticPr fontId="2"/>
  </si>
  <si>
    <t>「純資産」は適正に計上しているか。</t>
    <phoneticPr fontId="2"/>
  </si>
  <si>
    <t>「基本金」について適正に計上されているか。</t>
    <phoneticPr fontId="2"/>
  </si>
  <si>
    <t>「国庫補助金等特別積立金」について適正に計上されているか。</t>
    <phoneticPr fontId="2"/>
  </si>
  <si>
    <t>「その他の積立金」について適正に計上されているか。</t>
    <phoneticPr fontId="2"/>
  </si>
  <si>
    <t>「退職給付引当金」を適正に計上しているか。</t>
    <phoneticPr fontId="2"/>
  </si>
  <si>
    <t>「賞与引当金」を適正に計上しているか。</t>
    <phoneticPr fontId="2"/>
  </si>
  <si>
    <t>「徴収不能引当金」を適正に計上しているか。</t>
    <phoneticPr fontId="2"/>
  </si>
  <si>
    <t>「棚卸資産」について適正に評価しているか。</t>
    <phoneticPr fontId="2"/>
  </si>
  <si>
    <t>「有価証券」の価額について適正に評価しているか。</t>
    <phoneticPr fontId="2"/>
  </si>
  <si>
    <t>※前年度に該当する事象が無かった場合は「非該当」と回答してください。</t>
    <rPh sb="1" eb="4">
      <t>ゼンネンド</t>
    </rPh>
    <rPh sb="5" eb="7">
      <t>ガイトウ</t>
    </rPh>
    <rPh sb="9" eb="11">
      <t>ジショウ</t>
    </rPh>
    <rPh sb="12" eb="13">
      <t>ナ</t>
    </rPh>
    <rPh sb="16" eb="18">
      <t>バアイ</t>
    </rPh>
    <rPh sb="20" eb="23">
      <t>ヒガイトウ</t>
    </rPh>
    <rPh sb="25" eb="27">
      <t>カイトウ</t>
    </rPh>
    <phoneticPr fontId="2"/>
  </si>
  <si>
    <t>以下に該当する補助金・助成金・交付金等（＝国庫補助金等に該当するもの）を受領したか。</t>
    <rPh sb="0" eb="2">
      <t>イカ</t>
    </rPh>
    <rPh sb="3" eb="5">
      <t>ガイトウ</t>
    </rPh>
    <rPh sb="7" eb="10">
      <t>ホジョキン</t>
    </rPh>
    <rPh sb="11" eb="14">
      <t>ジョセイキン</t>
    </rPh>
    <rPh sb="15" eb="18">
      <t>コウフキン</t>
    </rPh>
    <rPh sb="18" eb="19">
      <t>トウ</t>
    </rPh>
    <rPh sb="21" eb="23">
      <t>コッコ</t>
    </rPh>
    <rPh sb="23" eb="26">
      <t>ホジョキン</t>
    </rPh>
    <rPh sb="26" eb="27">
      <t>トウ</t>
    </rPh>
    <rPh sb="28" eb="30">
      <t>ガイトウ</t>
    </rPh>
    <rPh sb="36" eb="38">
      <t>ジュリョウ</t>
    </rPh>
    <phoneticPr fontId="2"/>
  </si>
  <si>
    <t>（１が「有」の場合）会計省令に基づき、適正に国庫補助金等特別積立金に積み立てたか。</t>
    <rPh sb="4" eb="5">
      <t>アリ</t>
    </rPh>
    <rPh sb="7" eb="9">
      <t>バアイ</t>
    </rPh>
    <rPh sb="10" eb="12">
      <t>カイケイ</t>
    </rPh>
    <rPh sb="12" eb="14">
      <t>ショウレイ</t>
    </rPh>
    <rPh sb="15" eb="16">
      <t>モト</t>
    </rPh>
    <phoneticPr fontId="2"/>
  </si>
  <si>
    <t>５</t>
    <phoneticPr fontId="2"/>
  </si>
  <si>
    <t>国庫補助金等特別積立金の積立ての対象となった基本財産等の廃棄や売却はあったか。</t>
    <phoneticPr fontId="2"/>
  </si>
  <si>
    <t>施設及び設備の整備のために国及び地方公共団体等から受領した補助金、助成金及び交付金等</t>
    <phoneticPr fontId="2"/>
  </si>
  <si>
    <t>設備資金借入金の返済時期に合わせて執行される補助金等のうち、施設・設備整備時においてその受領金額が確実に見込まれており、</t>
    <rPh sb="0" eb="2">
      <t>セツビ</t>
    </rPh>
    <rPh sb="33" eb="35">
      <t>セツビ</t>
    </rPh>
    <rPh sb="37" eb="38">
      <t>ジ</t>
    </rPh>
    <phoneticPr fontId="2"/>
  </si>
  <si>
    <t>実質的に施設・設備整備事業に対する補助金等に相当するもの</t>
    <rPh sb="7" eb="9">
      <t>セツビ</t>
    </rPh>
    <phoneticPr fontId="2"/>
  </si>
  <si>
    <t>（３が「有」の場合）会計省令に基づき、適正に国庫補助金等特別積立金の取崩しを行ったか。</t>
    <rPh sb="4" eb="5">
      <t>アリ</t>
    </rPh>
    <rPh sb="7" eb="9">
      <t>バアイ</t>
    </rPh>
    <rPh sb="10" eb="12">
      <t>カイケイ</t>
    </rPh>
    <rPh sb="12" eb="14">
      <t>ショウレイ</t>
    </rPh>
    <rPh sb="15" eb="16">
      <t>モト</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</si>
  <si>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国庫補助金等特別積立金</t>
    </r>
    <r>
      <rPr>
        <sz val="10"/>
        <color theme="0"/>
        <rFont val="BIZ UDPゴシック"/>
        <family val="3"/>
        <charset val="128"/>
      </rPr>
      <t>の増減</t>
    </r>
    <rPh sb="1" eb="4">
      <t>ゼンネンド</t>
    </rPh>
    <rPh sb="8" eb="10">
      <t>コッコ</t>
    </rPh>
    <rPh sb="10" eb="13">
      <t>ホジョキン</t>
    </rPh>
    <rPh sb="13" eb="14">
      <t>トウ</t>
    </rPh>
    <rPh sb="14" eb="16">
      <t>トクベツ</t>
    </rPh>
    <rPh sb="16" eb="18">
      <t>ツミタテ</t>
    </rPh>
    <rPh sb="18" eb="19">
      <t>キン</t>
    </rPh>
    <rPh sb="20" eb="22">
      <t>ゾウゲン</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</si>
  <si>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国庫補助金等特別積立金</t>
    </r>
    <r>
      <rPr>
        <sz val="10"/>
        <color theme="0"/>
        <rFont val="BIZ UDPゴシック"/>
        <family val="3"/>
        <charset val="128"/>
      </rPr>
      <t>の取崩し</t>
    </r>
    <rPh sb="1" eb="4">
      <t>ゼンネンド</t>
    </rPh>
    <rPh sb="8" eb="10">
      <t>コッコ</t>
    </rPh>
    <rPh sb="10" eb="13">
      <t>ホジョキン</t>
    </rPh>
    <rPh sb="13" eb="14">
      <t>トウ</t>
    </rPh>
    <rPh sb="14" eb="16">
      <t>トクベツ</t>
    </rPh>
    <rPh sb="16" eb="18">
      <t>ツミタテ</t>
    </rPh>
    <rPh sb="18" eb="19">
      <t>キン</t>
    </rPh>
    <rPh sb="20" eb="22">
      <t>トリクズ</t>
    </rPh>
    <phoneticPr fontId="2"/>
  </si>
  <si>
    <r>
      <t>　</t>
    </r>
    <r>
      <rPr>
        <b/>
        <sz val="10"/>
        <color theme="0"/>
        <rFont val="BIZ UDPゴシック"/>
        <family val="3"/>
        <charset val="128"/>
      </rPr>
      <t>その他の積立金</t>
    </r>
    <r>
      <rPr>
        <sz val="10"/>
        <color theme="0"/>
        <rFont val="BIZ UDPゴシック"/>
        <family val="3"/>
        <charset val="128"/>
      </rPr>
      <t>の計上運用</t>
    </r>
    <rPh sb="3" eb="4">
      <t>タ</t>
    </rPh>
    <rPh sb="5" eb="8">
      <t>ツミタテキン</t>
    </rPh>
    <rPh sb="9" eb="11">
      <t>ケイジョウ</t>
    </rPh>
    <rPh sb="11" eb="13">
      <t>ウンヨウ</t>
    </rPh>
    <phoneticPr fontId="2"/>
  </si>
  <si>
    <t>３</t>
    <phoneticPr fontId="2"/>
  </si>
  <si>
    <t>（　　　 〃 　　　）その他の積立金の計上に関し、理事会の決議を経ているか。</t>
    <rPh sb="13" eb="14">
      <t>タ</t>
    </rPh>
    <rPh sb="15" eb="18">
      <t>ツミタテキン</t>
    </rPh>
    <rPh sb="19" eb="21">
      <t>ケイジョウ</t>
    </rPh>
    <rPh sb="22" eb="23">
      <t>カン</t>
    </rPh>
    <phoneticPr fontId="2"/>
  </si>
  <si>
    <t>（　　　 〃 　　　）その他の積立金には、それぞれ積立の目的を示す名称が付されているか。</t>
    <rPh sb="25" eb="27">
      <t>ツミタテ</t>
    </rPh>
    <phoneticPr fontId="2"/>
  </si>
  <si>
    <t>（　　　 〃 　　　）その他の積立金と同額の「積立資産」が計上されているか。</t>
    <rPh sb="19" eb="21">
      <t>ドウガク</t>
    </rPh>
    <rPh sb="23" eb="25">
      <t>ツミタテ</t>
    </rPh>
    <rPh sb="25" eb="27">
      <t>シサン</t>
    </rPh>
    <rPh sb="29" eb="31">
      <t>ケイジョウ</t>
    </rPh>
    <phoneticPr fontId="2"/>
  </si>
  <si>
    <t>（１が「有」の場合）その他の積立金の計上は、会計省令に基づき適正に行われているか。</t>
    <rPh sb="4" eb="5">
      <t>アリ</t>
    </rPh>
    <rPh sb="7" eb="9">
      <t>バアイ</t>
    </rPh>
    <rPh sb="12" eb="13">
      <t>タ</t>
    </rPh>
    <rPh sb="14" eb="17">
      <t>ツミタテキン</t>
    </rPh>
    <rPh sb="18" eb="20">
      <t>ケイジョウ</t>
    </rPh>
    <rPh sb="22" eb="24">
      <t>カイケイ</t>
    </rPh>
    <rPh sb="24" eb="26">
      <t>ショウレイ</t>
    </rPh>
    <rPh sb="27" eb="28">
      <t>モト</t>
    </rPh>
    <rPh sb="30" eb="32">
      <t>テキセイ</t>
    </rPh>
    <rPh sb="33" eb="34">
      <t>オコナ</t>
    </rPh>
    <phoneticPr fontId="2"/>
  </si>
  <si>
    <t>「その他の積立金」が計上されているか。</t>
    <rPh sb="3" eb="4">
      <t>タ</t>
    </rPh>
    <rPh sb="5" eb="7">
      <t>ツミタテ</t>
    </rPh>
    <rPh sb="7" eb="8">
      <t>キン</t>
    </rPh>
    <rPh sb="10" eb="12">
      <t>ケイジョウ</t>
    </rPh>
    <phoneticPr fontId="2"/>
  </si>
  <si>
    <t>国庫補助金等を財源とする資産の減価償却費に相当する額を取り崩し、控除項目として事業活動計算書に計上しているか。</t>
    <rPh sb="7" eb="9">
      <t>ザイゲン</t>
    </rPh>
    <rPh sb="39" eb="41">
      <t>ジギョウ</t>
    </rPh>
    <rPh sb="41" eb="43">
      <t>カツドウ</t>
    </rPh>
    <rPh sb="43" eb="46">
      <t>ケイサンショ</t>
    </rPh>
    <phoneticPr fontId="2"/>
  </si>
  <si>
    <r>
      <t>　（１が「有」の場合）</t>
    </r>
    <r>
      <rPr>
        <b/>
        <sz val="10"/>
        <color theme="0"/>
        <rFont val="BIZ UDPゴシック"/>
        <family val="3"/>
        <charset val="128"/>
      </rPr>
      <t>その他の積立金</t>
    </r>
    <r>
      <rPr>
        <sz val="10"/>
        <color theme="0"/>
        <rFont val="BIZ UDPゴシック"/>
        <family val="3"/>
        <charset val="128"/>
      </rPr>
      <t>の名称、残高、目的等</t>
    </r>
    <rPh sb="13" eb="14">
      <t>タ</t>
    </rPh>
    <rPh sb="15" eb="18">
      <t>ツミタテキン</t>
    </rPh>
    <rPh sb="19" eb="21">
      <t>メイショウ</t>
    </rPh>
    <rPh sb="22" eb="24">
      <t>ザンダカ</t>
    </rPh>
    <rPh sb="25" eb="27">
      <t>モクテキ</t>
    </rPh>
    <rPh sb="27" eb="28">
      <t>トウ</t>
    </rPh>
    <phoneticPr fontId="2"/>
  </si>
  <si>
    <t>積立の目的</t>
    <rPh sb="0" eb="2">
      <t>ツミタテ</t>
    </rPh>
    <rPh sb="3" eb="5">
      <t>モクテキ</t>
    </rPh>
    <phoneticPr fontId="2"/>
  </si>
  <si>
    <t>積立金の名称</t>
    <rPh sb="0" eb="3">
      <t>ツミタテキン</t>
    </rPh>
    <rPh sb="4" eb="6">
      <t>メイショウ</t>
    </rPh>
    <phoneticPr fontId="2"/>
  </si>
  <si>
    <t>前年度末残高</t>
    <rPh sb="0" eb="4">
      <t>ゼンネンドマツ</t>
    </rPh>
    <rPh sb="4" eb="6">
      <t>ザンダカ</t>
    </rPh>
    <phoneticPr fontId="2"/>
  </si>
  <si>
    <t>積立について決議した理事会開催日</t>
    <rPh sb="0" eb="2">
      <t>ツミタテ</t>
    </rPh>
    <rPh sb="6" eb="8">
      <t>ケツギ</t>
    </rPh>
    <rPh sb="10" eb="13">
      <t>リジカイ</t>
    </rPh>
    <rPh sb="13" eb="16">
      <t>カイサイビ</t>
    </rPh>
    <phoneticPr fontId="2"/>
  </si>
  <si>
    <t>直近</t>
    <rPh sb="0" eb="2">
      <t>チョッキン</t>
    </rPh>
    <phoneticPr fontId="2"/>
  </si>
  <si>
    <t>積立当初</t>
    <rPh sb="0" eb="2">
      <t>ツミタテ</t>
    </rPh>
    <rPh sb="2" eb="4">
      <t>トウショ</t>
    </rPh>
    <phoneticPr fontId="2"/>
  </si>
  <si>
    <r>
      <t>　</t>
    </r>
    <r>
      <rPr>
        <b/>
        <sz val="10"/>
        <color theme="0"/>
        <rFont val="BIZ UDPゴシック"/>
        <family val="3"/>
        <charset val="128"/>
      </rPr>
      <t>現金（小口現金を除く）</t>
    </r>
    <r>
      <rPr>
        <sz val="10"/>
        <color theme="0"/>
        <rFont val="BIZ UDPゴシック"/>
        <family val="3"/>
        <charset val="128"/>
      </rPr>
      <t>管理の運用状況</t>
    </r>
    <rPh sb="1" eb="3">
      <t>ゲンキン</t>
    </rPh>
    <rPh sb="4" eb="6">
      <t>コグチ</t>
    </rPh>
    <rPh sb="6" eb="8">
      <t>ゲンキン</t>
    </rPh>
    <rPh sb="9" eb="10">
      <t>ノゾ</t>
    </rPh>
    <rPh sb="12" eb="14">
      <t>カンリ</t>
    </rPh>
    <rPh sb="15" eb="17">
      <t>ウンヨウ</t>
    </rPh>
    <rPh sb="17" eb="19">
      <t>ジョウキョウ</t>
    </rPh>
    <phoneticPr fontId="2"/>
  </si>
  <si>
    <t>金銭の収納に際しては、領収書を発行しているか。</t>
    <rPh sb="0" eb="2">
      <t>キンセン</t>
    </rPh>
    <rPh sb="3" eb="5">
      <t>シュウノウ</t>
    </rPh>
    <rPh sb="6" eb="7">
      <t>サイ</t>
    </rPh>
    <rPh sb="11" eb="14">
      <t>リョウシュウショ</t>
    </rPh>
    <rPh sb="15" eb="17">
      <t>ハッコウ</t>
    </rPh>
    <phoneticPr fontId="2"/>
  </si>
  <si>
    <t>収納した金銭は、直接支出に充てることなく、経理規程に定められた期限内に金融機関に預け入れているか。</t>
    <rPh sb="0" eb="2">
      <t>シュウノウ</t>
    </rPh>
    <rPh sb="4" eb="6">
      <t>キンセン</t>
    </rPh>
    <rPh sb="8" eb="10">
      <t>チョクセツ</t>
    </rPh>
    <rPh sb="10" eb="12">
      <t>シシュツ</t>
    </rPh>
    <rPh sb="13" eb="14">
      <t>ア</t>
    </rPh>
    <rPh sb="21" eb="23">
      <t>ケイリ</t>
    </rPh>
    <rPh sb="23" eb="25">
      <t>キテイ</t>
    </rPh>
    <rPh sb="26" eb="27">
      <t>サダ</t>
    </rPh>
    <rPh sb="31" eb="34">
      <t>キゲンナイ</t>
    </rPh>
    <rPh sb="35" eb="37">
      <t>キンユウ</t>
    </rPh>
    <rPh sb="37" eb="39">
      <t>キカン</t>
    </rPh>
    <rPh sb="40" eb="41">
      <t>アズ</t>
    </rPh>
    <rPh sb="42" eb="43">
      <t>イ</t>
    </rPh>
    <phoneticPr fontId="2"/>
  </si>
  <si>
    <t>３</t>
    <phoneticPr fontId="2"/>
  </si>
  <si>
    <t>期末の現金残高は、貸借対照表と一致しているか。</t>
    <rPh sb="0" eb="2">
      <t>キマツ</t>
    </rPh>
    <rPh sb="3" eb="5">
      <t>ゲンキン</t>
    </rPh>
    <rPh sb="5" eb="7">
      <t>ザンダカ</t>
    </rPh>
    <rPh sb="9" eb="11">
      <t>タイシャク</t>
    </rPh>
    <rPh sb="11" eb="14">
      <t>タイショウヒョウ</t>
    </rPh>
    <rPh sb="15" eb="17">
      <t>イッチ</t>
    </rPh>
    <phoneticPr fontId="2"/>
  </si>
  <si>
    <t>※</t>
    <phoneticPr fontId="2"/>
  </si>
  <si>
    <r>
      <t>　</t>
    </r>
    <r>
      <rPr>
        <b/>
        <sz val="10"/>
        <color theme="0"/>
        <rFont val="BIZ UDPゴシック"/>
        <family val="3"/>
        <charset val="128"/>
      </rPr>
      <t>小口現金</t>
    </r>
    <r>
      <rPr>
        <sz val="10"/>
        <color theme="0"/>
        <rFont val="BIZ UDPゴシック"/>
        <family val="3"/>
        <charset val="128"/>
      </rPr>
      <t>管理の運用状況</t>
    </r>
    <rPh sb="1" eb="3">
      <t>コグチ</t>
    </rPh>
    <rPh sb="3" eb="5">
      <t>ゲンキン</t>
    </rPh>
    <rPh sb="5" eb="7">
      <t>カンリ</t>
    </rPh>
    <rPh sb="8" eb="10">
      <t>ウンヨウ</t>
    </rPh>
    <rPh sb="10" eb="12">
      <t>ジョウキョウ</t>
    </rPh>
    <phoneticPr fontId="2"/>
  </si>
  <si>
    <t>管理簿（小口現金出納帳など）が整備され、全ての入金及び出金について記帳されているか。</t>
    <rPh sb="0" eb="3">
      <t>カンリボ</t>
    </rPh>
    <rPh sb="4" eb="6">
      <t>コグチ</t>
    </rPh>
    <rPh sb="6" eb="8">
      <t>ゲンキン</t>
    </rPh>
    <rPh sb="8" eb="11">
      <t>スイトウチョウ</t>
    </rPh>
    <rPh sb="15" eb="17">
      <t>セイビ</t>
    </rPh>
    <rPh sb="20" eb="21">
      <t>スベ</t>
    </rPh>
    <rPh sb="23" eb="25">
      <t>ニュウキン</t>
    </rPh>
    <rPh sb="25" eb="26">
      <t>オヨ</t>
    </rPh>
    <rPh sb="27" eb="29">
      <t>シュッキン</t>
    </rPh>
    <rPh sb="33" eb="35">
      <t>キチョウ</t>
    </rPh>
    <phoneticPr fontId="2"/>
  </si>
  <si>
    <t>小口現金による支払の際、領収書等を徴取し、保管しているか。</t>
    <rPh sb="0" eb="2">
      <t>コグチ</t>
    </rPh>
    <rPh sb="2" eb="4">
      <t>ゲンキン</t>
    </rPh>
    <rPh sb="7" eb="9">
      <t>シハライ</t>
    </rPh>
    <rPh sb="10" eb="11">
      <t>サイ</t>
    </rPh>
    <rPh sb="12" eb="15">
      <t>リョウシュウショ</t>
    </rPh>
    <rPh sb="15" eb="16">
      <t>トウ</t>
    </rPh>
    <rPh sb="17" eb="19">
      <t>チョウシュ</t>
    </rPh>
    <rPh sb="21" eb="23">
      <t>ホカン</t>
    </rPh>
    <phoneticPr fontId="2"/>
  </si>
  <si>
    <t>支出した日ごとに、小口現金残高と管理簿（小口現金出納帳など）の帳簿残高を照合しているか。</t>
    <rPh sb="0" eb="2">
      <t>シシュツ</t>
    </rPh>
    <rPh sb="4" eb="5">
      <t>ヒ</t>
    </rPh>
    <rPh sb="9" eb="11">
      <t>コグチ</t>
    </rPh>
    <rPh sb="11" eb="13">
      <t>ゲンキン</t>
    </rPh>
    <rPh sb="13" eb="15">
      <t>ザンダカ</t>
    </rPh>
    <rPh sb="16" eb="18">
      <t>カンリ</t>
    </rPh>
    <rPh sb="18" eb="19">
      <t>ボ</t>
    </rPh>
    <rPh sb="20" eb="22">
      <t>コグチ</t>
    </rPh>
    <rPh sb="22" eb="24">
      <t>ゲンキン</t>
    </rPh>
    <rPh sb="24" eb="27">
      <t>スイトウチョウ</t>
    </rPh>
    <rPh sb="31" eb="33">
      <t>チョウボ</t>
    </rPh>
    <rPh sb="33" eb="35">
      <t>ザンダカ</t>
    </rPh>
    <rPh sb="36" eb="38">
      <t>ショウゴウ</t>
    </rPh>
    <phoneticPr fontId="2"/>
  </si>
  <si>
    <t>毎日の現金出納終了後、現金残高と管理簿（現金出納帳など）の帳簿残高を照合しているか。</t>
    <rPh sb="0" eb="2">
      <t>マイニチ</t>
    </rPh>
    <rPh sb="3" eb="5">
      <t>ゲンキン</t>
    </rPh>
    <rPh sb="5" eb="7">
      <t>スイトウ</t>
    </rPh>
    <rPh sb="7" eb="10">
      <t>シュウリョウゴ</t>
    </rPh>
    <rPh sb="11" eb="13">
      <t>ゲンキン</t>
    </rPh>
    <rPh sb="13" eb="15">
      <t>ザンダカ</t>
    </rPh>
    <rPh sb="16" eb="18">
      <t>カンリ</t>
    </rPh>
    <rPh sb="18" eb="19">
      <t>ボ</t>
    </rPh>
    <rPh sb="20" eb="22">
      <t>ゲンキン</t>
    </rPh>
    <rPh sb="22" eb="25">
      <t>スイトウチョウ</t>
    </rPh>
    <rPh sb="29" eb="31">
      <t>チョウボ</t>
    </rPh>
    <rPh sb="31" eb="33">
      <t>ザンダカ</t>
    </rPh>
    <rPh sb="34" eb="36">
      <t>ショウゴウ</t>
    </rPh>
    <phoneticPr fontId="2"/>
  </si>
  <si>
    <r>
      <t>＜</t>
    </r>
    <r>
      <rPr>
        <b/>
        <sz val="10"/>
        <color rgb="FFFF0000"/>
        <rFont val="BIZ UDゴシック"/>
        <family val="3"/>
        <charset val="128"/>
      </rPr>
      <t>現金（小口現金を除く）</t>
    </r>
    <r>
      <rPr>
        <b/>
        <sz val="10"/>
        <color theme="1"/>
        <rFont val="BIZ UDゴシック"/>
        <family val="3"/>
        <charset val="128"/>
      </rPr>
      <t>の前年度末残高＞</t>
    </r>
    <rPh sb="1" eb="3">
      <t>ゲンキン</t>
    </rPh>
    <rPh sb="4" eb="6">
      <t>コグチ</t>
    </rPh>
    <rPh sb="6" eb="8">
      <t>ゲンキン</t>
    </rPh>
    <rPh sb="9" eb="10">
      <t>ノゾ</t>
    </rPh>
    <rPh sb="13" eb="16">
      <t>ゼンネンド</t>
    </rPh>
    <rPh sb="16" eb="17">
      <t>マツ</t>
    </rPh>
    <rPh sb="17" eb="19">
      <t>ザンダカ</t>
    </rPh>
    <phoneticPr fontId="2"/>
  </si>
  <si>
    <t>年度末残高</t>
    <rPh sb="0" eb="3">
      <t>ネンドマツ</t>
    </rPh>
    <rPh sb="3" eb="5">
      <t>ザンダカ</t>
    </rPh>
    <phoneticPr fontId="2"/>
  </si>
  <si>
    <t>管理簿（現金出納帳など）が整備され、全ての入金及び出金について記帳されているか。</t>
    <rPh sb="0" eb="3">
      <t>カンリボ</t>
    </rPh>
    <rPh sb="4" eb="6">
      <t>ゲンキン</t>
    </rPh>
    <rPh sb="6" eb="9">
      <t>スイトウチョウ</t>
    </rPh>
    <rPh sb="13" eb="15">
      <t>セイビ</t>
    </rPh>
    <rPh sb="18" eb="19">
      <t>スベ</t>
    </rPh>
    <rPh sb="21" eb="23">
      <t>ニュウキン</t>
    </rPh>
    <rPh sb="23" eb="24">
      <t>オヨ</t>
    </rPh>
    <rPh sb="25" eb="27">
      <t>シュッキン</t>
    </rPh>
    <rPh sb="31" eb="33">
      <t>キチョウ</t>
    </rPh>
    <phoneticPr fontId="2"/>
  </si>
  <si>
    <t>以内</t>
    <rPh sb="0" eb="2">
      <t>イナイ</t>
    </rPh>
    <phoneticPr fontId="2"/>
  </si>
  <si>
    <r>
      <t>収納した金銭の金融機関への預入期限（経理規程で定める期限）</t>
    </r>
    <r>
      <rPr>
        <b/>
        <sz val="10"/>
        <color theme="1"/>
        <rFont val="BIZ UDゴシック"/>
        <family val="3"/>
        <charset val="128"/>
      </rPr>
      <t>(記述)</t>
    </r>
    <rPh sb="18" eb="20">
      <t>ケイリ</t>
    </rPh>
    <rPh sb="20" eb="22">
      <t>キテイ</t>
    </rPh>
    <rPh sb="23" eb="24">
      <t>サダ</t>
    </rPh>
    <rPh sb="26" eb="28">
      <t>キゲン</t>
    </rPh>
    <phoneticPr fontId="2"/>
  </si>
  <si>
    <t>万円</t>
    <rPh sb="0" eb="2">
      <t>マンエン</t>
    </rPh>
    <phoneticPr fontId="2"/>
  </si>
  <si>
    <r>
      <t>経理規程で定める小口現金の保有限度額</t>
    </r>
    <r>
      <rPr>
        <b/>
        <sz val="10"/>
        <color theme="1"/>
        <rFont val="BIZ UDゴシック"/>
        <family val="3"/>
        <charset val="128"/>
      </rPr>
      <t>(記述)</t>
    </r>
    <rPh sb="0" eb="2">
      <t>ケイリ</t>
    </rPh>
    <rPh sb="2" eb="4">
      <t>キテイ</t>
    </rPh>
    <rPh sb="5" eb="6">
      <t>サダ</t>
    </rPh>
    <rPh sb="8" eb="10">
      <t>コグチ</t>
    </rPh>
    <rPh sb="10" eb="12">
      <t>ゲンキン</t>
    </rPh>
    <rPh sb="13" eb="15">
      <t>ホユウ</t>
    </rPh>
    <rPh sb="15" eb="18">
      <t>ゲンドガク</t>
    </rPh>
    <phoneticPr fontId="2"/>
  </si>
  <si>
    <r>
      <t>小口現金の</t>
    </r>
    <r>
      <rPr>
        <b/>
        <sz val="10"/>
        <color theme="1"/>
        <rFont val="BIZ UDゴシック"/>
        <family val="3"/>
        <charset val="128"/>
      </rPr>
      <t>１件当たりの支払限度額</t>
    </r>
    <r>
      <rPr>
        <sz val="10"/>
        <color theme="1"/>
        <rFont val="BIZ UDゴシック"/>
        <family val="3"/>
        <charset val="128"/>
      </rPr>
      <t>を定めているか。</t>
    </r>
    <rPh sb="0" eb="2">
      <t>コグチ</t>
    </rPh>
    <rPh sb="2" eb="4">
      <t>ゲンキン</t>
    </rPh>
    <rPh sb="6" eb="7">
      <t>ケン</t>
    </rPh>
    <rPh sb="7" eb="8">
      <t>ア</t>
    </rPh>
    <rPh sb="11" eb="13">
      <t>シハライ</t>
    </rPh>
    <rPh sb="13" eb="15">
      <t>ゲンド</t>
    </rPh>
    <rPh sb="15" eb="16">
      <t>ガク</t>
    </rPh>
    <rPh sb="17" eb="18">
      <t>サダ</t>
    </rPh>
    <phoneticPr fontId="2"/>
  </si>
  <si>
    <r>
      <t>小口現金の</t>
    </r>
    <r>
      <rPr>
        <b/>
        <sz val="10"/>
        <color theme="1"/>
        <rFont val="BIZ UDゴシック"/>
        <family val="3"/>
        <charset val="128"/>
      </rPr>
      <t>保有額</t>
    </r>
    <r>
      <rPr>
        <sz val="10"/>
        <color theme="1"/>
        <rFont val="BIZ UDゴシック"/>
        <family val="3"/>
        <charset val="128"/>
      </rPr>
      <t>は、経理規程で定める限度額を超えていないか。</t>
    </r>
    <rPh sb="0" eb="2">
      <t>コグチ</t>
    </rPh>
    <rPh sb="2" eb="4">
      <t>ゲンキン</t>
    </rPh>
    <rPh sb="5" eb="8">
      <t>ホユウガク</t>
    </rPh>
    <rPh sb="10" eb="12">
      <t>ケイリ</t>
    </rPh>
    <rPh sb="12" eb="14">
      <t>キテイ</t>
    </rPh>
    <rPh sb="15" eb="16">
      <t>サダ</t>
    </rPh>
    <rPh sb="18" eb="20">
      <t>ゲンド</t>
    </rPh>
    <rPh sb="20" eb="21">
      <t>ガク</t>
    </rPh>
    <rPh sb="22" eb="23">
      <t>コ</t>
    </rPh>
    <phoneticPr fontId="2"/>
  </si>
  <si>
    <r>
      <t>（２が「ＯＫ」の場合）１件当たりの支払限度額</t>
    </r>
    <r>
      <rPr>
        <b/>
        <sz val="10"/>
        <color theme="1"/>
        <rFont val="BIZ UDゴシック"/>
        <family val="3"/>
        <charset val="128"/>
      </rPr>
      <t>(記述)</t>
    </r>
    <rPh sb="8" eb="10">
      <t>バアイ</t>
    </rPh>
    <rPh sb="12" eb="13">
      <t>ケン</t>
    </rPh>
    <rPh sb="13" eb="14">
      <t>ア</t>
    </rPh>
    <rPh sb="17" eb="19">
      <t>シハライ</t>
    </rPh>
    <rPh sb="19" eb="22">
      <t>ゲンドガク</t>
    </rPh>
    <phoneticPr fontId="2"/>
  </si>
  <si>
    <r>
      <t>　</t>
    </r>
    <r>
      <rPr>
        <b/>
        <sz val="10"/>
        <color theme="0"/>
        <rFont val="BIZ UDPゴシック"/>
        <family val="3"/>
        <charset val="128"/>
      </rPr>
      <t>預貯金</t>
    </r>
    <r>
      <rPr>
        <sz val="10"/>
        <color theme="0"/>
        <rFont val="BIZ UDPゴシック"/>
        <family val="3"/>
        <charset val="128"/>
      </rPr>
      <t>管理の運用状況</t>
    </r>
    <rPh sb="1" eb="4">
      <t>ヨチョキン</t>
    </rPh>
    <rPh sb="4" eb="6">
      <t>カンリ</t>
    </rPh>
    <rPh sb="7" eb="9">
      <t>ウンヨウ</t>
    </rPh>
    <rPh sb="9" eb="11">
      <t>ジョウキョウ</t>
    </rPh>
    <phoneticPr fontId="2"/>
  </si>
  <si>
    <t>期末の預貯金残高（金融機関が発行する残高証明書の金額）は、貸借対照表と一致しているか。</t>
    <rPh sb="0" eb="2">
      <t>キマツ</t>
    </rPh>
    <rPh sb="3" eb="6">
      <t>ヨチョキン</t>
    </rPh>
    <rPh sb="6" eb="8">
      <t>ザンダカ</t>
    </rPh>
    <rPh sb="9" eb="13">
      <t>キンユウキカン</t>
    </rPh>
    <rPh sb="14" eb="16">
      <t>ハッコウ</t>
    </rPh>
    <rPh sb="18" eb="23">
      <t>ザンダカショウメイショ</t>
    </rPh>
    <rPh sb="24" eb="26">
      <t>キンガク</t>
    </rPh>
    <rPh sb="29" eb="31">
      <t>タイシャク</t>
    </rPh>
    <rPh sb="31" eb="34">
      <t>タイショウヒョウ</t>
    </rPh>
    <rPh sb="35" eb="37">
      <t>イッチ</t>
    </rPh>
    <phoneticPr fontId="2"/>
  </si>
  <si>
    <r>
      <t>　</t>
    </r>
    <r>
      <rPr>
        <b/>
        <sz val="10"/>
        <color theme="0"/>
        <rFont val="BIZ UDPゴシック"/>
        <family val="3"/>
        <charset val="128"/>
      </rPr>
      <t>保管責任者</t>
    </r>
    <r>
      <rPr>
        <sz val="10"/>
        <color theme="0"/>
        <rFont val="BIZ UDPゴシック"/>
        <family val="3"/>
        <charset val="128"/>
      </rPr>
      <t>の配置</t>
    </r>
    <rPh sb="1" eb="3">
      <t>ホカン</t>
    </rPh>
    <rPh sb="3" eb="6">
      <t>セキニンシャ</t>
    </rPh>
    <rPh sb="7" eb="9">
      <t>ハイチ</t>
    </rPh>
    <phoneticPr fontId="2"/>
  </si>
  <si>
    <t>預金通帳</t>
    <rPh sb="0" eb="2">
      <t>ヨキン</t>
    </rPh>
    <rPh sb="2" eb="4">
      <t>ツウチョウ</t>
    </rPh>
    <phoneticPr fontId="2"/>
  </si>
  <si>
    <t>預金通帳と印鑑は別々の責任者が施錠して保管する等、内部牽制対策と安全対策が確立されているか。</t>
    <rPh sb="0" eb="2">
      <t>ヨキン</t>
    </rPh>
    <rPh sb="2" eb="4">
      <t>ツウチョウ</t>
    </rPh>
    <rPh sb="5" eb="7">
      <t>インカン</t>
    </rPh>
    <rPh sb="8" eb="10">
      <t>ベツベツ</t>
    </rPh>
    <rPh sb="11" eb="14">
      <t>セキニンシャ</t>
    </rPh>
    <rPh sb="15" eb="17">
      <t>セジョウ</t>
    </rPh>
    <rPh sb="19" eb="21">
      <t>ホカン</t>
    </rPh>
    <rPh sb="23" eb="24">
      <t>ナド</t>
    </rPh>
    <rPh sb="25" eb="27">
      <t>ナイブ</t>
    </rPh>
    <rPh sb="27" eb="29">
      <t>ケンセイ</t>
    </rPh>
    <rPh sb="29" eb="31">
      <t>タイサク</t>
    </rPh>
    <rPh sb="32" eb="34">
      <t>アンゼン</t>
    </rPh>
    <rPh sb="34" eb="36">
      <t>タイサク</t>
    </rPh>
    <rPh sb="37" eb="39">
      <t>カクリツ</t>
    </rPh>
    <phoneticPr fontId="2"/>
  </si>
  <si>
    <t>役職</t>
    <rPh sb="0" eb="2">
      <t>ヤクショク</t>
    </rPh>
    <phoneticPr fontId="2"/>
  </si>
  <si>
    <t>氏名</t>
    <rPh sb="0" eb="2">
      <t>シメイ</t>
    </rPh>
    <phoneticPr fontId="2"/>
  </si>
  <si>
    <t>辞令の有無</t>
    <rPh sb="0" eb="2">
      <t>ジレイ</t>
    </rPh>
    <rPh sb="3" eb="5">
      <t>ウム</t>
    </rPh>
    <phoneticPr fontId="2"/>
  </si>
  <si>
    <t>口座番号</t>
    <rPh sb="0" eb="2">
      <t>コウザ</t>
    </rPh>
    <rPh sb="2" eb="4">
      <t>バンゴウ</t>
    </rPh>
    <phoneticPr fontId="2"/>
  </si>
  <si>
    <t>銀行名・支店名</t>
    <rPh sb="0" eb="3">
      <t>ギンコウメイ</t>
    </rPh>
    <rPh sb="4" eb="7">
      <t>シテンメイ</t>
    </rPh>
    <phoneticPr fontId="2"/>
  </si>
  <si>
    <t>前年度末残高</t>
    <rPh sb="0" eb="3">
      <t>ゼンネンド</t>
    </rPh>
    <rPh sb="3" eb="4">
      <t>マツ</t>
    </rPh>
    <rPh sb="4" eb="6">
      <t>ザンダカ</t>
    </rPh>
    <phoneticPr fontId="2"/>
  </si>
  <si>
    <t>円</t>
    <rPh sb="0" eb="1">
      <t>エン</t>
    </rPh>
    <phoneticPr fontId="2"/>
  </si>
  <si>
    <t>保有の目的</t>
    <rPh sb="0" eb="2">
      <t>ホユウ</t>
    </rPh>
    <rPh sb="3" eb="5">
      <t>モクテキ</t>
    </rPh>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</si>
  <si>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</si>
  <si>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</si>
  <si>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</si>
  <si>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</si>
  <si>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</si>
  <si>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</si>
  <si>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</si>
  <si>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</si>
  <si>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</si>
  <si>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</si>
  <si>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</si>
  <si>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</si>
  <si>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</si>
  <si>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</si>
  <si>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（預貯金合計）</t>
    <rPh sb="1" eb="4">
      <t>ヨチョキン</t>
    </rPh>
    <rPh sb="4" eb="6">
      <t>ゴウケイ</t>
    </rPh>
    <phoneticPr fontId="2"/>
  </si>
  <si>
    <t>預金種別</t>
    <rPh sb="0" eb="2">
      <t>ヨキン</t>
    </rPh>
    <rPh sb="2" eb="4">
      <t>シュベツ</t>
    </rPh>
    <phoneticPr fontId="2"/>
  </si>
  <si>
    <t>24</t>
  </si>
  <si>
    <t>25</t>
  </si>
  <si>
    <t>拠点（サービス）区分</t>
    <rPh sb="0" eb="2">
      <t>キョテン</t>
    </rPh>
    <rPh sb="8" eb="10">
      <t>クブン</t>
    </rPh>
    <phoneticPr fontId="2"/>
  </si>
  <si>
    <r>
      <rPr>
        <b/>
        <u/>
        <sz val="10"/>
        <color rgb="FFFF0000"/>
        <rFont val="BIZ UDゴシック"/>
        <family val="3"/>
        <charset val="128"/>
      </rPr>
      <t>保管責任者を拠点別に配置していない</t>
    </r>
    <r>
      <rPr>
        <b/>
        <sz val="10"/>
        <color rgb="FFFF0000"/>
        <rFont val="BIZ UDゴシック"/>
        <family val="3"/>
        <charset val="128"/>
      </rPr>
      <t>場合は、拠点（サービス）区分欄は「全区分」と入力してください。</t>
    </r>
    <rPh sb="0" eb="2">
      <t>ホカン</t>
    </rPh>
    <rPh sb="2" eb="5">
      <t>セキニンシャ</t>
    </rPh>
    <rPh sb="6" eb="8">
      <t>キョテン</t>
    </rPh>
    <rPh sb="8" eb="9">
      <t>ベツ</t>
    </rPh>
    <rPh sb="10" eb="12">
      <t>ハイチ</t>
    </rPh>
    <rPh sb="17" eb="19">
      <t>バアイ</t>
    </rPh>
    <rPh sb="21" eb="23">
      <t>キョテン</t>
    </rPh>
    <rPh sb="29" eb="31">
      <t>クブン</t>
    </rPh>
    <rPh sb="31" eb="32">
      <t>ラン</t>
    </rPh>
    <rPh sb="34" eb="37">
      <t>ゼンクブン</t>
    </rPh>
    <rPh sb="39" eb="41">
      <t>ニュウリョク</t>
    </rPh>
    <phoneticPr fontId="2"/>
  </si>
  <si>
    <r>
      <t>　</t>
    </r>
    <r>
      <rPr>
        <b/>
        <sz val="10"/>
        <color theme="0"/>
        <rFont val="BIZ UDPゴシック"/>
        <family val="3"/>
        <charset val="128"/>
      </rPr>
      <t>有価証券</t>
    </r>
    <r>
      <rPr>
        <sz val="10"/>
        <color theme="0"/>
        <rFont val="BIZ UDPゴシック"/>
        <family val="3"/>
        <charset val="128"/>
      </rPr>
      <t>管理の運用状況</t>
    </r>
    <rPh sb="1" eb="5">
      <t>ユウカショウケン</t>
    </rPh>
    <rPh sb="5" eb="7">
      <t>カンリ</t>
    </rPh>
    <rPh sb="8" eb="10">
      <t>ウンヨウ</t>
    </rPh>
    <rPh sb="10" eb="12">
      <t>ジョウキョウ</t>
    </rPh>
    <phoneticPr fontId="2"/>
  </si>
  <si>
    <t>(１が「有」の場合)有価証券は、リスクが少なく「確実に」運用益が見込めるものを選択しているか。</t>
    <rPh sb="4" eb="5">
      <t>アリ</t>
    </rPh>
    <rPh sb="7" eb="9">
      <t>バアイ</t>
    </rPh>
    <rPh sb="10" eb="14">
      <t>ユウカショウケン</t>
    </rPh>
    <rPh sb="20" eb="21">
      <t>スク</t>
    </rPh>
    <rPh sb="24" eb="26">
      <t>カクジツ</t>
    </rPh>
    <rPh sb="28" eb="31">
      <t>ウンヨウエキ</t>
    </rPh>
    <rPh sb="32" eb="34">
      <t>ミコ</t>
    </rPh>
    <rPh sb="39" eb="41">
      <t>センタク</t>
    </rPh>
    <phoneticPr fontId="2"/>
  </si>
  <si>
    <t>４</t>
    <phoneticPr fontId="2"/>
  </si>
  <si>
    <t>有価証券の保有の有無</t>
    <rPh sb="0" eb="4">
      <t>ユウカショウケン</t>
    </rPh>
    <rPh sb="5" eb="7">
      <t>ホユウ</t>
    </rPh>
    <rPh sb="8" eb="10">
      <t>ウム</t>
    </rPh>
    <phoneticPr fontId="2"/>
  </si>
  <si>
    <t>(　　　 〃 　　　)有価証券について、毎月末日に残高の実在を確かめ、理事長に報告しているか。</t>
    <rPh sb="11" eb="15">
      <t>ユウカショウケン</t>
    </rPh>
    <rPh sb="20" eb="22">
      <t>マイツキ</t>
    </rPh>
    <rPh sb="22" eb="24">
      <t>マツジツ</t>
    </rPh>
    <rPh sb="25" eb="27">
      <t>ザンダカ</t>
    </rPh>
    <rPh sb="28" eb="30">
      <t>ジツザイ</t>
    </rPh>
    <rPh sb="31" eb="32">
      <t>タシ</t>
    </rPh>
    <rPh sb="35" eb="38">
      <t>リジチョウ</t>
    </rPh>
    <rPh sb="39" eb="41">
      <t>ホウコク</t>
    </rPh>
    <phoneticPr fontId="2"/>
  </si>
  <si>
    <t>(　　　 〃 　　　)有価証券について、時価と帳簿価額の比較表を作成し、理事長に報告しているか。</t>
    <rPh sb="11" eb="13">
      <t>ユウカ</t>
    </rPh>
    <rPh sb="13" eb="15">
      <t>ショウケン</t>
    </rPh>
    <rPh sb="20" eb="22">
      <t>ジカ</t>
    </rPh>
    <rPh sb="23" eb="25">
      <t>チョウボ</t>
    </rPh>
    <rPh sb="25" eb="27">
      <t>カガク</t>
    </rPh>
    <rPh sb="28" eb="30">
      <t>ヒカク</t>
    </rPh>
    <rPh sb="30" eb="31">
      <t>ヒョウ</t>
    </rPh>
    <rPh sb="32" eb="34">
      <t>サクセイ</t>
    </rPh>
    <rPh sb="36" eb="38">
      <t>リジ</t>
    </rPh>
    <rPh sb="38" eb="39">
      <t>チョウ</t>
    </rPh>
    <rPh sb="40" eb="42">
      <t>ホウコク</t>
    </rPh>
    <phoneticPr fontId="2"/>
  </si>
  <si>
    <t>種類</t>
    <rPh sb="0" eb="2">
      <t>シュルイ</t>
    </rPh>
    <phoneticPr fontId="2"/>
  </si>
  <si>
    <t>発行団体</t>
    <rPh sb="0" eb="2">
      <t>ハッコウ</t>
    </rPh>
    <rPh sb="2" eb="4">
      <t>ダンタイ</t>
    </rPh>
    <phoneticPr fontId="2"/>
  </si>
  <si>
    <t>円</t>
    <rPh sb="0" eb="1">
      <t>エン</t>
    </rPh>
    <phoneticPr fontId="2"/>
  </si>
  <si>
    <t>取得年月日</t>
    <rPh sb="0" eb="2">
      <t>シュトク</t>
    </rPh>
    <rPh sb="2" eb="5">
      <t>ネンツキヒ</t>
    </rPh>
    <phoneticPr fontId="2"/>
  </si>
  <si>
    <t>利率</t>
    <rPh sb="0" eb="2">
      <t>リリツ</t>
    </rPh>
    <phoneticPr fontId="2"/>
  </si>
  <si>
    <t>％</t>
    <phoneticPr fontId="2"/>
  </si>
  <si>
    <t>年</t>
    <rPh sb="0" eb="1">
      <t>ネン</t>
    </rPh>
    <phoneticPr fontId="2"/>
  </si>
  <si>
    <t>期間</t>
    <rPh sb="0" eb="2">
      <t>キカン</t>
    </rPh>
    <phoneticPr fontId="2"/>
  </si>
  <si>
    <t>保有目的</t>
    <rPh sb="0" eb="2">
      <t>ホユウ</t>
    </rPh>
    <rPh sb="2" eb="4">
      <t>モクテキ</t>
    </rPh>
    <phoneticPr fontId="2"/>
  </si>
  <si>
    <r>
      <t>　（１が「有」の場合）</t>
    </r>
    <r>
      <rPr>
        <b/>
        <sz val="10"/>
        <color theme="0"/>
        <rFont val="BIZ UDPゴシック"/>
        <family val="3"/>
        <charset val="128"/>
      </rPr>
      <t>有価証券</t>
    </r>
    <r>
      <rPr>
        <sz val="10"/>
        <color theme="0"/>
        <rFont val="BIZ UDPゴシック"/>
        <family val="3"/>
        <charset val="128"/>
      </rPr>
      <t>の種類、発行団体、金額、利率等</t>
    </r>
    <rPh sb="11" eb="15">
      <t>ユウカショウケン</t>
    </rPh>
    <rPh sb="16" eb="18">
      <t>シュルイ</t>
    </rPh>
    <rPh sb="19" eb="21">
      <t>ハッコウ</t>
    </rPh>
    <rPh sb="21" eb="23">
      <t>ダンタイ</t>
    </rPh>
    <rPh sb="24" eb="26">
      <t>キンガク</t>
    </rPh>
    <rPh sb="27" eb="29">
      <t>リリツ</t>
    </rPh>
    <rPh sb="29" eb="30">
      <t>トウ</t>
    </rPh>
    <phoneticPr fontId="2"/>
  </si>
  <si>
    <r>
      <t>前年度末</t>
    </r>
    <r>
      <rPr>
        <b/>
        <sz val="10"/>
        <color theme="1"/>
        <rFont val="BIZ UDゴシック"/>
        <family val="3"/>
        <charset val="128"/>
      </rPr>
      <t>額面金額</t>
    </r>
    <rPh sb="0" eb="4">
      <t>ゼンネンドマツ</t>
    </rPh>
    <rPh sb="4" eb="6">
      <t>ガクメン</t>
    </rPh>
    <rPh sb="6" eb="8">
      <t>キンガク</t>
    </rPh>
    <phoneticPr fontId="2"/>
  </si>
  <si>
    <r>
      <t>前年度末</t>
    </r>
    <r>
      <rPr>
        <b/>
        <sz val="10"/>
        <color theme="1"/>
        <rFont val="BIZ UDゴシック"/>
        <family val="3"/>
        <charset val="128"/>
      </rPr>
      <t>帳簿金額</t>
    </r>
    <rPh sb="0" eb="4">
      <t>ゼンネンドマツ</t>
    </rPh>
    <rPh sb="4" eb="6">
      <t>チョウボ</t>
    </rPh>
    <rPh sb="6" eb="8">
      <t>キンガク</t>
    </rPh>
    <phoneticPr fontId="2"/>
  </si>
  <si>
    <r>
      <t>　</t>
    </r>
    <r>
      <rPr>
        <b/>
        <sz val="10"/>
        <color theme="0"/>
        <rFont val="BIZ UDPゴシック"/>
        <family val="3"/>
        <charset val="128"/>
      </rPr>
      <t>引当金</t>
    </r>
    <r>
      <rPr>
        <sz val="10"/>
        <color theme="0"/>
        <rFont val="BIZ UDPゴシック"/>
        <family val="3"/>
        <charset val="128"/>
      </rPr>
      <t>管理の運用状況</t>
    </r>
    <rPh sb="1" eb="4">
      <t>ヒキアテキン</t>
    </rPh>
    <rPh sb="4" eb="6">
      <t>カンリ</t>
    </rPh>
    <rPh sb="7" eb="9">
      <t>ウンヨウ</t>
    </rPh>
    <rPh sb="9" eb="11">
      <t>ジョウキョウ</t>
    </rPh>
    <phoneticPr fontId="2"/>
  </si>
  <si>
    <t>引当金の計上の有無</t>
    <rPh sb="0" eb="3">
      <t>ヒキアテキン</t>
    </rPh>
    <rPh sb="4" eb="6">
      <t>ケイジョウ</t>
    </rPh>
    <rPh sb="7" eb="9">
      <t>ウム</t>
    </rPh>
    <phoneticPr fontId="2"/>
  </si>
  <si>
    <t>将来の特定の費用または損失である。</t>
    <phoneticPr fontId="2"/>
  </si>
  <si>
    <t>発生の可能性が高い。</t>
    <phoneticPr fontId="2"/>
  </si>
  <si>
    <t>その金額を合理的に見積もることができる。</t>
    <phoneticPr fontId="2"/>
  </si>
  <si>
    <t>その発生が当会計年度以前の事象に起因している。</t>
    <rPh sb="6" eb="8">
      <t>カイケイ</t>
    </rPh>
    <phoneticPr fontId="2"/>
  </si>
  <si>
    <t>「引当金」の４要件</t>
    <rPh sb="1" eb="4">
      <t>ヒキアテキン</t>
    </rPh>
    <rPh sb="7" eb="9">
      <t>ヨウケン</t>
    </rPh>
    <phoneticPr fontId="2"/>
  </si>
  <si>
    <r>
      <t>(１が「有」の場合)引当金は、会計基準等で定める</t>
    </r>
    <r>
      <rPr>
        <b/>
        <sz val="10"/>
        <color theme="1"/>
        <rFont val="BIZ UDゴシック"/>
        <family val="3"/>
        <charset val="128"/>
      </rPr>
      <t>４つの要件</t>
    </r>
    <r>
      <rPr>
        <sz val="10"/>
        <color theme="1"/>
        <rFont val="BIZ UDゴシック"/>
        <family val="3"/>
        <charset val="128"/>
      </rPr>
      <t>（※）を満たしているか。</t>
    </r>
    <rPh sb="4" eb="5">
      <t>アリ</t>
    </rPh>
    <rPh sb="7" eb="9">
      <t>バアイ</t>
    </rPh>
    <rPh sb="10" eb="12">
      <t>ヒキアテ</t>
    </rPh>
    <rPh sb="12" eb="13">
      <t>キン</t>
    </rPh>
    <rPh sb="15" eb="20">
      <t>カイケイキジュントウ</t>
    </rPh>
    <rPh sb="21" eb="22">
      <t>サダ</t>
    </rPh>
    <rPh sb="27" eb="29">
      <t>ヨウケン</t>
    </rPh>
    <rPh sb="33" eb="34">
      <t>ミ</t>
    </rPh>
    <phoneticPr fontId="2"/>
  </si>
  <si>
    <t>各拠点に仕訳日記帳及び総勘定元帳を作成しているか。</t>
    <rPh sb="0" eb="3">
      <t>カクキョテン</t>
    </rPh>
    <rPh sb="4" eb="6">
      <t>シワケ</t>
    </rPh>
    <rPh sb="6" eb="9">
      <t>ニッキチョウ</t>
    </rPh>
    <rPh sb="9" eb="10">
      <t>オヨ</t>
    </rPh>
    <rPh sb="11" eb="14">
      <t>ソウカンジョウ</t>
    </rPh>
    <rPh sb="14" eb="16">
      <t>モトチョウ</t>
    </rPh>
    <rPh sb="17" eb="19">
      <t>サクセイ</t>
    </rPh>
    <phoneticPr fontId="2"/>
  </si>
  <si>
    <t>計算書類に係る各勘定科目の金額について主要簿と一致しているか。</t>
    <rPh sb="0" eb="4">
      <t>ケイサンショルイ</t>
    </rPh>
    <rPh sb="5" eb="6">
      <t>カカ</t>
    </rPh>
    <rPh sb="7" eb="8">
      <t>カク</t>
    </rPh>
    <rPh sb="8" eb="12">
      <t>カンジョウカモク</t>
    </rPh>
    <rPh sb="13" eb="15">
      <t>キンガク</t>
    </rPh>
    <rPh sb="19" eb="22">
      <t>シュヨウボ</t>
    </rPh>
    <rPh sb="23" eb="25">
      <t>イッチ</t>
    </rPh>
    <phoneticPr fontId="2"/>
  </si>
  <si>
    <t>主要簿</t>
    <rPh sb="0" eb="3">
      <t>シュヨウボ</t>
    </rPh>
    <phoneticPr fontId="2"/>
  </si>
  <si>
    <t>帳簿名</t>
    <rPh sb="0" eb="3">
      <t>チョウボメイ</t>
    </rPh>
    <phoneticPr fontId="2"/>
  </si>
  <si>
    <t>補助簿</t>
    <rPh sb="0" eb="2">
      <t>ホジョ</t>
    </rPh>
    <rPh sb="2" eb="3">
      <t>ボ</t>
    </rPh>
    <phoneticPr fontId="2"/>
  </si>
  <si>
    <r>
      <t>　</t>
    </r>
    <r>
      <rPr>
        <b/>
        <sz val="10"/>
        <color theme="0"/>
        <rFont val="BIZ UDPゴシック"/>
        <family val="3"/>
        <charset val="128"/>
      </rPr>
      <t>会計帳簿</t>
    </r>
    <r>
      <rPr>
        <sz val="10"/>
        <color theme="0"/>
        <rFont val="BIZ UDPゴシック"/>
        <family val="3"/>
        <charset val="128"/>
      </rPr>
      <t>の規定および作成状況</t>
    </r>
    <rPh sb="1" eb="3">
      <t>カイケイ</t>
    </rPh>
    <rPh sb="3" eb="5">
      <t>チョウボ</t>
    </rPh>
    <rPh sb="6" eb="8">
      <t>キテイ</t>
    </rPh>
    <rPh sb="11" eb="13">
      <t>サクセイ</t>
    </rPh>
    <rPh sb="13" eb="15">
      <t>ジョウキョウ</t>
    </rPh>
    <phoneticPr fontId="2"/>
  </si>
  <si>
    <t>仕訳伝票</t>
    <rPh sb="0" eb="2">
      <t>シワケ</t>
    </rPh>
    <rPh sb="2" eb="4">
      <t>デンピョウ</t>
    </rPh>
    <phoneticPr fontId="2"/>
  </si>
  <si>
    <t>総勘定元帳</t>
    <rPh sb="0" eb="5">
      <t>ソウカンジョウモトチョウ</t>
    </rPh>
    <phoneticPr fontId="2"/>
  </si>
  <si>
    <t>現金出納帳</t>
    <rPh sb="0" eb="2">
      <t>ゲンキン</t>
    </rPh>
    <rPh sb="2" eb="5">
      <t>スイトウチョウ</t>
    </rPh>
    <phoneticPr fontId="2"/>
  </si>
  <si>
    <t>預金（貯金）出納帳</t>
    <rPh sb="0" eb="2">
      <t>ヨキン</t>
    </rPh>
    <rPh sb="3" eb="5">
      <t>チョキン</t>
    </rPh>
    <rPh sb="6" eb="9">
      <t>スイトウチョウ</t>
    </rPh>
    <phoneticPr fontId="2"/>
  </si>
  <si>
    <t>小口現金出納帳</t>
    <rPh sb="0" eb="2">
      <t>コグチ</t>
    </rPh>
    <rPh sb="2" eb="4">
      <t>ゲンキン</t>
    </rPh>
    <rPh sb="4" eb="7">
      <t>スイトウチョウ</t>
    </rPh>
    <phoneticPr fontId="2"/>
  </si>
  <si>
    <t>有価証券台帳</t>
    <rPh sb="0" eb="4">
      <t>ユウカショウケン</t>
    </rPh>
    <rPh sb="4" eb="6">
      <t>ダイチョウ</t>
    </rPh>
    <phoneticPr fontId="2"/>
  </si>
  <si>
    <t>未収金台帳</t>
    <rPh sb="0" eb="3">
      <t>ミシュウキン</t>
    </rPh>
    <rPh sb="3" eb="5">
      <t>ダイチョウ</t>
    </rPh>
    <phoneticPr fontId="2"/>
  </si>
  <si>
    <t>棚卸資産受払台帳</t>
    <rPh sb="0" eb="2">
      <t>タナオロシ</t>
    </rPh>
    <rPh sb="2" eb="4">
      <t>シサン</t>
    </rPh>
    <rPh sb="4" eb="6">
      <t>ウケハライ</t>
    </rPh>
    <rPh sb="6" eb="8">
      <t>ダイチョウ</t>
    </rPh>
    <phoneticPr fontId="2"/>
  </si>
  <si>
    <t>立替金台帳</t>
    <rPh sb="0" eb="3">
      <t>タテカエキン</t>
    </rPh>
    <rPh sb="3" eb="5">
      <t>ダイチョウ</t>
    </rPh>
    <phoneticPr fontId="2"/>
  </si>
  <si>
    <t>前払金台帳</t>
    <rPh sb="0" eb="2">
      <t>マエハラ</t>
    </rPh>
    <rPh sb="2" eb="3">
      <t>キン</t>
    </rPh>
    <rPh sb="3" eb="5">
      <t>ダイチョウ</t>
    </rPh>
    <phoneticPr fontId="2"/>
  </si>
  <si>
    <t>貸付金台帳</t>
    <rPh sb="0" eb="3">
      <t>カシツケキン</t>
    </rPh>
    <rPh sb="3" eb="5">
      <t>ダイチョウ</t>
    </rPh>
    <phoneticPr fontId="2"/>
  </si>
  <si>
    <t>仮払金台帳</t>
    <rPh sb="0" eb="2">
      <t>カリハラ</t>
    </rPh>
    <rPh sb="2" eb="3">
      <t>キン</t>
    </rPh>
    <rPh sb="3" eb="5">
      <t>ダイチョウ</t>
    </rPh>
    <phoneticPr fontId="2"/>
  </si>
  <si>
    <t>固定資産管理台帳</t>
    <rPh sb="0" eb="4">
      <t>コテイシサン</t>
    </rPh>
    <rPh sb="4" eb="6">
      <t>カンリ</t>
    </rPh>
    <rPh sb="6" eb="8">
      <t>ダイチョウ</t>
    </rPh>
    <phoneticPr fontId="2"/>
  </si>
  <si>
    <t>リース資産管理台帳</t>
    <rPh sb="3" eb="5">
      <t>シサン</t>
    </rPh>
    <rPh sb="5" eb="7">
      <t>カンリ</t>
    </rPh>
    <rPh sb="7" eb="9">
      <t>ダイチョウ</t>
    </rPh>
    <phoneticPr fontId="2"/>
  </si>
  <si>
    <t>差入保証金台帳</t>
    <rPh sb="0" eb="2">
      <t>サシイレ</t>
    </rPh>
    <rPh sb="2" eb="5">
      <t>ホショウキン</t>
    </rPh>
    <rPh sb="5" eb="7">
      <t>ダイチョウ</t>
    </rPh>
    <phoneticPr fontId="2"/>
  </si>
  <si>
    <t>未払金台帳</t>
    <rPh sb="0" eb="3">
      <t>ミハライキン</t>
    </rPh>
    <rPh sb="3" eb="5">
      <t>ダイチョウ</t>
    </rPh>
    <phoneticPr fontId="2"/>
  </si>
  <si>
    <t>預り金台帳</t>
    <rPh sb="0" eb="1">
      <t>アズカ</t>
    </rPh>
    <rPh sb="2" eb="3">
      <t>キン</t>
    </rPh>
    <rPh sb="3" eb="5">
      <t>ダイチョウ</t>
    </rPh>
    <phoneticPr fontId="2"/>
  </si>
  <si>
    <t>前受金台帳</t>
    <rPh sb="0" eb="3">
      <t>マエウケキン</t>
    </rPh>
    <rPh sb="3" eb="5">
      <t>ダイチョウ</t>
    </rPh>
    <phoneticPr fontId="2"/>
  </si>
  <si>
    <t>仮受金台帳</t>
    <rPh sb="0" eb="3">
      <t>カリウケキン</t>
    </rPh>
    <rPh sb="3" eb="5">
      <t>ダイチョウ</t>
    </rPh>
    <phoneticPr fontId="2"/>
  </si>
  <si>
    <t>借入金台帳</t>
    <rPh sb="0" eb="3">
      <t>カリイレキン</t>
    </rPh>
    <rPh sb="3" eb="5">
      <t>ダイチョウ</t>
    </rPh>
    <phoneticPr fontId="2"/>
  </si>
  <si>
    <t>退職給付引当金台帳</t>
    <rPh sb="0" eb="2">
      <t>タイショク</t>
    </rPh>
    <rPh sb="2" eb="4">
      <t>キュウフ</t>
    </rPh>
    <rPh sb="4" eb="7">
      <t>ヒキアテキン</t>
    </rPh>
    <rPh sb="7" eb="9">
      <t>ダイチョウ</t>
    </rPh>
    <phoneticPr fontId="2"/>
  </si>
  <si>
    <t>基本金台帳</t>
    <rPh sb="0" eb="3">
      <t>キホンキン</t>
    </rPh>
    <rPh sb="3" eb="5">
      <t>ダイチョウ</t>
    </rPh>
    <phoneticPr fontId="2"/>
  </si>
  <si>
    <t>区分間貸付金(借入金)管理台帳</t>
    <rPh sb="0" eb="3">
      <t>クブンカン</t>
    </rPh>
    <rPh sb="3" eb="6">
      <t>カシツケキン</t>
    </rPh>
    <rPh sb="7" eb="10">
      <t>カリイレキン</t>
    </rPh>
    <rPh sb="11" eb="13">
      <t>カンリ</t>
    </rPh>
    <rPh sb="13" eb="15">
      <t>ダイチョウ</t>
    </rPh>
    <phoneticPr fontId="2"/>
  </si>
  <si>
    <t>事業収入管理台帳</t>
    <rPh sb="0" eb="4">
      <t>ジギョウシュウニュウ</t>
    </rPh>
    <rPh sb="4" eb="6">
      <t>カンリ</t>
    </rPh>
    <rPh sb="6" eb="8">
      <t>ダイチョウ</t>
    </rPh>
    <phoneticPr fontId="2"/>
  </si>
  <si>
    <t>寄附金品台帳</t>
    <rPh sb="0" eb="3">
      <t>キフキン</t>
    </rPh>
    <rPh sb="3" eb="4">
      <t>ヒン</t>
    </rPh>
    <rPh sb="4" eb="6">
      <t>ダイチョウ</t>
    </rPh>
    <phoneticPr fontId="2"/>
  </si>
  <si>
    <t>補助金台帳</t>
    <rPh sb="0" eb="3">
      <t>ホジョキン</t>
    </rPh>
    <rPh sb="3" eb="5">
      <t>ダイチョウ</t>
    </rPh>
    <phoneticPr fontId="2"/>
  </si>
  <si>
    <t>区分間繰入金管理台帳</t>
    <rPh sb="0" eb="3">
      <t>クブンカン</t>
    </rPh>
    <rPh sb="3" eb="6">
      <t>クリイレキン</t>
    </rPh>
    <rPh sb="6" eb="8">
      <t>カンリ</t>
    </rPh>
    <rPh sb="8" eb="10">
      <t>ダイチョウ</t>
    </rPh>
    <phoneticPr fontId="2"/>
  </si>
  <si>
    <t>長期前払費用台帳</t>
    <rPh sb="0" eb="2">
      <t>チョウキ</t>
    </rPh>
    <rPh sb="2" eb="4">
      <t>マエハラ</t>
    </rPh>
    <rPh sb="4" eb="6">
      <t>ヒヨウ</t>
    </rPh>
    <rPh sb="6" eb="8">
      <t>ダイチョウ</t>
    </rPh>
    <phoneticPr fontId="2"/>
  </si>
  <si>
    <t>会計伝票</t>
    <rPh sb="0" eb="2">
      <t>カイケイ</t>
    </rPh>
    <rPh sb="2" eb="4">
      <t>デンピョウ</t>
    </rPh>
    <phoneticPr fontId="2"/>
  </si>
  <si>
    <t>月次試算表</t>
    <rPh sb="0" eb="2">
      <t>ゲツジ</t>
    </rPh>
    <rPh sb="2" eb="5">
      <t>シサンヒョウ</t>
    </rPh>
    <phoneticPr fontId="2"/>
  </si>
  <si>
    <t>予算管理表</t>
    <rPh sb="0" eb="2">
      <t>ヨサン</t>
    </rPh>
    <rPh sb="2" eb="5">
      <t>カンリヒョウ</t>
    </rPh>
    <phoneticPr fontId="2"/>
  </si>
  <si>
    <t>実際の運用</t>
    <rPh sb="0" eb="2">
      <t>ジッサイ</t>
    </rPh>
    <rPh sb="3" eb="5">
      <t>ウンヨウ</t>
    </rPh>
    <phoneticPr fontId="2"/>
  </si>
  <si>
    <t>タ</t>
    <phoneticPr fontId="2"/>
  </si>
  <si>
    <t>チ</t>
    <phoneticPr fontId="2"/>
  </si>
  <si>
    <t>ツ</t>
    <phoneticPr fontId="2"/>
  </si>
  <si>
    <t>テ</t>
    <phoneticPr fontId="2"/>
  </si>
  <si>
    <t>ト</t>
    <phoneticPr fontId="2"/>
  </si>
  <si>
    <t>ナ</t>
    <phoneticPr fontId="2"/>
  </si>
  <si>
    <t>ニ</t>
    <phoneticPr fontId="2"/>
  </si>
  <si>
    <t>ヌ</t>
    <phoneticPr fontId="2"/>
  </si>
  <si>
    <t>ネ</t>
    <phoneticPr fontId="2"/>
  </si>
  <si>
    <t>ノ</t>
    <phoneticPr fontId="2"/>
  </si>
  <si>
    <t>ハ</t>
    <phoneticPr fontId="2"/>
  </si>
  <si>
    <t>Ⅰ</t>
    <phoneticPr fontId="2"/>
  </si>
  <si>
    <t>Ⅱ</t>
    <phoneticPr fontId="2"/>
  </si>
  <si>
    <t>Ⅲ</t>
    <phoneticPr fontId="2"/>
  </si>
  <si>
    <t>A</t>
    <phoneticPr fontId="2"/>
  </si>
  <si>
    <t>B</t>
    <phoneticPr fontId="2"/>
  </si>
  <si>
    <t>「実績の発生が少ない」等の理由で補助簿を作成しない場合、その対象となる科目は他の帳簿で管理できるか。</t>
    <rPh sb="1" eb="3">
      <t>ジッセキ</t>
    </rPh>
    <rPh sb="4" eb="6">
      <t>ハッセイ</t>
    </rPh>
    <rPh sb="7" eb="8">
      <t>スク</t>
    </rPh>
    <rPh sb="11" eb="12">
      <t>トウ</t>
    </rPh>
    <rPh sb="13" eb="15">
      <t>リユウ</t>
    </rPh>
    <rPh sb="16" eb="18">
      <t>ホジョ</t>
    </rPh>
    <rPh sb="18" eb="19">
      <t>ボ</t>
    </rPh>
    <rPh sb="20" eb="22">
      <t>サクセイ</t>
    </rPh>
    <rPh sb="25" eb="27">
      <t>バアイ</t>
    </rPh>
    <rPh sb="30" eb="32">
      <t>タイショウ</t>
    </rPh>
    <rPh sb="35" eb="37">
      <t>カモク</t>
    </rPh>
    <rPh sb="38" eb="39">
      <t>タ</t>
    </rPh>
    <rPh sb="40" eb="42">
      <t>チョウボ</t>
    </rPh>
    <rPh sb="43" eb="45">
      <t>カンリ</t>
    </rPh>
    <phoneticPr fontId="2"/>
  </si>
  <si>
    <t>会計帳簿は適正に整備されているか。</t>
    <rPh sb="0" eb="2">
      <t>カイケイ</t>
    </rPh>
    <rPh sb="2" eb="4">
      <t>チョウボ</t>
    </rPh>
    <rPh sb="5" eb="7">
      <t>テキセイ</t>
    </rPh>
    <rPh sb="8" eb="10">
      <t>セイビ</t>
    </rPh>
    <phoneticPr fontId="2"/>
  </si>
  <si>
    <r>
      <t>　</t>
    </r>
    <r>
      <rPr>
        <b/>
        <sz val="10"/>
        <color theme="0"/>
        <rFont val="BIZ UDPゴシック"/>
        <family val="3"/>
        <charset val="128"/>
      </rPr>
      <t>会計帳簿</t>
    </r>
    <r>
      <rPr>
        <sz val="10"/>
        <color theme="0"/>
        <rFont val="BIZ UDPゴシック"/>
        <family val="3"/>
        <charset val="128"/>
      </rPr>
      <t>の保存状況</t>
    </r>
    <rPh sb="1" eb="3">
      <t>カイケイ</t>
    </rPh>
    <rPh sb="3" eb="5">
      <t>チョウボ</t>
    </rPh>
    <rPh sb="6" eb="8">
      <t>ホゾン</t>
    </rPh>
    <rPh sb="8" eb="10">
      <t>ジョウキョウ</t>
    </rPh>
    <phoneticPr fontId="2"/>
  </si>
  <si>
    <t>会計に関する書類（計算書類、附属明細書、財産目録、会計帳簿、証憑書類）の保存期間は守られているか。</t>
    <rPh sb="0" eb="2">
      <t>カイケイ</t>
    </rPh>
    <rPh sb="3" eb="4">
      <t>カン</t>
    </rPh>
    <rPh sb="6" eb="8">
      <t>ショルイ</t>
    </rPh>
    <rPh sb="9" eb="11">
      <t>ケイサン</t>
    </rPh>
    <rPh sb="11" eb="13">
      <t>ショルイ</t>
    </rPh>
    <rPh sb="14" eb="16">
      <t>フゾク</t>
    </rPh>
    <rPh sb="16" eb="19">
      <t>メイサイショ</t>
    </rPh>
    <rPh sb="20" eb="22">
      <t>ザイサン</t>
    </rPh>
    <rPh sb="22" eb="24">
      <t>モクロク</t>
    </rPh>
    <rPh sb="25" eb="27">
      <t>カイケイ</t>
    </rPh>
    <rPh sb="27" eb="29">
      <t>チョウボ</t>
    </rPh>
    <rPh sb="30" eb="32">
      <t>ショウヒョウ</t>
    </rPh>
    <rPh sb="32" eb="34">
      <t>ショルイ</t>
    </rPh>
    <rPh sb="36" eb="38">
      <t>ホゾン</t>
    </rPh>
    <rPh sb="38" eb="40">
      <t>キカン</t>
    </rPh>
    <rPh sb="41" eb="42">
      <t>マモ</t>
    </rPh>
    <phoneticPr fontId="2"/>
  </si>
  <si>
    <t>会計伝票は、収入・支出の発生の都度、起票されているか。</t>
    <phoneticPr fontId="2"/>
  </si>
  <si>
    <t>会計伝票は、領収書・請求書等の証憑類に基づいて作成しているか。</t>
    <phoneticPr fontId="2"/>
  </si>
  <si>
    <t>会計伝票には、勘定科目・取引年月日・数量・金額・相手方・取引内容等の記載すべき事項は網羅されているか。</t>
    <rPh sb="39" eb="41">
      <t>ジコウ</t>
    </rPh>
    <rPh sb="42" eb="44">
      <t>モウラ</t>
    </rPh>
    <phoneticPr fontId="2"/>
  </si>
  <si>
    <t>会計処理で使用する勘定科目は、会計省令および経理規程で定められたものとなっているか。</t>
    <rPh sb="0" eb="2">
      <t>カイケイ</t>
    </rPh>
    <rPh sb="15" eb="17">
      <t>カイケイ</t>
    </rPh>
    <rPh sb="17" eb="19">
      <t>ショウレイ</t>
    </rPh>
    <rPh sb="22" eb="24">
      <t>ケイリ</t>
    </rPh>
    <rPh sb="24" eb="26">
      <t>キテイ</t>
    </rPh>
    <phoneticPr fontId="2"/>
  </si>
  <si>
    <t>請求書・領収書等の証憑類は、経理規程に基づき会計記録との関係を明らかにして整理保存されているか。</t>
    <rPh sb="7" eb="8">
      <t>ナド</t>
    </rPh>
    <rPh sb="14" eb="16">
      <t>ケイリ</t>
    </rPh>
    <rPh sb="16" eb="18">
      <t>キテイ</t>
    </rPh>
    <rPh sb="19" eb="20">
      <t>モト</t>
    </rPh>
    <rPh sb="22" eb="24">
      <t>カイケイ</t>
    </rPh>
    <rPh sb="24" eb="26">
      <t>キロク</t>
    </rPh>
    <rPh sb="28" eb="30">
      <t>カンケイ</t>
    </rPh>
    <rPh sb="31" eb="32">
      <t>アキ</t>
    </rPh>
    <rPh sb="37" eb="39">
      <t>セイリ</t>
    </rPh>
    <rPh sb="39" eb="41">
      <t>ホゾン</t>
    </rPh>
    <phoneticPr fontId="2"/>
  </si>
  <si>
    <t>注記に係る勘定科目と金額が計算書類と整合しているか。</t>
    <rPh sb="0" eb="2">
      <t>チュウキ</t>
    </rPh>
    <rPh sb="3" eb="4">
      <t>カカ</t>
    </rPh>
    <rPh sb="5" eb="7">
      <t>カンジョウ</t>
    </rPh>
    <rPh sb="7" eb="9">
      <t>カモク</t>
    </rPh>
    <rPh sb="10" eb="12">
      <t>キンガク</t>
    </rPh>
    <rPh sb="13" eb="15">
      <t>ケイサン</t>
    </rPh>
    <rPh sb="15" eb="17">
      <t>ショルイ</t>
    </rPh>
    <rPh sb="18" eb="20">
      <t>セイゴウ</t>
    </rPh>
    <phoneticPr fontId="2"/>
  </si>
  <si>
    <t>計算書類の注記について注記すべき事項が記載されているか。</t>
    <rPh sb="0" eb="2">
      <t>ケイサン</t>
    </rPh>
    <rPh sb="2" eb="4">
      <t>ショルイ</t>
    </rPh>
    <rPh sb="5" eb="7">
      <t>チュウキ</t>
    </rPh>
    <rPh sb="11" eb="13">
      <t>チュウキ</t>
    </rPh>
    <rPh sb="16" eb="18">
      <t>ジコウ</t>
    </rPh>
    <rPh sb="19" eb="21">
      <t>キサイ</t>
    </rPh>
    <phoneticPr fontId="2"/>
  </si>
  <si>
    <r>
      <t>　</t>
    </r>
    <r>
      <rPr>
        <b/>
        <sz val="10"/>
        <color theme="0"/>
        <rFont val="BIZ UDPゴシック"/>
        <family val="3"/>
        <charset val="128"/>
      </rPr>
      <t>注記すべき事項</t>
    </r>
    <r>
      <rPr>
        <sz val="10"/>
        <color theme="0"/>
        <rFont val="BIZ UDPゴシック"/>
        <family val="3"/>
        <charset val="128"/>
      </rPr>
      <t>の記載状況</t>
    </r>
    <rPh sb="1" eb="3">
      <t>チュウキ</t>
    </rPh>
    <rPh sb="6" eb="8">
      <t>ジコウ</t>
    </rPh>
    <rPh sb="9" eb="11">
      <t>キサイ</t>
    </rPh>
    <rPh sb="11" eb="13">
      <t>ジョウキョウ</t>
    </rPh>
    <phoneticPr fontId="2"/>
  </si>
  <si>
    <t>重要な会計方針の変更</t>
    <phoneticPr fontId="2"/>
  </si>
  <si>
    <t>固定資産の取得価額、減価償却累計額及び当期末残高</t>
    <phoneticPr fontId="2"/>
  </si>
  <si>
    <t>債権の金額、徴収不能引当金の当期末残高、当該債権の当期末残高</t>
    <phoneticPr fontId="2"/>
  </si>
  <si>
    <r>
      <t>継続事業の前提に関する注記</t>
    </r>
    <r>
      <rPr>
        <sz val="10"/>
        <color rgb="FF0070C0"/>
        <rFont val="BIZ UDゴシック"/>
        <family val="3"/>
        <charset val="128"/>
      </rPr>
      <t>◇</t>
    </r>
    <phoneticPr fontId="2"/>
  </si>
  <si>
    <r>
      <t>重要な会計方針</t>
    </r>
    <r>
      <rPr>
        <sz val="10"/>
        <color rgb="FFFF0000"/>
        <rFont val="BIZ UDゴシック"/>
        <family val="3"/>
        <charset val="128"/>
      </rPr>
      <t>★</t>
    </r>
    <phoneticPr fontId="2"/>
  </si>
  <si>
    <r>
      <t>法人で採用する退職給付制度</t>
    </r>
    <r>
      <rPr>
        <sz val="10"/>
        <color rgb="FFFF0000"/>
        <rFont val="BIZ UDゴシック"/>
        <family val="3"/>
        <charset val="128"/>
      </rPr>
      <t>★</t>
    </r>
    <phoneticPr fontId="2"/>
  </si>
  <si>
    <r>
      <t>法人が作成する計算書類と拠点区分、サービス区分</t>
    </r>
    <r>
      <rPr>
        <sz val="10"/>
        <color rgb="FFFF0000"/>
        <rFont val="BIZ UDゴシック"/>
        <family val="3"/>
        <charset val="128"/>
      </rPr>
      <t>★</t>
    </r>
    <phoneticPr fontId="2"/>
  </si>
  <si>
    <r>
      <t>基本財産の増減の内容及び金額</t>
    </r>
    <r>
      <rPr>
        <sz val="10"/>
        <color rgb="FFFF0000"/>
        <rFont val="BIZ UDゴシック"/>
        <family val="3"/>
        <charset val="128"/>
      </rPr>
      <t>★</t>
    </r>
    <phoneticPr fontId="2"/>
  </si>
  <si>
    <r>
      <t>基本金又は固定資産の売却若しくは処分に係る国庫補助金等特別積立金の取崩し</t>
    </r>
    <r>
      <rPr>
        <sz val="10"/>
        <color rgb="FFFF0000"/>
        <rFont val="BIZ UDゴシック"/>
        <family val="3"/>
        <charset val="128"/>
      </rPr>
      <t>★</t>
    </r>
    <phoneticPr fontId="2"/>
  </si>
  <si>
    <r>
      <t>担保に供している資産</t>
    </r>
    <r>
      <rPr>
        <sz val="10"/>
        <color rgb="FFFF0000"/>
        <rFont val="BIZ UDゴシック"/>
        <family val="3"/>
        <charset val="128"/>
      </rPr>
      <t>★</t>
    </r>
    <phoneticPr fontId="2"/>
  </si>
  <si>
    <r>
      <t>満期保有目的の債券の内訳並びに帳簿価額、時価及び評価損益</t>
    </r>
    <r>
      <rPr>
        <sz val="10"/>
        <color rgb="FFFF0000"/>
        <rFont val="BIZ UDゴシック"/>
        <family val="3"/>
        <charset val="128"/>
      </rPr>
      <t>★</t>
    </r>
    <phoneticPr fontId="2"/>
  </si>
  <si>
    <r>
      <t>関連当事者との取引の内容</t>
    </r>
    <r>
      <rPr>
        <sz val="10"/>
        <color rgb="FFFF0000"/>
        <rFont val="BIZ UDゴシック"/>
        <family val="3"/>
        <charset val="128"/>
      </rPr>
      <t>★</t>
    </r>
    <r>
      <rPr>
        <sz val="10"/>
        <color rgb="FF0070C0"/>
        <rFont val="BIZ UDゴシック"/>
        <family val="3"/>
        <charset val="128"/>
      </rPr>
      <t>◇</t>
    </r>
    <phoneticPr fontId="2"/>
  </si>
  <si>
    <r>
      <t>重要な偶発債務</t>
    </r>
    <r>
      <rPr>
        <sz val="10"/>
        <color rgb="FFFF0000"/>
        <rFont val="BIZ UDゴシック"/>
        <family val="3"/>
        <charset val="128"/>
      </rPr>
      <t>★</t>
    </r>
    <r>
      <rPr>
        <sz val="10"/>
        <color rgb="FF0070C0"/>
        <rFont val="BIZ UDゴシック"/>
        <family val="3"/>
        <charset val="128"/>
      </rPr>
      <t>◇</t>
    </r>
    <phoneticPr fontId="2"/>
  </si>
  <si>
    <r>
      <t>重要な後発事象</t>
    </r>
    <r>
      <rPr>
        <sz val="10"/>
        <color rgb="FFFF0000"/>
        <rFont val="BIZ UDゴシック"/>
        <family val="3"/>
        <charset val="128"/>
      </rPr>
      <t>★</t>
    </r>
    <phoneticPr fontId="2"/>
  </si>
  <si>
    <r>
      <t>合併及び事業の譲渡若しくは事業の譲受け</t>
    </r>
    <r>
      <rPr>
        <sz val="10"/>
        <color rgb="FFFF0000"/>
        <rFont val="BIZ UDゴシック"/>
        <family val="3"/>
        <charset val="128"/>
      </rPr>
      <t>★</t>
    </r>
    <r>
      <rPr>
        <sz val="10"/>
        <color rgb="FF0070C0"/>
        <rFont val="BIZ UDゴシック"/>
        <family val="3"/>
        <charset val="128"/>
      </rPr>
      <t>◇</t>
    </r>
    <phoneticPr fontId="2"/>
  </si>
  <si>
    <r>
      <t>その他社会福祉法人の財政状態を明らかにするために必要な事項</t>
    </r>
    <r>
      <rPr>
        <sz val="10"/>
        <color rgb="FFFF0000"/>
        <rFont val="BIZ UDゴシック"/>
        <family val="3"/>
        <charset val="128"/>
      </rPr>
      <t>★</t>
    </r>
    <rPh sb="10" eb="12">
      <t>ザイセイ</t>
    </rPh>
    <phoneticPr fontId="2"/>
  </si>
  <si>
    <t>作成すべき附属明細書が様式に従って作成されているか。</t>
    <phoneticPr fontId="2"/>
  </si>
  <si>
    <t>附属明細書に係る勘定科目と金額が計算書類と整合しているか。</t>
    <rPh sb="0" eb="2">
      <t>フゾク</t>
    </rPh>
    <rPh sb="2" eb="5">
      <t>メイサイショ</t>
    </rPh>
    <rPh sb="6" eb="7">
      <t>カカ</t>
    </rPh>
    <rPh sb="8" eb="10">
      <t>カンジョウ</t>
    </rPh>
    <rPh sb="10" eb="12">
      <t>カモク</t>
    </rPh>
    <rPh sb="13" eb="15">
      <t>キンガク</t>
    </rPh>
    <rPh sb="16" eb="18">
      <t>ケイサン</t>
    </rPh>
    <rPh sb="18" eb="20">
      <t>ショルイ</t>
    </rPh>
    <rPh sb="21" eb="23">
      <t>セイゴウ</t>
    </rPh>
    <phoneticPr fontId="2"/>
  </si>
  <si>
    <r>
      <t>　</t>
    </r>
    <r>
      <rPr>
        <b/>
        <sz val="10"/>
        <color theme="0"/>
        <rFont val="BIZ UDPゴシック"/>
        <family val="3"/>
        <charset val="128"/>
      </rPr>
      <t>附属明細書</t>
    </r>
    <r>
      <rPr>
        <sz val="10"/>
        <color theme="0"/>
        <rFont val="BIZ UDPゴシック"/>
        <family val="3"/>
        <charset val="128"/>
      </rPr>
      <t>の作成状況</t>
    </r>
    <rPh sb="1" eb="3">
      <t>フゾク</t>
    </rPh>
    <rPh sb="3" eb="6">
      <t>メイサイショ</t>
    </rPh>
    <rPh sb="7" eb="9">
      <t>サクセイ</t>
    </rPh>
    <rPh sb="9" eb="11">
      <t>ジョウキョウ</t>
    </rPh>
    <phoneticPr fontId="2"/>
  </si>
  <si>
    <t>財産目録の様式が通知に則しているか。</t>
    <phoneticPr fontId="2"/>
  </si>
  <si>
    <t>財産目録に係る勘定科目と金額が法人単位貸借対照表と整合しているか。</t>
    <rPh sb="0" eb="2">
      <t>ザイサン</t>
    </rPh>
    <rPh sb="2" eb="4">
      <t>モクロク</t>
    </rPh>
    <rPh sb="5" eb="6">
      <t>カカ</t>
    </rPh>
    <rPh sb="7" eb="9">
      <t>カンジョウ</t>
    </rPh>
    <rPh sb="9" eb="11">
      <t>カモク</t>
    </rPh>
    <rPh sb="12" eb="14">
      <t>キンガク</t>
    </rPh>
    <rPh sb="15" eb="17">
      <t>ホウジン</t>
    </rPh>
    <rPh sb="17" eb="19">
      <t>タンイ</t>
    </rPh>
    <rPh sb="19" eb="21">
      <t>タイシャク</t>
    </rPh>
    <rPh sb="21" eb="24">
      <t>タイショウヒョウ</t>
    </rPh>
    <rPh sb="25" eb="27">
      <t>セイゴウ</t>
    </rPh>
    <phoneticPr fontId="2"/>
  </si>
  <si>
    <t>法人全体で作成</t>
    <rPh sb="0" eb="1">
      <t>ホウジン</t>
    </rPh>
    <rPh sb="1" eb="3">
      <t>ゼンタイ</t>
    </rPh>
    <rPh sb="5" eb="7">
      <t>サクセイ</t>
    </rPh>
    <phoneticPr fontId="2"/>
  </si>
  <si>
    <t>拠点区分別に作成</t>
    <rPh sb="0" eb="2">
      <t>キョテン</t>
    </rPh>
    <rPh sb="2" eb="4">
      <t>クブン</t>
    </rPh>
    <rPh sb="4" eb="5">
      <t>ベツ</t>
    </rPh>
    <rPh sb="6" eb="8">
      <t>サクセイ</t>
    </rPh>
    <phoneticPr fontId="2"/>
  </si>
  <si>
    <t>（別紙３①）借入金明細書</t>
    <rPh sb="1" eb="3">
      <t>ベッシ</t>
    </rPh>
    <phoneticPr fontId="2"/>
  </si>
  <si>
    <t>（別紙３②）寄附金収益明細書</t>
    <rPh sb="1" eb="3">
      <t>ベッシ</t>
    </rPh>
    <phoneticPr fontId="2"/>
  </si>
  <si>
    <t>（別紙３③）補助金事業等収益明細書</t>
    <phoneticPr fontId="2"/>
  </si>
  <si>
    <t>（別紙３④）事業区分間及び拠点区分間繰入金明細書</t>
    <phoneticPr fontId="2"/>
  </si>
  <si>
    <t>（別紙３⑤）事業区分間及び拠点区分間貸付金（借入金）残高明細書</t>
    <phoneticPr fontId="2"/>
  </si>
  <si>
    <t>（別紙３⑥）基本金明細書</t>
    <phoneticPr fontId="2"/>
  </si>
  <si>
    <t>（別紙３⑦）国庫補助金等特別積立金明細書</t>
    <phoneticPr fontId="2"/>
  </si>
  <si>
    <t>（別紙３⑧）基本財産及びその他の固定資産(有形・無形固定資産)の明細書</t>
    <phoneticPr fontId="2"/>
  </si>
  <si>
    <t>（別紙３⑨）引当金明細書</t>
    <phoneticPr fontId="2"/>
  </si>
  <si>
    <t>（別紙３⑫）積立金・積立資産明細書</t>
    <phoneticPr fontId="2"/>
  </si>
  <si>
    <t>（別紙３⑬）サービス区分間繰入金明細書</t>
    <phoneticPr fontId="2"/>
  </si>
  <si>
    <t>（別紙３⑭）サービス区分間貸付金（借入金）残高明細書</t>
    <phoneticPr fontId="2"/>
  </si>
  <si>
    <t>要作成</t>
    <rPh sb="0" eb="1">
      <t>ヨウ</t>
    </rPh>
    <rPh sb="1" eb="3">
      <t>サクセイ</t>
    </rPh>
    <phoneticPr fontId="2"/>
  </si>
  <si>
    <t>別紙３⑩</t>
    <rPh sb="0" eb="2">
      <t>ベッシ</t>
    </rPh>
    <phoneticPr fontId="2"/>
  </si>
  <si>
    <t>別紙３⑪</t>
    <rPh sb="0" eb="2">
      <t>ベッシ</t>
    </rPh>
    <phoneticPr fontId="2"/>
  </si>
  <si>
    <r>
      <rPr>
        <b/>
        <sz val="10"/>
        <color theme="1"/>
        <rFont val="BIZ UDPゴシック"/>
        <family val="3"/>
        <charset val="128"/>
      </rPr>
      <t>介護保険サービス</t>
    </r>
    <r>
      <rPr>
        <sz val="10"/>
        <color theme="1"/>
        <rFont val="BIZ UDPゴシック"/>
        <family val="3"/>
        <charset val="128"/>
      </rPr>
      <t>、</t>
    </r>
    <r>
      <rPr>
        <b/>
        <sz val="10"/>
        <color theme="1"/>
        <rFont val="BIZ UDPゴシック"/>
        <family val="3"/>
        <charset val="128"/>
      </rPr>
      <t>障害福祉サービス</t>
    </r>
    <r>
      <rPr>
        <sz val="10"/>
        <color theme="1"/>
        <rFont val="BIZ UDPゴシック"/>
        <family val="3"/>
        <charset val="128"/>
      </rPr>
      <t>を実施する拠点区分</t>
    </r>
    <rPh sb="0" eb="4">
      <t>カイゴホケン</t>
    </rPh>
    <rPh sb="9" eb="11">
      <t>ショウガイ</t>
    </rPh>
    <rPh sb="11" eb="13">
      <t>フクシ</t>
    </rPh>
    <rPh sb="18" eb="20">
      <t>ジッシ</t>
    </rPh>
    <rPh sb="22" eb="24">
      <t>キョテン</t>
    </rPh>
    <rPh sb="24" eb="26">
      <t>クブン</t>
    </rPh>
    <phoneticPr fontId="2"/>
  </si>
  <si>
    <r>
      <rPr>
        <b/>
        <sz val="10"/>
        <color theme="1"/>
        <rFont val="BIZ UDPゴシック"/>
        <family val="3"/>
        <charset val="128"/>
      </rPr>
      <t>子どものための教育・保育給付費、措置費による事業</t>
    </r>
    <r>
      <rPr>
        <sz val="10"/>
        <color theme="1"/>
        <rFont val="BIZ UDPゴシック"/>
        <family val="3"/>
        <charset val="128"/>
      </rPr>
      <t>を実施する拠点区分</t>
    </r>
    <rPh sb="0" eb="1">
      <t>コ</t>
    </rPh>
    <rPh sb="7" eb="9">
      <t>キョウイク</t>
    </rPh>
    <rPh sb="10" eb="12">
      <t>ホイク</t>
    </rPh>
    <rPh sb="12" eb="14">
      <t>キュウフ</t>
    </rPh>
    <rPh sb="14" eb="15">
      <t>ヒ</t>
    </rPh>
    <rPh sb="16" eb="19">
      <t>ソチヒ</t>
    </rPh>
    <rPh sb="22" eb="24">
      <t>ジギョウ</t>
    </rPh>
    <rPh sb="25" eb="27">
      <t>ジッシ</t>
    </rPh>
    <rPh sb="29" eb="31">
      <t>キョテン</t>
    </rPh>
    <rPh sb="31" eb="33">
      <t>クブン</t>
    </rPh>
    <phoneticPr fontId="2"/>
  </si>
  <si>
    <t>省略できる</t>
    <rPh sb="0" eb="2">
      <t>ショウリャク</t>
    </rPh>
    <phoneticPr fontId="2"/>
  </si>
  <si>
    <t>いずれか一方を省略できる</t>
    <rPh sb="4" eb="6">
      <t>イッポウ</t>
    </rPh>
    <rPh sb="7" eb="9">
      <t>ショウリャク</t>
    </rPh>
    <phoneticPr fontId="2"/>
  </si>
  <si>
    <t>どちらも省略できる</t>
    <rPh sb="4" eb="6">
      <t>ショウリャク</t>
    </rPh>
    <phoneticPr fontId="2"/>
  </si>
  <si>
    <r>
      <t>サービス区分が１つ</t>
    </r>
    <r>
      <rPr>
        <sz val="10"/>
        <color theme="1"/>
        <rFont val="BIZ UDゴシック"/>
        <family val="3"/>
        <charset val="128"/>
      </rPr>
      <t>の拠点区分</t>
    </r>
    <rPh sb="4" eb="6">
      <t>クブン</t>
    </rPh>
    <rPh sb="10" eb="12">
      <t>キョテン</t>
    </rPh>
    <rPh sb="12" eb="14">
      <t>クブン</t>
    </rPh>
    <phoneticPr fontId="2"/>
  </si>
  <si>
    <r>
      <t>イ・ウ以外の事業</t>
    </r>
    <r>
      <rPr>
        <sz val="10"/>
        <color theme="1"/>
        <rFont val="BIZ UDゴシック"/>
        <family val="3"/>
        <charset val="128"/>
      </rPr>
      <t>を実施する拠点区分</t>
    </r>
    <rPh sb="3" eb="5">
      <t>イガイ</t>
    </rPh>
    <rPh sb="6" eb="8">
      <t>ジギョウ</t>
    </rPh>
    <rPh sb="9" eb="11">
      <t>ジッシ</t>
    </rPh>
    <rPh sb="13" eb="15">
      <t>キョテン</t>
    </rPh>
    <rPh sb="15" eb="17">
      <t>クブン</t>
    </rPh>
    <phoneticPr fontId="2"/>
  </si>
  <si>
    <t>（別紙３⑮～⑱）就労支援事業に係る明細書</t>
    <rPh sb="15" eb="16">
      <t>カカ</t>
    </rPh>
    <rPh sb="17" eb="20">
      <t>メイサイショ</t>
    </rPh>
    <phoneticPr fontId="2"/>
  </si>
  <si>
    <t>（別紙３⑲）授産事業費用明細書</t>
    <rPh sb="14" eb="15">
      <t>ショ</t>
    </rPh>
    <phoneticPr fontId="2"/>
  </si>
  <si>
    <r>
      <t>（別紙３⑩）拠点区分資金収支明細書</t>
    </r>
    <r>
      <rPr>
        <b/>
        <sz val="10"/>
        <color theme="1"/>
        <rFont val="BIZ UDゴシック"/>
        <family val="3"/>
        <charset val="128"/>
      </rPr>
      <t>※</t>
    </r>
    <phoneticPr fontId="2"/>
  </si>
  <si>
    <r>
      <t>（別紙３⑪）拠点区分事業活動明細書</t>
    </r>
    <r>
      <rPr>
        <b/>
        <sz val="10"/>
        <color theme="1"/>
        <rFont val="BIZ UDゴシック"/>
        <family val="3"/>
        <charset val="128"/>
      </rPr>
      <t>※</t>
    </r>
    <phoneticPr fontId="2"/>
  </si>
  <si>
    <r>
      <t>　</t>
    </r>
    <r>
      <rPr>
        <b/>
        <sz val="10"/>
        <color theme="0"/>
        <rFont val="BIZ UDPゴシック"/>
        <family val="3"/>
        <charset val="128"/>
      </rPr>
      <t>※</t>
    </r>
    <r>
      <rPr>
        <sz val="10"/>
        <color theme="0"/>
        <rFont val="BIZ UDPゴシック"/>
        <family val="3"/>
        <charset val="128"/>
      </rPr>
      <t>参考　</t>
    </r>
    <r>
      <rPr>
        <b/>
        <sz val="10"/>
        <color theme="0"/>
        <rFont val="BIZ UDPゴシック"/>
        <family val="3"/>
        <charset val="128"/>
      </rPr>
      <t>拠点区分資金収支明細書・拠点区分事業活動明細書</t>
    </r>
    <r>
      <rPr>
        <sz val="10"/>
        <color theme="0"/>
        <rFont val="BIZ UDPゴシック"/>
        <family val="3"/>
        <charset val="128"/>
      </rPr>
      <t>の作成要否</t>
    </r>
    <rPh sb="2" eb="4">
      <t>サンコウ</t>
    </rPh>
    <rPh sb="5" eb="7">
      <t>キョテン</t>
    </rPh>
    <rPh sb="7" eb="9">
      <t>クブン</t>
    </rPh>
    <rPh sb="9" eb="11">
      <t>シキン</t>
    </rPh>
    <rPh sb="11" eb="13">
      <t>シュウシ</t>
    </rPh>
    <rPh sb="13" eb="16">
      <t>メイサイショ</t>
    </rPh>
    <rPh sb="17" eb="19">
      <t>キョテン</t>
    </rPh>
    <rPh sb="19" eb="21">
      <t>クブン</t>
    </rPh>
    <rPh sb="21" eb="23">
      <t>ジギョウ</t>
    </rPh>
    <rPh sb="23" eb="25">
      <t>カツドウ</t>
    </rPh>
    <rPh sb="25" eb="28">
      <t>メイサイショ</t>
    </rPh>
    <rPh sb="29" eb="31">
      <t>サクセイ</t>
    </rPh>
    <rPh sb="31" eb="33">
      <t>ヨウヒ</t>
    </rPh>
    <phoneticPr fontId="2"/>
  </si>
  <si>
    <t>【会計管理全体】</t>
    <rPh sb="1" eb="3">
      <t>カイケイ</t>
    </rPh>
    <rPh sb="3" eb="5">
      <t>カンリ</t>
    </rPh>
    <rPh sb="5" eb="7">
      <t>ゼンタイ</t>
    </rPh>
    <phoneticPr fontId="2"/>
  </si>
  <si>
    <t>（社会福祉法人会計の基準)</t>
    <rPh sb="1" eb="3">
      <t>シャカイ</t>
    </rPh>
    <rPh sb="3" eb="7">
      <t>フクシホウジン</t>
    </rPh>
    <rPh sb="7" eb="9">
      <t>カイケイ</t>
    </rPh>
    <rPh sb="10" eb="12">
      <t>キジュン</t>
    </rPh>
    <phoneticPr fontId="2"/>
  </si>
  <si>
    <r>
      <t>○第3「会計管理」に関する事項の確認については、</t>
    </r>
    <r>
      <rPr>
        <b/>
        <sz val="9"/>
        <color theme="1"/>
        <rFont val="BIZ UDゴシック"/>
        <family val="3"/>
        <charset val="128"/>
      </rPr>
      <t>会計監査(会計監査人による監査に準ずる監査を含む)及び専門家の支援を受けている法人</t>
    </r>
    <r>
      <rPr>
        <sz val="9"/>
        <color theme="1"/>
        <rFont val="BIZ UDゴシック"/>
        <family val="3"/>
        <charset val="128"/>
      </rPr>
      <t>は、監査や支援の趣旨は所轄庁の監査と異なるが、会計管理の部分についての監査・確認が重複していること、会計監査等により法人の財務会計に関する事務の適正性が確保されていると判断することが可能であることから、</t>
    </r>
    <r>
      <rPr>
        <u/>
        <sz val="9"/>
        <color theme="1"/>
        <rFont val="BIZ UDゴシック"/>
        <family val="3"/>
        <charset val="128"/>
      </rPr>
      <t>実施要綱の4「指導監査事項の省略等」の(1)及び(2)に該当する場合は省略できる</t>
    </r>
    <r>
      <rPr>
        <sz val="9"/>
        <color theme="1"/>
        <rFont val="BIZ UDゴシック"/>
        <family val="3"/>
        <charset val="128"/>
      </rPr>
      <t>。</t>
    </r>
    <phoneticPr fontId="2"/>
  </si>
  <si>
    <t>【会計の原則】</t>
    <rPh sb="1" eb="3">
      <t>カイケイ</t>
    </rPh>
    <rPh sb="4" eb="6">
      <t>ゲンソク</t>
    </rPh>
    <phoneticPr fontId="2"/>
  </si>
  <si>
    <r>
      <t xml:space="preserve">＜着眼点及び取扱いに関する共通事項＞ 
○法人は、会計省令、運用上の取扱い及び留意事項（以下「会計基準」）に従い、会計処理を行い、会計帳簿、計算関係書類及び財産目録を作成しなければならない（会計省令第１条第１項）。また、会計基準において、基準が示されていない場合には、一般に公正妥当と認められる社会福祉法人会計の慣行を斟酌しなければならない（同条第２項）。なお、会計基準は、法人が行う全ての事業に関する会計に適用される（同条第３項）。
○会計処理、会計帳簿、計算関係書類及び財産目録に関する指導監査を行うに当たっては、法人が会計基準に従って、会計処理を行い、会計帳簿、計算関係書類及び財産目録が作成されているかについて確認を行うが、個々の法人における事務処理体制等を考慮の上、効果的・効率的な確認を行うことができるよう次に掲げる事項について配慮することとする。なお、所轄庁においても、会計関係の指導監査を適切に行うため、必要に応じて、公認会計士等の専門家や財務会計に関する知見を有する者の活用を図る（例えば、監査担当に加える、指導監査に当たって対象法人の計算書類等のチェックを依頼する等）ことが望ましい。
　・法人の計算関係書類が適正に作成されているか及びその前提となる会計帳簿の整備や会計処理が
　　適正に行われているかについて確認は、該当書類の一定部分の抽出をすることにより行うことが
　　できるものであること。
　・確認する範囲の抽出については、過去に是正指導を行った内容に関するもの、法人運営において
　　重要であると考えられるもの、誤りが生じやすい会計処理に関するものとする等、効果的・効率
　　的に確認を行うことができるものとすること。
　・法人は、継続性の原則により、会計処理の原則及び手続き並びに計算書類の表示方法について、
　　毎会計年度継続して適用し、みだりに変更することはできない（会計省令第２条第３号）。
　　重要な会計方針を変更している場合は、正当な理由による変更か、計算書類に適切に注記して
　　いるかについてそれぞれ確認すること。なお、正当な理由による変更とは、会計基準等の改正に
　　伴う変更、法人の事業内容又は事業内外の経営環境の変化に対応して行われるもので会計事象等を
　　計算書類により適切に反映するために行われる変更をいう。
　・法人が、重要性の原則（注）により会計基準に定める本来の方法と異なる簡便な方法による会計
　　処理を行っている場合、又は、会計基準に具体的な定めがない事項について、「一般に公正妥当と
　　認められる社会福祉法人会計の慣行」を斟酌して会計処理を行っている場合には、法人に当該会計
　　処理に関する説明責任がある。所轄庁は、必要に応じて法人からその理由の説明を受けた上で、
　　当該会計処理が認められるものであるかについての判断を行うこと。
（注）重要性の乏しいものについては、会計処理の原則及び手続並びに計算書類の表示方法の適用に際して
　　　本来の厳密な方法によらず、他の簡便な方法によることができること（会計省令第２条第４号）。
　・総務や会計を担当する常勤役員がいない、総務や会計に関する事務に関して、施設の介護職員や
　　保育士等が兼務をしているなど専任の事務担当職員がいない等、事務処理体制が脆弱な法人に
　　対しては、必要に応じて、財務管理について識見を有する者として選任されている監事等て知見が
　　ある者の同席を促す、確認する範囲を事前に具体的に伝える等、法人が指導監査に適切に対応できる
　　ように配慮を行うこと。
　・次のような法人外部の専門家は、一定程度以上に法人の会計管理を熟知又は直接関与していると想定
　　されることから、当該専門家が指導監査の対応の補助として立ち会うことについて配慮を行うこと。
　　①　会計監査人又は任意で会計監査を実施している公認会計士
　　②　顧問税理士
　　③　記帳代行業務等を受託している専門家
　　④　「専門家による支援」業務を提供している専門家
○指導監査については、次のとおり行うものとする。
　・計算関係書類や会計処理の誤りがないかを確認し、単なる指摘にとどまるだけではなく、計算関係書類
　　の内容に誤りがある場合や会計処理が会計基準に則したものでない場合には、その原因及び問題点を
　　把握し、法人がどのように改善していくべきかについて、法人と相互理解を図った上で指導を行うべき
　　ものであること。また、会計処理等に誤りが多い法人に対しては、専門家の支援を活用することや会計
　　基準等に関する研修会への職員の参加を促すなど法人の状況に応じた助言等の支援を行うことが望ましい。
　・計算関係書類の作成や会計処理等については、会計基準において詳細に定められており、また、専門的な
　　知見を要するものであるため、文書指摘を行う指摘基準は、原則として、基本的な会計処理等を行って
　　いない場合等とする。
　・ガイドラインは、会計基準に定める詳細な会計処理について、全てを網羅するものではないため、
　　指導監査においては、法人が会計基準や経理規程等規程類に従って会計処理を行っているかについて
   ガイドラインに定める事項以外についても確認及び指導を行うことができるものであるが、指導に
   あたっては、指摘等の趣旨及び根拠を明らかにした上で行う。
</t>
    </r>
    <r>
      <rPr>
        <b/>
        <sz val="9"/>
        <color theme="1"/>
        <rFont val="BIZ UDゴシック"/>
        <family val="3"/>
        <charset val="128"/>
      </rPr>
      <t xml:space="preserve">
＜指摘基準＞　
・個別の監査事項の指摘基準に関する違反のほか、指摘基準を記載していない事項を含め、法人の財務
　状況を正確に表示しない（問題を隠す等）ことを目的として会計処理を行った場合や会計基準に
　則さない会計処理（会計処理の誤りを含む）により計算書類の内容に重大な影響を与えた場合には、
　文書指摘を行うこととする。
　これらに該当する場合以外には、口頭指摘により改善を求めるとともに、必要に応じて適正な処理を
　行うための助言を行う。ただし、過去に口頭指摘により改善を求めた事項について改善が見られない
　場合にはこの限りではなく、文書指摘を行うことができることとする。</t>
    </r>
    <phoneticPr fontId="2"/>
  </si>
  <si>
    <t>（根拠法令等）留意事項1の(4)</t>
    <rPh sb="1" eb="3">
      <t>コンキョ</t>
    </rPh>
    <rPh sb="3" eb="6">
      <t>ホウレイトウ</t>
    </rPh>
    <rPh sb="7" eb="9">
      <t>リュウイ</t>
    </rPh>
    <rPh sb="9" eb="11">
      <t>ジコウ</t>
    </rPh>
    <phoneticPr fontId="2"/>
  </si>
  <si>
    <r>
      <t>＜着眼点＞　
○法人は、会計省令に基づく適正な会計処理のために必要な事項について経理規程を定めるものとする。
○経理規程においては、法令等及び定款に定めるもの（注１）の他、法人が会計処理を行うために必要な事項（予算・決算の手続、会計帳簿の整備、会計処理の体制及び手続、資産及び負債の管理や評価、契約に関する事項等）について定めるものであり、法人における会計面の業務執行に関する基本的な取扱いを定めるものとして、法人の定款（注２）において、経理規程を定める旨及びその策定に関する手続等について定めておくべきものである。また、経理規程に定める事務処理を行うために必要な細則等を定めるとともに、経理規程やその細則等を遵守することが求められる。
（注１）経理規程を定めるに当たって関係する法令又は通知には、</t>
    </r>
    <r>
      <rPr>
        <b/>
        <sz val="9"/>
        <color theme="1"/>
        <rFont val="BIZ UDゴシック"/>
        <family val="3"/>
        <charset val="128"/>
      </rPr>
      <t>会計省令</t>
    </r>
    <r>
      <rPr>
        <sz val="9"/>
        <color theme="1"/>
        <rFont val="BIZ UDゴシック"/>
        <family val="3"/>
        <charset val="128"/>
      </rPr>
      <t>、</t>
    </r>
    <r>
      <rPr>
        <b/>
        <sz val="9"/>
        <color theme="1"/>
        <rFont val="BIZ UDゴシック"/>
        <family val="3"/>
        <charset val="128"/>
      </rPr>
      <t>運用上の取扱い</t>
    </r>
    <r>
      <rPr>
        <sz val="9"/>
        <color theme="1"/>
        <rFont val="BIZ UDゴシック"/>
        <family val="3"/>
        <charset val="128"/>
      </rPr>
      <t>、</t>
    </r>
    <r>
      <rPr>
        <b/>
        <sz val="9"/>
        <color theme="1"/>
        <rFont val="BIZ UDゴシック"/>
        <family val="3"/>
        <charset val="128"/>
      </rPr>
      <t>留意事項</t>
    </r>
    <r>
      <rPr>
        <sz val="9"/>
        <color theme="1"/>
        <rFont val="BIZ UDゴシック"/>
        <family val="3"/>
        <charset val="128"/>
      </rPr>
      <t>等の他、
　　　　</t>
    </r>
    <r>
      <rPr>
        <b/>
        <sz val="9"/>
        <color theme="1"/>
        <rFont val="BIZ UDゴシック"/>
        <family val="3"/>
        <charset val="128"/>
      </rPr>
      <t>入札通知</t>
    </r>
    <r>
      <rPr>
        <sz val="9"/>
        <color theme="1"/>
        <rFont val="BIZ UDゴシック"/>
        <family val="3"/>
        <charset val="128"/>
      </rPr>
      <t>等がある。
（注２）定款例第34条では、法人の会計に関しては、法令等及び定款に定めのあるもののほか、</t>
    </r>
    <r>
      <rPr>
        <b/>
        <sz val="9"/>
        <color theme="1"/>
        <rFont val="BIZ UDゴシック"/>
        <family val="3"/>
        <charset val="128"/>
      </rPr>
      <t>理事会で定める</t>
    </r>
    <r>
      <rPr>
        <sz val="9"/>
        <color theme="1"/>
        <rFont val="BIZ UDゴシック"/>
        <family val="3"/>
        <charset val="128"/>
      </rPr>
      <t xml:space="preserve">
　　　　</t>
    </r>
    <r>
      <rPr>
        <b/>
        <sz val="9"/>
        <color theme="1"/>
        <rFont val="BIZ UDゴシック"/>
        <family val="3"/>
        <charset val="128"/>
      </rPr>
      <t>経理規程</t>
    </r>
    <r>
      <rPr>
        <sz val="9"/>
        <color theme="1"/>
        <rFont val="BIZ UDゴシック"/>
        <family val="3"/>
        <charset val="128"/>
      </rPr>
      <t>により処理するとしている。
○指導監査を行うに当たっては、経理規程が定款に定める手続により定められているか、経理規程が法令又は通知に反するものでないか、経理規程に従って会計処理等の事務処理がなされているかを確認する。ただし、経理規程に従って、事務処理がなされているかについては、本ガイドラインの各事項に定めるもののほか、必要に応じて確認するものであること。なお、必要に応じて確認する場合としては、高額な契約を締結している場合等に、経理規程やその細則等法人の規程に定める要件や手続等に従っているかを確認することなどが考えられる。</t>
    </r>
    <r>
      <rPr>
        <b/>
        <sz val="9"/>
        <color theme="1"/>
        <rFont val="BIZ UDゴシック"/>
        <family val="3"/>
        <charset val="128"/>
      </rPr>
      <t xml:space="preserve">
＜指摘基準＞
　次の場合は文書指摘とする。
　・経理規程が定められていない場合
　・経理規程の内容が法令又は通知に反する場合
　・経理規程が定款に定める手続により決定されていない場合
　・経理規程及びその細則等に定めるところにより事務処理が行われていない場合</t>
    </r>
    <phoneticPr fontId="2"/>
  </si>
  <si>
    <t>【規程・体制１】経理規程</t>
    <rPh sb="1" eb="3">
      <t>キテイ</t>
    </rPh>
    <rPh sb="4" eb="6">
      <t>タイセイ</t>
    </rPh>
    <rPh sb="8" eb="12">
      <t>ケイリキテイ</t>
    </rPh>
    <phoneticPr fontId="2"/>
  </si>
  <si>
    <t>【規程・体制２】管理体制</t>
    <rPh sb="1" eb="3">
      <t>キテイ</t>
    </rPh>
    <rPh sb="4" eb="6">
      <t>タイセイ</t>
    </rPh>
    <rPh sb="8" eb="12">
      <t>カンリタイセイ</t>
    </rPh>
    <phoneticPr fontId="2"/>
  </si>
  <si>
    <r>
      <t>＜着眼点＞　
○法人における予算の執行及び資金等の管理に関しては、あらかじめ会計責任者等の運営管理責任者を定める等法人の管理運営に十分配慮した体制を確保するとともに、会計責任者と出納職員との兼務を避けるなどの内部牽制に配意した業務分担、自己点検を行う等、適正な会計事務処理に努めるべきである。
○法人における管理運営体制を明確にするため、経理規程等に定めるところにより、会計責任者を理事長が任命することや、会計責任者又は理事長の任命する出納職員に取引の遂行、資産の管理及び帳簿その他の証憑書類の保存等会計処理に関する事務を行わせることなどを明確化すべきである。
○指導監査を行うに当たっては、経理規程等により予算の執行や資金等の管理に関する体制が整備されているか、管理運営に関する経理規程等に定める手続が行われているかを確認する。</t>
    </r>
    <r>
      <rPr>
        <b/>
        <sz val="9"/>
        <color theme="1"/>
        <rFont val="BIZ UDゴシック"/>
        <family val="3"/>
        <charset val="128"/>
      </rPr>
      <t xml:space="preserve">
＜指摘基準＞
　次の場合は文書指摘とする。
　・経理規程等により、会計責任者の設置等の管理運営体制について定められていない場合
　・経理規程等により業務分担が明確に決められておらず、内部牽制に配意した体制となっていない場合
　・管理運営体制に関する経理規程等に定める手続がなされていない場合</t>
    </r>
    <phoneticPr fontId="2"/>
  </si>
  <si>
    <t>（根拠法令等）留意事項1の(1)、(2)</t>
    <rPh sb="1" eb="3">
      <t>コンキョ</t>
    </rPh>
    <rPh sb="3" eb="6">
      <t>ホウレイトウ</t>
    </rPh>
    <rPh sb="7" eb="9">
      <t>リュウイ</t>
    </rPh>
    <rPh sb="9" eb="11">
      <t>ジコウ</t>
    </rPh>
    <phoneticPr fontId="2"/>
  </si>
  <si>
    <t>【会計処理１】事業区分・拠点区分</t>
    <rPh sb="1" eb="5">
      <t>カイケイショリ</t>
    </rPh>
    <rPh sb="7" eb="9">
      <t>ジギョウ</t>
    </rPh>
    <rPh sb="9" eb="11">
      <t>クブン</t>
    </rPh>
    <rPh sb="12" eb="14">
      <t>キョテン</t>
    </rPh>
    <rPh sb="14" eb="16">
      <t>クブン</t>
    </rPh>
    <phoneticPr fontId="2"/>
  </si>
  <si>
    <t>（根拠法令等）会計省令第10 条第１項、運用上の取扱い２、留意事項４</t>
    <rPh sb="1" eb="3">
      <t>コンキョ</t>
    </rPh>
    <rPh sb="3" eb="6">
      <t>ホウレイトウ</t>
    </rPh>
    <rPh sb="7" eb="9">
      <t>カイケイ</t>
    </rPh>
    <rPh sb="9" eb="11">
      <t>ショウレイ</t>
    </rPh>
    <rPh sb="11" eb="12">
      <t>ダイ</t>
    </rPh>
    <rPh sb="15" eb="16">
      <t>ジョウ</t>
    </rPh>
    <rPh sb="16" eb="17">
      <t>ダイ</t>
    </rPh>
    <rPh sb="18" eb="19">
      <t>コウ</t>
    </rPh>
    <rPh sb="20" eb="22">
      <t>ウンヨウ</t>
    </rPh>
    <rPh sb="22" eb="23">
      <t>ジョウ</t>
    </rPh>
    <rPh sb="24" eb="26">
      <t>トリアツカ</t>
    </rPh>
    <rPh sb="29" eb="31">
      <t>リュウイ</t>
    </rPh>
    <rPh sb="31" eb="33">
      <t>ジコウ</t>
    </rPh>
    <phoneticPr fontId="2"/>
  </si>
  <si>
    <t>【会計処理２】サービス区分</t>
    <rPh sb="1" eb="5">
      <t>カイケイショリ</t>
    </rPh>
    <rPh sb="11" eb="13">
      <t>クブン</t>
    </rPh>
    <phoneticPr fontId="2"/>
  </si>
  <si>
    <r>
      <t>＜着眼点＞
○拠点において、複数の事業を実施する場合等であって、法令等の要請によりそれぞれの事業ごとの事業活動状況又は資金収支状況の把握が必要な場合には、事業の内容に応じて区分するためにサービス区分を設けなければならない。
※サービス区分の設定例。
　①指定居宅サービス等の事業の人員、設備及び運営に関する基準（平成11年厚生省令第37号）その他介護保険
　　事業の運営に関する基準における会計の区分
　②障害者の日常生活及び社会生活を総合的に支援するための法律に基づく指定障害福祉サービスの事業等の人員
　　設備及び運営に関する基準（平成18年厚生労働省令第171号）における会計の区分
　③子ども・子育て支援法に基づく特定教育・保育施設及び特定地域型保育事業並びに特定子ども・子育て支援
　　施設等の運営に関する基準（平成26年内閣府令第39号）における会計の区分
　④　①から③以外の事業については、法人の定款に定める事業ごとの区分
○サービス区分の設定は、次の方法により行う。
　①原則的な方法
　　介護保険サービス、障害福祉サービス、特定教育・保育施設及び特定地域型保育事業については、上記の
　　例示に示した指定サービス基準等において当該事業の会計とその他の事業の会計を区分すべきことが定めら
　　れている事業をサービス区分とする。他の事業については、法人の定款に定める事業ごとに区分する。
　　なお、</t>
    </r>
    <r>
      <rPr>
        <u/>
        <sz val="9"/>
        <color theme="1"/>
        <rFont val="BIZ UDゴシック"/>
        <family val="3"/>
        <charset val="128"/>
      </rPr>
      <t>特定の補助金等の使途を明確にするため、更に細分化することもできる</t>
    </r>
    <r>
      <rPr>
        <sz val="9"/>
        <color theme="1"/>
        <rFont val="BIZ UDゴシック"/>
        <family val="3"/>
        <charset val="128"/>
      </rPr>
      <t>。
　②簡便的な方法
　　介護保険関係事業又は保育関係事業については、上記の原則にかかわらず、次の取扱いとすることができる。
　　ⅰ介護保険関係
　　　　次の介護サービスと一体的に行われている介護予防サービスなど、両者のコストをその発生の態様から
　　　区分することが困難である場合は、勘定科目として介護予防サービスなどの収入額のみを把握できれば
　　　同一のサービス区分として差し支えない。
　　　・指定訪問介護と第１号訪問事業　　　　・指定通所介護と第１号通所事業
　　　・指定地域密着型通所介護、指定介護予防通所介護と第１号通所事業
　　　・指定介護予防支援と第１号介護予防ケアマネジメント事業
　　　・指定認知症対応型通所介護と指定介護予防認知症対応型通所介護
　　　・指定短期入所生活介護と指定介護予防短期入所生活介護
　　　・指定小規模多機能型居宅介護と指定介護予防小規模多機能型居宅介護
　　　・指定認知症対応型共同生活介護と指定介護予防認知症対応型共同生活介護
　　　・指定訪問入浴介護と指定介護予防訪問入浴介護
　　　・指定特定施設入居者生活介護と指定介護予防特定施設入居者生活介護
　　　・福祉用具貸与と介護予防福祉用具貸与　・福祉用具販売と介護予防福祉用具販売
　　　・指定介護老人福祉施設と空きベッド活用方式により当該施設で実施する指定短期入所生活介護事業
　　ⅱ保育関係
　　　　子ども・子育て支援法（平成24年法律第65号）第27条第１項に規定する特定教育・保育施設及び同法
　　　第29条第１項に規定する特定地域型保育事業（以下「保育所等」）を経営する事業と保育所等で実施
　　　される地域子ども・子育て支援事業については、同一のサービス区分として差し支えない。
　　　　なお、</t>
    </r>
    <r>
      <rPr>
        <b/>
        <sz val="9"/>
        <color theme="1"/>
        <rFont val="BIZ UDゴシック"/>
        <family val="3"/>
        <charset val="128"/>
      </rPr>
      <t>保育所等で実施される地域子ども・子育て支援事業、その他特定の補助金等により行われる事業</t>
    </r>
    <r>
      <rPr>
        <sz val="9"/>
        <color theme="1"/>
        <rFont val="BIZ UDゴシック"/>
        <family val="3"/>
        <charset val="128"/>
      </rPr>
      <t xml:space="preserve">
　　　については、当該補助金等の適正な執行を確保する観点から、</t>
    </r>
    <r>
      <rPr>
        <u/>
        <sz val="9"/>
        <color theme="1"/>
        <rFont val="BIZ UDゴシック"/>
        <family val="3"/>
        <charset val="128"/>
      </rPr>
      <t>同一のサービス区分とした場合においても</t>
    </r>
    <r>
      <rPr>
        <sz val="9"/>
        <color theme="1"/>
        <rFont val="BIZ UDゴシック"/>
        <family val="3"/>
        <charset val="128"/>
      </rPr>
      <t xml:space="preserve">
　　　</t>
    </r>
    <r>
      <rPr>
        <u/>
        <sz val="9"/>
        <color theme="1"/>
        <rFont val="BIZ UDゴシック"/>
        <family val="3"/>
        <charset val="128"/>
      </rPr>
      <t>合理的な基準に基づいて各事業費の算出を行うものとし、一度選択した基準は、原則継続的に使用する</t>
    </r>
    <r>
      <rPr>
        <sz val="9"/>
        <color theme="1"/>
        <rFont val="BIZ UDゴシック"/>
        <family val="3"/>
        <charset val="128"/>
      </rPr>
      <t>。
　　　　また、各事業費の算出に当たっての基準及び内訳は、所轄庁や補助を行う自治体の求めに応じて提出
　　　できるよう書類により整理しておくものとする。
○指導監査においては、法人が行う事業に対応して設けるべきサービス区分が設けられているかを確認する。</t>
    </r>
    <r>
      <rPr>
        <b/>
        <sz val="9"/>
        <color theme="1"/>
        <rFont val="BIZ UDゴシック"/>
        <family val="3"/>
        <charset val="128"/>
      </rPr>
      <t xml:space="preserve">
＜指摘基準＞
　設けるべきサービス区分が設けられていない場合は文書指摘によることとする。</t>
    </r>
    <phoneticPr fontId="2"/>
  </si>
  <si>
    <t>（根拠法令等）会計省令第10 条第２項、運用上の取扱い３、留意事項５</t>
    <rPh sb="1" eb="3">
      <t>コンキョ</t>
    </rPh>
    <rPh sb="3" eb="6">
      <t>ホウレイトウ</t>
    </rPh>
    <phoneticPr fontId="2"/>
  </si>
  <si>
    <t>【会計処理３】計算書類</t>
    <rPh sb="1" eb="5">
      <t>カイケイショリ</t>
    </rPh>
    <rPh sb="7" eb="11">
      <t>ケイサンショルイ</t>
    </rPh>
    <phoneticPr fontId="2"/>
  </si>
  <si>
    <t>（根拠法令等）会計省令第７条の２、留意事項７</t>
    <rPh sb="1" eb="3">
      <t>コンキョ</t>
    </rPh>
    <rPh sb="3" eb="6">
      <t>ホウレイトウ</t>
    </rPh>
    <rPh sb="7" eb="9">
      <t>カイケイ</t>
    </rPh>
    <rPh sb="9" eb="11">
      <t>ショウレイ</t>
    </rPh>
    <rPh sb="11" eb="12">
      <t>ダイ</t>
    </rPh>
    <rPh sb="13" eb="14">
      <t>ジョウ</t>
    </rPh>
    <rPh sb="17" eb="19">
      <t>リュウイ</t>
    </rPh>
    <rPh sb="19" eb="21">
      <t>ジコウ</t>
    </rPh>
    <phoneticPr fontId="2"/>
  </si>
  <si>
    <r>
      <t>＜着眼点＞
○資金収支計算書の当期末支払資金残高と貸借対照表の当年度末支払資金残高（流動資産と流動負債の差額。ただし、１年基準により固定資産又は固定負債から振り替えられた流動資産・流動負債、引当金及び棚卸資産（貯蔵品を除く。）を除く。）は一致しているか確認する。
〇資金収支計算書の前期末支払資金残高が貸借対照表の前年度末支払資金残高と一致しているか確認する。
○「予算」欄の金額は、理事会で承認された最終補正予算額と一致しているか確認する。</t>
    </r>
    <r>
      <rPr>
        <b/>
        <sz val="9"/>
        <color theme="1"/>
        <rFont val="BIZ UDゴシック"/>
        <family val="3"/>
        <charset val="128"/>
      </rPr>
      <t xml:space="preserve">
</t>
    </r>
    <phoneticPr fontId="2"/>
  </si>
  <si>
    <t>【会計処理４】資金収支計算書①</t>
    <rPh sb="1" eb="5">
      <t>カイケイショリ</t>
    </rPh>
    <rPh sb="7" eb="13">
      <t>シキンシュウシケイサン</t>
    </rPh>
    <rPh sb="13" eb="14">
      <t>ショ</t>
    </rPh>
    <phoneticPr fontId="2"/>
  </si>
  <si>
    <t>【会計処理４】資金収支計算書②</t>
    <rPh sb="1" eb="5">
      <t>カイケイショリ</t>
    </rPh>
    <rPh sb="7" eb="13">
      <t>シキンシュウシケイサン</t>
    </rPh>
    <rPh sb="13" eb="14">
      <t>ショ</t>
    </rPh>
    <phoneticPr fontId="2"/>
  </si>
  <si>
    <t>＜着眼点＞
　イ　法人単位資金収支計算書
　ロ　資金収支内訳表
　ハ　事業区分資金収支内訳表
　　※イ～ハは、大区分のみを記載するが、必要のない勘定科目は省略可。ただし、追加・修正は不可。
　ニ　拠点区分資金収支計算書
　　※ニは、小区分までを記載し、必要のない勘定科目の省略可。中区分についてはやむを得ない場合、
　　　小区分については適当な勘定科目を追加可。管理上、小区分の下に適当な科目を設けることも可。</t>
    <rPh sb="181" eb="183">
      <t>カンリ</t>
    </rPh>
    <rPh sb="183" eb="184">
      <t>ジョウ</t>
    </rPh>
    <phoneticPr fontId="2"/>
  </si>
  <si>
    <t>【会計処理４】資金収支計算書③</t>
    <rPh sb="1" eb="5">
      <t>カイケイショリ</t>
    </rPh>
    <rPh sb="7" eb="13">
      <t>シキンシュウシケイサン</t>
    </rPh>
    <rPh sb="13" eb="14">
      <t>ショ</t>
    </rPh>
    <phoneticPr fontId="2"/>
  </si>
  <si>
    <r>
      <t xml:space="preserve">＜着眼点＞
○法人は、毎年度、全ての収入及び支出について予算を編成し、資金収支予算書を作成した上で、その予算に基づいて事業活動を行うものとする。また、資金収支予算書は、事業計画をもとに、各拠点区分に資金収支計算書の勘定科目に準拠して作成する（留意事項２の（１）、（２））。
○資金収支予算書の作成に関する手続は法定されていないが、収入支出予算の編成は法人の運営に関する重要事項であり、定款において、その作成及び承認に関して定めておくべきである（注）。
　（注）定款例第31条第１項では、毎会計年度開始の日の前日までに、予算は理事長が作成し、
　　　「理事会の承認」「理事会の決議を経て、評議員会の承認」を受けなければならないとしている。
　　　※租税特別措置法第40条の適用を受けようとする法人は、定款において、予算を評議員会の承認事項と
　　　　する必要がある。
○指導監査を行うに当たっては、定款等に定める手続により資金収支予算書が作成されているかを確認する。
</t>
    </r>
    <r>
      <rPr>
        <b/>
        <sz val="9"/>
        <color theme="1"/>
        <rFont val="BIZ UDゴシック"/>
        <family val="3"/>
        <charset val="128"/>
      </rPr>
      <t xml:space="preserve">＜指摘基準＞
　資金収支予算書が定款等に定める手続により作成されていない場合は、文書指摘とする。
</t>
    </r>
    <phoneticPr fontId="2"/>
  </si>
  <si>
    <t>（根拠法令等）会計省令第１号第１様式から第４様式まで</t>
    <rPh sb="1" eb="3">
      <t>コンキョ</t>
    </rPh>
    <rPh sb="3" eb="6">
      <t>ホウレイトウ</t>
    </rPh>
    <rPh sb="7" eb="9">
      <t>カイケイ</t>
    </rPh>
    <rPh sb="9" eb="11">
      <t>ショウレイ</t>
    </rPh>
    <rPh sb="11" eb="12">
      <t>ダイ</t>
    </rPh>
    <rPh sb="13" eb="14">
      <t>ゴウ</t>
    </rPh>
    <rPh sb="14" eb="15">
      <t>ダイ</t>
    </rPh>
    <rPh sb="16" eb="18">
      <t>ヨウシキ</t>
    </rPh>
    <rPh sb="20" eb="21">
      <t>ダイ</t>
    </rPh>
    <rPh sb="22" eb="24">
      <t>ヨウシキ</t>
    </rPh>
    <phoneticPr fontId="2"/>
  </si>
  <si>
    <t>（根拠法令等）留意事項２の（１）、（２）</t>
    <rPh sb="1" eb="3">
      <t>コンキョ</t>
    </rPh>
    <rPh sb="3" eb="6">
      <t>ホウレイトウ</t>
    </rPh>
    <rPh sb="7" eb="9">
      <t>リュウイ</t>
    </rPh>
    <rPh sb="9" eb="11">
      <t>ジコウ</t>
    </rPh>
    <phoneticPr fontId="2"/>
  </si>
  <si>
    <t>（根拠法令等）留意事項２の（２）</t>
    <rPh sb="1" eb="3">
      <t>コンキョ</t>
    </rPh>
    <rPh sb="3" eb="6">
      <t>ホウレイトウ</t>
    </rPh>
    <rPh sb="7" eb="9">
      <t>リュウイ</t>
    </rPh>
    <rPh sb="9" eb="11">
      <t>ジコウ</t>
    </rPh>
    <phoneticPr fontId="2"/>
  </si>
  <si>
    <t>【会計処理４】資金収支計算書④</t>
    <rPh sb="1" eb="5">
      <t>カイケイショリ</t>
    </rPh>
    <rPh sb="7" eb="13">
      <t>シキンシュウシケイサン</t>
    </rPh>
    <rPh sb="13" eb="14">
      <t>ショ</t>
    </rPh>
    <phoneticPr fontId="2"/>
  </si>
  <si>
    <r>
      <t xml:space="preserve">＜着眼点＞
○法人は、予算の執行に当たって、年度途中で予算との乖離等が見込まれる場合は、必要な収入及び支出について補正予算を編成するものとする。ただし、乖離額等が法人の運営に支障がなく、軽微な範囲にとどまる場合は、この限りではない（留意事項２の（２））。
○理事長等法人の業務執行を行う理事は、予算の執行に当たっては、定款や経理規程に基づいて決定・承認された範囲内で権限及び責任を有するものであり、理事長等の権限及び責任の範囲について明確にするため、当初予算を変更し、補正予算を編成する場合の手続については、法人の定款（注）、経理規程等において、定めておくべきものである。また、補正予算を編成することを要しない軽微な乖離の範囲についても、規程や予算等において定めておくことが望ましい。なお、支出総額が予算より増加する場合や収入が予算より減少する場合であって予算どおりに支出を行うと欠損が生じる場合等予算と乖離が生じている場合には、理事長等予算の執行を担当する理事が理事会で説明を行い承認を受ける等の対応を行うことが適当である。
（注）定款例第31条第１項においては、予算の変更は作成と同様の手続を経ることとされている。
○指導監査を行うに当たっては、予算に軽微な範囲とはいえない乖離がある場合に補正予算が定款等に定める手続に従って編成されているかを確認する。なお、予算に軽微な範囲とはいえない乖離があるかについては、上記のとおり規程や予算における基準がある場合にはそれに従っているか、基準が定められていない場合にあっては、理事会において説明等がなされているか、法人の事業規模から見て明らかに軽微とはいえない乖離がないかを確認する。
</t>
    </r>
    <r>
      <rPr>
        <b/>
        <sz val="9"/>
        <color theme="1"/>
        <rFont val="BIZ UDゴシック"/>
        <family val="3"/>
        <charset val="128"/>
      </rPr>
      <t>＜指摘基準＞
　次の場合は文書指摘によることとする。
　・　予算とその執行に軽微な範囲とは言えない乖離があるが、補正予算が編成されていない場合
　・　補正予算の編成について、定款に定める手続きが行われていない場合</t>
    </r>
    <phoneticPr fontId="2"/>
  </si>
  <si>
    <t>【会計処理５】事業活動計算書①</t>
    <rPh sb="1" eb="5">
      <t>カイケイショリ</t>
    </rPh>
    <rPh sb="7" eb="9">
      <t>ジギョウ</t>
    </rPh>
    <rPh sb="9" eb="11">
      <t>カツドウ</t>
    </rPh>
    <rPh sb="11" eb="14">
      <t>ケイサンショ</t>
    </rPh>
    <rPh sb="13" eb="14">
      <t>ショ</t>
    </rPh>
    <phoneticPr fontId="2"/>
  </si>
  <si>
    <r>
      <t>＜着眼点＞
○事業活動計算書の次期繰越活動増減差額と貸借対照表の次期繰越活動増減差額は一致しているか、また、事業活動計算書の当期活動増減差額と貸借対照表の「（うち当期活動増減差額）」が一致しているか確認する。</t>
    </r>
    <r>
      <rPr>
        <b/>
        <sz val="9"/>
        <color theme="1"/>
        <rFont val="BIZ UDゴシック"/>
        <family val="3"/>
        <charset val="128"/>
      </rPr>
      <t xml:space="preserve">
</t>
    </r>
    <phoneticPr fontId="2"/>
  </si>
  <si>
    <t>（根拠法令等）会計省令第１条第２項</t>
    <rPh sb="1" eb="3">
      <t>コンキョ</t>
    </rPh>
    <rPh sb="3" eb="6">
      <t>ホウレイトウ</t>
    </rPh>
    <rPh sb="7" eb="9">
      <t>カイケイ</t>
    </rPh>
    <rPh sb="9" eb="11">
      <t>ショウレイ</t>
    </rPh>
    <rPh sb="11" eb="12">
      <t>ダイ</t>
    </rPh>
    <rPh sb="13" eb="14">
      <t>ジョウ</t>
    </rPh>
    <rPh sb="14" eb="15">
      <t>ダイ</t>
    </rPh>
    <rPh sb="16" eb="17">
      <t>コウ</t>
    </rPh>
    <phoneticPr fontId="2"/>
  </si>
  <si>
    <t>【会計処理５】事業活動計算書②</t>
    <rPh sb="1" eb="5">
      <t>カイケイショリ</t>
    </rPh>
    <rPh sb="7" eb="9">
      <t>ジギョウ</t>
    </rPh>
    <rPh sb="9" eb="11">
      <t>カツドウ</t>
    </rPh>
    <rPh sb="11" eb="14">
      <t>ケイサンショ</t>
    </rPh>
    <rPh sb="13" eb="14">
      <t>ショ</t>
    </rPh>
    <phoneticPr fontId="2"/>
  </si>
  <si>
    <t>＜着眼点＞
　イ　法人単位事業活動計算書
　ロ　事業活動内訳表
　ハ　事業区分事業活動内訳表
　　※イ～ハは、大区分のみを記載するが、必要のない勘定科目は省略可。ただし、追加・修正は不可。
　ニ　拠点区分事業活動計算書
　　※ニは、小区分までを記載し、必要のない勘定科目の省略可。中区分についてはやむを得ない場合、
　　　小区分については適当な勘定科目を追加可。管理上、小区分の下に適当な科目を設けることも可。</t>
    <rPh sb="181" eb="184">
      <t>カンリジョウ</t>
    </rPh>
    <phoneticPr fontId="2"/>
  </si>
  <si>
    <t>（根拠法令等）会計省令第２号第１様式から第４様式まで</t>
    <rPh sb="1" eb="3">
      <t>コンキョ</t>
    </rPh>
    <rPh sb="3" eb="6">
      <t>ホウレイトウ</t>
    </rPh>
    <phoneticPr fontId="2"/>
  </si>
  <si>
    <t>【会計処理５】事業活動計算書③</t>
    <rPh sb="1" eb="5">
      <t>カイケイショリ</t>
    </rPh>
    <rPh sb="7" eb="9">
      <t>ジギョウ</t>
    </rPh>
    <rPh sb="9" eb="11">
      <t>カツドウ</t>
    </rPh>
    <rPh sb="11" eb="14">
      <t>ケイサンショ</t>
    </rPh>
    <rPh sb="13" eb="14">
      <t>ショ</t>
    </rPh>
    <phoneticPr fontId="2"/>
  </si>
  <si>
    <t>（根拠法令等）会計省令第１条第２項、第２条第４号、運用上の取扱い１</t>
    <rPh sb="1" eb="3">
      <t>コンキョ</t>
    </rPh>
    <rPh sb="3" eb="6">
      <t>ホウレイトウ</t>
    </rPh>
    <phoneticPr fontId="2"/>
  </si>
  <si>
    <t>【会計処理５】事業活動計算書④（寄附金）</t>
    <rPh sb="1" eb="5">
      <t>カイケイショリ</t>
    </rPh>
    <rPh sb="7" eb="9">
      <t>ジギョウ</t>
    </rPh>
    <rPh sb="9" eb="11">
      <t>カツドウ</t>
    </rPh>
    <rPh sb="11" eb="14">
      <t>ケイサンショ</t>
    </rPh>
    <rPh sb="13" eb="14">
      <t>ショ</t>
    </rPh>
    <rPh sb="16" eb="19">
      <t>キフキン</t>
    </rPh>
    <phoneticPr fontId="2"/>
  </si>
  <si>
    <t>＜着眼点＞
○経常経費に対する寄附物品は、取得時の時価により、経常経費寄附金収入及び経常経費寄附金収益に計上されているか確認する。
○土地などの支払資金の増減に影響しない寄附物品は、取得時の時価により、事業活動計算書の固定資産受贈額として計上され、資金収支計算書には計上されていないか確認する。
○共同募金からの配分金は、その配分金の内容に基づき適切な勘定科目に計上され、このうち基本金又は国庫補助金等特別積立金に組み入れるべきものは適切に組み入れられているか確認する。
○寄附金申込書、寄附金領収書（控）、寄附金台帳の記録は全て対応しているか確認する。（寄附金申込書、寄附金領収書（控）が確認できない場合は、寄附金台帳にて金額、使途等が記録されているか確認を行う。）</t>
    <phoneticPr fontId="2"/>
  </si>
  <si>
    <t>（根拠法令等）留意事項９（２）</t>
    <rPh sb="1" eb="3">
      <t>コンキョ</t>
    </rPh>
    <rPh sb="3" eb="6">
      <t>ホウレイトウ</t>
    </rPh>
    <phoneticPr fontId="2"/>
  </si>
  <si>
    <t>【会計処理６】貸借対照表①</t>
    <rPh sb="1" eb="5">
      <t>カイケイショリ</t>
    </rPh>
    <rPh sb="7" eb="12">
      <t>タイシャクタイショウヒョウ</t>
    </rPh>
    <phoneticPr fontId="2"/>
  </si>
  <si>
    <t>＜着眼点＞
○　貸借対照表の純資産の部と財産目録の差引純資産は一致しているか確認する。</t>
    <phoneticPr fontId="2"/>
  </si>
  <si>
    <t>（根拠法令等）会計省令第33 条</t>
    <rPh sb="1" eb="3">
      <t>コンキョ</t>
    </rPh>
    <rPh sb="3" eb="6">
      <t>ホウレイトウ</t>
    </rPh>
    <rPh sb="7" eb="9">
      <t>カイケイ</t>
    </rPh>
    <rPh sb="9" eb="11">
      <t>ショウレイ</t>
    </rPh>
    <rPh sb="11" eb="12">
      <t>ダイ</t>
    </rPh>
    <rPh sb="15" eb="16">
      <t>ジョウ</t>
    </rPh>
    <phoneticPr fontId="2"/>
  </si>
  <si>
    <t>【会計処理６】貸借対照表②</t>
    <rPh sb="1" eb="5">
      <t>カイケイショリ</t>
    </rPh>
    <rPh sb="7" eb="12">
      <t>タイシャクタイショウヒョウ</t>
    </rPh>
    <phoneticPr fontId="2"/>
  </si>
  <si>
    <r>
      <t xml:space="preserve">＜着眼点＞
○収益は、原則として、物品の販売又はサービスの提供等を行い、かつこれに対する現金及び預金、未収金等を取得したときに計上され(実現主義)、費用は原則として費用の発生原因となる取引が発生したとき又はサービスの提供を受けたときに計上されているか確認する(発生主義)。
○事業活動計算から、前払費用及び前受収益は除き、未払費用及び未収収益は加える。経過勘定項目（未払費用、未収収益、前払費用、前受収益）が設定されていない場合は、適切な会計期間に計上されていない可能性がある。
なお、経過勘定項目にも重要性の原則の適用があることに留意する。
○指導監査を行うに当たっては、次の手続を任意の抽出対象に対して実施する。
　・会計年度末までに提供したサービスに係る収益が事業活動計算書に計上されていることを総勘定元帳
　（その他の帳簿など）と根拠書類（介護報酬請求書控、利用者請求書控等）の突き合わせにより確認する。
　・期末日直前までに提供を受けたサービスに係る費用が網羅されていることを、次年度直後に帳簿に記録
　　された費用の証拠書類を閲覧して確認する。
　・継続的な役務提供に関する契約については契約書等で確認し、支払又は受取時期と役務提供期間が
　　ずれている場合には、対応する経過勘定項目が計上されていることを確認する。
</t>
    </r>
    <r>
      <rPr>
        <b/>
        <sz val="9"/>
        <color theme="1"/>
        <rFont val="BIZ UDゴシック"/>
        <family val="3"/>
        <charset val="128"/>
      </rPr>
      <t>＜指摘基準＞
　収益及び費用が適切な会計期間に計上されておらず、それが広範囲かつ金額的に重要であると確認された場合には文書指摘によることとする。</t>
    </r>
    <phoneticPr fontId="2"/>
  </si>
  <si>
    <r>
      <t xml:space="preserve">＜着眼点＞
○貸借対照表及び財産目録は、法人の資産及び負債について、勘定科目ごとにその価額を表示するものであり、会計基準においては、法人の資産及び負債の評価の方法を規定している。
○なお、法人の資産の評価については、法人が結果についての責任を有するものであり、所轄庁は、原則として、法人の個々の資産の評価について、時価や市場価格等を調査し、その調査結果と計算関係書類や財産目録との照合による確認を行うものではなく、法人がこれらの評価を適正に行っているかを法人が保存する証憑等により確認する。
　イ　法人単位貸借対照表　
　ロ　貸借対照表内訳表
　ハ　事業区分貸借対照表内訳表
　ニ　拠点区分貸借対照表
　※イ～ニは、中区分までを記載し、必要のない中区分の勘定科目は省略可能。
　　中区分についてやむを得ない場合、勘定科目の追加可能。
</t>
    </r>
    <r>
      <rPr>
        <b/>
        <sz val="9"/>
        <color theme="1"/>
        <rFont val="BIZ UDゴシック"/>
        <family val="3"/>
        <charset val="128"/>
      </rPr>
      <t>＜指摘基準＞
　貸借対照表の様式が会計基準に則して作成されていない場合は文書指摘によることとする。</t>
    </r>
    <phoneticPr fontId="2"/>
  </si>
  <si>
    <t>（根拠法令等）会計省令第３号第１様式から第４様式まで</t>
    <rPh sb="1" eb="3">
      <t>コンキョ</t>
    </rPh>
    <rPh sb="3" eb="6">
      <t>ホウレイトウ</t>
    </rPh>
    <rPh sb="7" eb="9">
      <t>カイケイ</t>
    </rPh>
    <rPh sb="9" eb="11">
      <t>ショウレイ</t>
    </rPh>
    <rPh sb="11" eb="12">
      <t>ダイ</t>
    </rPh>
    <rPh sb="13" eb="14">
      <t>ゴウ</t>
    </rPh>
    <rPh sb="14" eb="15">
      <t>ダイ</t>
    </rPh>
    <rPh sb="16" eb="18">
      <t>ヨウシキ</t>
    </rPh>
    <rPh sb="20" eb="21">
      <t>ダイ</t>
    </rPh>
    <rPh sb="22" eb="24">
      <t>ヨウシキ</t>
    </rPh>
    <phoneticPr fontId="2"/>
  </si>
  <si>
    <t>【会計処理６】貸借対照表③</t>
    <rPh sb="1" eb="5">
      <t>カイケイショリ</t>
    </rPh>
    <rPh sb="7" eb="12">
      <t>タイシャクタイショウヒョウ</t>
    </rPh>
    <phoneticPr fontId="2"/>
  </si>
  <si>
    <r>
      <t xml:space="preserve">＜着眼点＞
○計算書類及び財産目録に計上している資産が実在していることが重要である。確認方法には実際に現物や証明書を閲覧して確認する方法、法人の手続の結果を閲覧する方法の大きく２つのアプローチがある。法人の手続の結果を閲覧する方法については、経理規程やその他規程による手続に基づき、適切に実施されていることを確認する。
○ 指導監査を行うにあたっては、事業活動計算書のチェックポイントの「収益及び費用は適切な会計期間に計上されているか。」で実施した手続の他に、次の手続を任意の抽出対象に対して実施する。
　・現金について、残高を記録した補助簿等が適切な者によって作成され、承認されていることを確認する。
　・預金について、預金通帳又は証書の原本、金融機関発行の残高証明書の原本を入手し、財産目録等の
　　預金残高の一覧を突き合わせる。
　・金融商品について、金融機関発行の残高証明書の原本と法人が管理に用いる書類を突き合わせる。
　・棚卸資産について、実地棚卸の結果を閲覧し、会計帳簿まで結果が反映されていることを確認する。
　・有形固定資産について、実地棚卸の結果を閲覧し、会計帳簿まで結果が反映されていることを確認する。
　・貸付金について、契約書を閲覧し、未返済額と貸借対照表の計上額が整合していることを確認する。
</t>
    </r>
    <r>
      <rPr>
        <b/>
        <sz val="9"/>
        <color theme="1"/>
        <rFont val="BIZ UDゴシック"/>
        <family val="3"/>
        <charset val="128"/>
      </rPr>
      <t xml:space="preserve">
＜指摘基準＞
　架空資産の計上が確認された場合には文書指摘によることとする。</t>
    </r>
    <phoneticPr fontId="2"/>
  </si>
  <si>
    <t>（根拠法令等）会計省令第２条第１号</t>
    <rPh sb="1" eb="3">
      <t>コンキョ</t>
    </rPh>
    <rPh sb="3" eb="6">
      <t>ホウレイトウ</t>
    </rPh>
    <rPh sb="7" eb="9">
      <t>カイケイ</t>
    </rPh>
    <rPh sb="9" eb="11">
      <t>ショウレイ</t>
    </rPh>
    <rPh sb="11" eb="12">
      <t>ダイ</t>
    </rPh>
    <rPh sb="13" eb="14">
      <t>ジョウ</t>
    </rPh>
    <rPh sb="14" eb="15">
      <t>ダイ</t>
    </rPh>
    <rPh sb="16" eb="17">
      <t>ゴウ</t>
    </rPh>
    <phoneticPr fontId="2"/>
  </si>
  <si>
    <t>【会計処理６】貸借対照表④</t>
    <rPh sb="1" eb="5">
      <t>カイケイショリ</t>
    </rPh>
    <rPh sb="7" eb="12">
      <t>タイシャクタイショウヒョウ</t>
    </rPh>
    <phoneticPr fontId="2"/>
  </si>
  <si>
    <t>（根拠法令等）会計省令第4条第1項、運用上の取扱い14</t>
    <rPh sb="1" eb="3">
      <t>コンキョ</t>
    </rPh>
    <rPh sb="3" eb="6">
      <t>ホウレイトウ</t>
    </rPh>
    <phoneticPr fontId="2"/>
  </si>
  <si>
    <r>
      <t xml:space="preserve">＜着眼点＞
○減価償却は、各年度末における各資産の価額を表示するため、建物、構築物及び車輌運搬具等の使用又は時の経過により価値が減少するもので、耐用年数が１年以上、かつ、原則として１個若しくは１組の金額が10万円以上の有形固定資産及び無形固定資産を対象として、原則として各資産ごとに行う。なお、土地など減価が生じない資産については、減価償却を行わない。
○減価償却計算については、有形固定資産については、定額法又は定率法のいずれかの方法により、ソフトウエア等の無形固定資産については、定額法により償却計算を行う。
○減価償却が終了している資産は、資産の種別及び取得時期に応じて、残存価額を次のとおり通り計上する。
　・平成19年３月31日以前に取得した有形固定資産は取得価額の10%を残存価額とする。ただし、耐用年数
　　到来時においても使用し続けている有形固定資産については、さらに、減価償却期間が終了している
　　ことを示す備忘価額（１円）まで償却を行うことが可能である。
　・平成19年４月１日以降に取得した有形固定資産は償却計算を実施するための残存価額はゼロとし、
　　償却累計額が当該資産の取得価額から備忘価額（１円）を控除した金額に達するまで償却する。
　・無形固定資産は取得時期にかかわらず、残存価額はゼロとする。
○各資産の耐用年数については、原則として「減価償却資産の耐用年数等に関する省令」（昭和40年大蔵省令第15号）により、適用する償却率等は留意事項別添２（減価償却資産の償却率、改定償却率及び保証率表）による。
○減価償却計算は、原則として１年を単位として行うが、年度の中途で取得又は売却・廃棄した減価償却資産については、月を単位（１か月に満たない端数を生じた時はこれを１か月とする）として計算を行う。
○指導監査を行うに当たっては、減価償却対象資産について、適正に減価償却が行われているかを確認する。
</t>
    </r>
    <r>
      <rPr>
        <b/>
        <sz val="9"/>
        <color theme="1"/>
        <rFont val="BIZ UDゴシック"/>
        <family val="3"/>
        <charset val="128"/>
      </rPr>
      <t>＜指摘基準＞
　減価償却を行われなければならない有形固定資産及び無形固定資産について、減価償却が行われていない場合は文書指摘とする。</t>
    </r>
    <phoneticPr fontId="2"/>
  </si>
  <si>
    <t>（根拠法令等）会計省令第4条第2項、運用上の取扱い16、留意事項17</t>
    <rPh sb="1" eb="3">
      <t>コンキョ</t>
    </rPh>
    <rPh sb="3" eb="6">
      <t>ホウレイトウ</t>
    </rPh>
    <phoneticPr fontId="2"/>
  </si>
  <si>
    <r>
      <t>＜着眼点＞
○法人の資産を適正に表示するため、会計年度の末日における時価がその時の取得価額より著しく低い資産については、当該資産の時価がその時の取得価額まで回復すると認められる場合を除き、時価評価を行う必要がある。
○「著しく低い」とは、時価が帳簿価額から概ね50%を超えて下落している場合をいう。ただし、「使用価値」※を算定することができる有形固定資産又は無形固定資産であって、当該資産の使用価値が時価を超えるものについては、取得価額から減価償却累計額を控除した価額を超えない限りにおいて、使用価値を付することができる。
※「使用価値」により評価できるのは、対価を伴う事業に供している固定資産に限られ、資産又は資産グループを単位とし、継続的使用と使用後の処分によって生ずると見込まれる将来ｷｬｯｼｭﾌﾛｰの現在価値をもって算定する。
○　法人の資産については、不動産や現預金の他、安全・確実な方法により管理運用を行うことを原則とするものであるから、寄附を受けた株式等を除き、上記の時価評価を行わなければならない場合は少ないと考えられる。そのため、指導監査においては、法人が上記の時価評価を行うべき資産を把握しているか、把握している場合には当該資産について時価評価を行っているかを法人が保有する資料により確認する。ただし、法人にその時価の変動が法人運営に重大な影響を与えるおそれがある資産を有すると認める場合はこの限りではない。</t>
    </r>
    <r>
      <rPr>
        <b/>
        <sz val="9"/>
        <color theme="1"/>
        <rFont val="BIZ UDゴシック"/>
        <family val="3"/>
        <charset val="128"/>
      </rPr>
      <t xml:space="preserve">
＜指摘基準＞
　時価評価を行うべき資産が把握されているにもかかわらず、時価評価が行われていない場合は文書指摘によることとする。</t>
    </r>
    <phoneticPr fontId="2"/>
  </si>
  <si>
    <t>【会計処理６】貸借対照表⑤（減価償却）</t>
    <rPh sb="1" eb="5">
      <t>カイケイショリ</t>
    </rPh>
    <rPh sb="7" eb="12">
      <t>タイシャクタイショウヒョウ</t>
    </rPh>
    <rPh sb="14" eb="18">
      <t>ゲンカショウキャク</t>
    </rPh>
    <phoneticPr fontId="2"/>
  </si>
  <si>
    <t>【会計処理６】貸借対照表⑥（時価評価）</t>
    <rPh sb="1" eb="5">
      <t>カイケイショリ</t>
    </rPh>
    <rPh sb="7" eb="12">
      <t>タイシャクタイショウヒョウ</t>
    </rPh>
    <rPh sb="14" eb="18">
      <t>ジカヒョウカ</t>
    </rPh>
    <phoneticPr fontId="2"/>
  </si>
  <si>
    <t>（根拠法令等）会計省令第4条第3項、運用上の取扱い17、留意事項22</t>
    <rPh sb="1" eb="3">
      <t>コンキョ</t>
    </rPh>
    <rPh sb="3" eb="6">
      <t>ホウレイトウ</t>
    </rPh>
    <rPh sb="7" eb="9">
      <t>カイケイ</t>
    </rPh>
    <rPh sb="9" eb="11">
      <t>ショウレイ</t>
    </rPh>
    <rPh sb="11" eb="12">
      <t>ダイ</t>
    </rPh>
    <rPh sb="13" eb="14">
      <t>ジョウ</t>
    </rPh>
    <rPh sb="14" eb="15">
      <t>ダイ</t>
    </rPh>
    <rPh sb="16" eb="17">
      <t>コウ</t>
    </rPh>
    <rPh sb="18" eb="20">
      <t>ウンヨウ</t>
    </rPh>
    <rPh sb="20" eb="21">
      <t>ジョウ</t>
    </rPh>
    <rPh sb="22" eb="24">
      <t>トリアツカ</t>
    </rPh>
    <rPh sb="28" eb="30">
      <t>リュウイ</t>
    </rPh>
    <rPh sb="30" eb="32">
      <t>ジコウ</t>
    </rPh>
    <phoneticPr fontId="2"/>
  </si>
  <si>
    <t>【会計処理６】貸借対照表⑦（有価証券）</t>
    <rPh sb="1" eb="5">
      <t>カイケイショリ</t>
    </rPh>
    <rPh sb="7" eb="12">
      <t>タイシャクタイショウヒョウ</t>
    </rPh>
    <rPh sb="14" eb="18">
      <t>ユウカショウケン</t>
    </rPh>
    <phoneticPr fontId="2"/>
  </si>
  <si>
    <t>＜着眼点＞
○有価証券の評価については、満期保有目的の債券（満期まで所有する意図をもって保有する債券をいう。）以外の有価証券のうち市場価格のあるものは、会計年度の末日においてその時の時価を付する。一方、満期保有目的の債券は、債券金額より低い価額又は高い価額で取得した場合において、取得価額と債券金額との差額の性格が金利の調整と認められるときは、償却原価法に基づいて算定された価額をもって貸借対照表価額とする。
○　指導監査を行うに当たっては、これらの有価証券の評価の方法が会計基準に則り行われているかを確認するが、原則として、法人が保有する個々の有価証券の時価の調査を行うことは要しない。ただし、当該有価証券の時価の変動が法人運営に重大な影響を及ぼすおそれがあると認める場合はこの限りではない。</t>
    <phoneticPr fontId="2"/>
  </si>
  <si>
    <t>＜着眼点＞
○会計基準において、資産を取得した場合の評価は次のとおり行う。
　・原則として会計帳簿にその取得価額を付さなければならない。なお､取得価額には､資産を取得した際に
　　要した手数料等の付随費用も含む。
　・通常要する価額と比較して著しく低い価額で取得した資産又は贈与された資産の評価は、取得又は贈与
　　の時における当該資産の取得のために通常要する価額をもって行う。
　・交換により取得した資産の評価は、交換に対して提供した資産の帳簿価額をもって行う。
○指導監査を行うに当たっては、資産を取得したときの評価が適正に行われているかを確認する。</t>
    <phoneticPr fontId="2"/>
  </si>
  <si>
    <t>（根拠法令等）会計省令第4条第5項、運用上の取扱い15</t>
    <rPh sb="1" eb="3">
      <t>コンキョ</t>
    </rPh>
    <rPh sb="3" eb="6">
      <t>ホウレイトウ</t>
    </rPh>
    <phoneticPr fontId="2"/>
  </si>
  <si>
    <t>【会計処理６】貸借対照表⑧（棚卸資産）</t>
    <rPh sb="1" eb="5">
      <t>カイケイショリ</t>
    </rPh>
    <rPh sb="7" eb="12">
      <t>タイシャクタイショウヒョウ</t>
    </rPh>
    <rPh sb="14" eb="16">
      <t>タナオロシ</t>
    </rPh>
    <rPh sb="16" eb="18">
      <t>シサン</t>
    </rPh>
    <phoneticPr fontId="2"/>
  </si>
  <si>
    <t>＜着眼点＞
○棚卸資産（貯蔵品、医薬品、診療・療養費等材料、給食用材料、商品・製品、仕掛品、原材料等）は、数量と単価により評価される。
○数量については、継続的に記録される場合であっても帳簿の数量と実際の数量に誤差が生じる可能性があるため、経理規程で会計年度ごとに実地棚卸を行うことが規定されている。
○単価については、会計年度末における時価がその時の取得原価より低いときは、時価を付しているかを確認する。この場合の「時価」とは、公正な評価額をいい、市場価格に基づく価額をいう。</t>
    <phoneticPr fontId="2"/>
  </si>
  <si>
    <t>（根拠法令等）会計省令第4条第6項</t>
    <rPh sb="1" eb="3">
      <t>コンキョ</t>
    </rPh>
    <rPh sb="3" eb="6">
      <t>ホウレイトウ</t>
    </rPh>
    <phoneticPr fontId="2"/>
  </si>
  <si>
    <t>【会計処理６】貸借対照表⑨（負債全般）</t>
    <rPh sb="1" eb="5">
      <t>カイケイショリ</t>
    </rPh>
    <rPh sb="7" eb="12">
      <t>タイシャクタイショウヒョウ</t>
    </rPh>
    <rPh sb="14" eb="16">
      <t>フサイ</t>
    </rPh>
    <rPh sb="16" eb="18">
      <t>ゼンパン</t>
    </rPh>
    <phoneticPr fontId="2"/>
  </si>
  <si>
    <t>＜着眼点＞
○負債は網羅的に計上されているか。
○負債のうち、債務は原則として債務額で計上されているか。資金繰りが悪化し、借入金の利息を支払っていない場合も当該利息を債務に計上する必要がある。
○指導監査を行うに当たっては、「収益及び費用は適切な会計期間に計上されているか。」で実施した手続の他に、次の手続を実施する。
　・理事会議事録を閲覧し、理事会で決議した借入金が計上されていることを確認する。
　・前年度末と比較し、当年度末の残高が著しく少額の場合にはその理由を確認する。
　・借入金残高と借入利率を用いて支払利息の金額を推定し、実際の計上額と比較して異常な乖離がない
　　ことを確認する。又は借入金残高と支払利息の合計額により借入金利率を推定し、借入利率と比較する。</t>
    <phoneticPr fontId="2"/>
  </si>
  <si>
    <t>（根拠法令等）会計省令第５条第１項</t>
    <rPh sb="1" eb="3">
      <t>コンキョ</t>
    </rPh>
    <rPh sb="3" eb="6">
      <t>ホウレイトウ</t>
    </rPh>
    <phoneticPr fontId="2"/>
  </si>
  <si>
    <t>【会計処理６】貸借対照表⑩（引当金）</t>
    <rPh sb="1" eb="5">
      <t>カイケイショリ</t>
    </rPh>
    <rPh sb="7" eb="12">
      <t>タイシャクタイショウヒョウ</t>
    </rPh>
    <rPh sb="14" eb="17">
      <t>ヒキアテキン</t>
    </rPh>
    <phoneticPr fontId="2"/>
  </si>
  <si>
    <t>＜着眼点＞
○引当金とは、将来の特定の費用又は損失であって、その発生が当該会計年度以前の事象に起因し、発生の可能性が高く、かつその金額を合理的に見積もることができる場合に、当該会計年度の負担に属する金額を当該会計年度の費用として繰り入れるものであり、会計基準においては、徴収不能引当金、賞与引当金、退職給付引当金及び役員退職慰労引当金の取扱いについて個別に定めている。※
※平成28年11月11日付けの改正前の運用上の取扱いにおいては、引当金は当分の間、上記の３種類の引当金に限る旨を定めていたが、当該改正により削除され、要件を満たすものは計上することができるようになった。
○引当金は、当該引当金の残高を貸借対照表の負債の部に計上又は資産の部に控除項目として記載するものであり、原則として、引当金のうち賞与引当金のように通常１年以内に使用される見込みのものは流動負債に計上し、退職給付引当金のように通常１年を超えて使用される見込みのものは固定負債に計上する。
○引当金については、全ての要件に該当する場合には計上が必要である。
○特に、役員に対し支払う退職慰労金は、在任期間中の職務執行に対する後払いの報酬と考えられており、役員報酬と同様の手続を経る必要がある。支給額が役員退職慰労金に関する規程（役員報酬基準）により合理的に見積もることが可能な場合には、将来支給する退職慰労金のうち、当該会計年度の負担に属すべき金額を当該会計年度の役員退職慰労引当金繰入に計上し、負債として認識すべき残高を役員退職慰労引当金として計上する。
○全ての要件に該当する場合以外の、利益を留保する目的で計上された引当金は認められない。
○指導監査を行うに当たっては、①計上されている引当金は全ての要件に該当するか、②引当金の全ての要件に該当する場合に必要な引当金が計上されているかを確認する。</t>
    <phoneticPr fontId="2"/>
  </si>
  <si>
    <t>（根拠法令等）会計省令第５条第２項、運用上の取扱い18の(1),(4)</t>
    <rPh sb="1" eb="3">
      <t>コンキョ</t>
    </rPh>
    <rPh sb="3" eb="6">
      <t>ホウレイトウ</t>
    </rPh>
    <phoneticPr fontId="2"/>
  </si>
  <si>
    <t>【会計処理６】貸借対照表⑪（徴収不能引当金）</t>
    <rPh sb="1" eb="5">
      <t>カイケイショリ</t>
    </rPh>
    <rPh sb="7" eb="12">
      <t>タイシャクタイショウヒョウ</t>
    </rPh>
    <rPh sb="14" eb="16">
      <t>チョウシュウ</t>
    </rPh>
    <rPh sb="16" eb="18">
      <t>フノウ</t>
    </rPh>
    <rPh sb="18" eb="20">
      <t>ヒキアテ</t>
    </rPh>
    <rPh sb="20" eb="21">
      <t>キン</t>
    </rPh>
    <phoneticPr fontId="2"/>
  </si>
  <si>
    <t>＜着眼点＞
○徴収不能引当金は、原則として、毎会計年度末において徴収することが不可能な債権（事業未収金、未収金、受取手形、貸付金等）を個別に判断し、当該債権を徴収不能引当金に計上する方法（以下「個別法」）によるとともに、これらの債権について、過去の徴収不能額の発生割合に応じた金額を計上する方法（以下「一括法」）によるものであり、徴収不能引当金は、貸借対照表において金銭債権から控除する形で表示する。なお、一括法については、過去の貸倒実績率による徴収不能額の見積もりについては、客観的根拠に基づき算定されるべきであり、過去に貸倒の実績（日常的取引に係る債権や福祉サービス等の利用者負担額に係る債権等であって、少額であるため貸倒れによる法人の財務状況への影響が軽微な債権に係るものを除く。）を有する法人は、経理規程等で見積もりの方法を定めておくことが望ましい。この場合は経理規程等に基づく方法により徴収不能引当金を計上することが求められる。
○指導監査を行うに当たっては、滞留債権の把握が適切に行われているか、また、徴収不能引当金が会計基準に則り計上されているかを確認する。</t>
    <rPh sb="1" eb="4">
      <t>チャクガンテン</t>
    </rPh>
    <phoneticPr fontId="2"/>
  </si>
  <si>
    <t>（根拠法令等）会計省令第4条第4項、運用上の取扱い18の(2)、留意事項18の(1)</t>
    <rPh sb="1" eb="3">
      <t>コンキョ</t>
    </rPh>
    <rPh sb="3" eb="6">
      <t>ホウレイトウ</t>
    </rPh>
    <phoneticPr fontId="2"/>
  </si>
  <si>
    <t>【会計処理６】貸借対照表⑫（賞与引当金）</t>
    <rPh sb="1" eb="5">
      <t>カイケイショリ</t>
    </rPh>
    <rPh sb="7" eb="12">
      <t>タイシャクタイショウヒョウ</t>
    </rPh>
    <rPh sb="14" eb="16">
      <t>ショウヨ</t>
    </rPh>
    <rPh sb="16" eb="18">
      <t>ヒキアテ</t>
    </rPh>
    <rPh sb="18" eb="19">
      <t>キン</t>
    </rPh>
    <phoneticPr fontId="2"/>
  </si>
  <si>
    <t>＜着眼点＞
○賞与引当金は、法人と職員との雇用関係に基づき、毎月の給料の他に賞与を支給する場合において、翌期に支給する職員の賞与のうち支給対象期間が当期に帰属する支給見込額を計上する。
○指導監査を行うに当たっては、職員に対し賞与を支給することとされている場合に、当該会計年度の負担に属する金額を当該会計年度の費用に計上し、負債として認識すべき残高を賞与引当金として計上しているかを確認する。
○重要性が乏しいことを理由に賞与引当金が計上されていない場合、重要性が乏しいと判断する理由を確認する。</t>
    <phoneticPr fontId="2"/>
  </si>
  <si>
    <t>（根拠法令等）会計省令第5条第2項第1号、運用上の取扱い18(2),(3)、留意事項18の(2)</t>
    <rPh sb="1" eb="3">
      <t>コンキョ</t>
    </rPh>
    <rPh sb="3" eb="6">
      <t>ホウレイトウ</t>
    </rPh>
    <phoneticPr fontId="2"/>
  </si>
  <si>
    <t>【会計処理６】貸借対照表⑬（退職給付引当金）</t>
    <rPh sb="1" eb="5">
      <t>カイケイショリ</t>
    </rPh>
    <rPh sb="7" eb="12">
      <t>タイシャクタイショウヒョウ</t>
    </rPh>
    <rPh sb="14" eb="16">
      <t>タイショク</t>
    </rPh>
    <rPh sb="16" eb="18">
      <t>キュウフ</t>
    </rPh>
    <rPh sb="18" eb="21">
      <t>ヒキアテキン</t>
    </rPh>
    <phoneticPr fontId="2"/>
  </si>
  <si>
    <t>＜着眼点＞
○退職給付引当金は、職員に対し退職金を支給することが定められている場合に、将来支給する退職金のうち当該会計年度の負担に属すべき金額を当該会計年度の費用に計上し、負債として認識すべき残高を計上する。ただし、退職給付の対象となる職員数が300人未満の法人のほか、職員数が300人以上であっても、年齢や勤務期間に偏りがあるなどにより数理計算結果に一定の高い水準の信頼性が得られない法人や原則的な方法により算定した場合の額と期末要支給額との差異に重要性が乏しいと考えられる法人においては、退職一時金に係る債務について期末要支給額により算定することができる。
○ただし、法人が公的な退職金制度を活用している場合については、その内容に応じて
　・独立行政法人福祉医療機構の実施する社会福祉施設職員等退職手当共済制度及び確定拠出年金制度の
　　ように拠出以後に追加的な負担が生じない外部拠出型の制度を活用する場合は、当該制度の対象となる
　　者については、法人の資産から退職金の支払いを行うことはないため、退職給与引当金の計上は行わず、
　　当該制度に基づく要拠出額である掛金額をもって費用処理すること
　・都道府県等の実施する退職共済制度において、退職一時金制度等の確定給付型を採用している場合は、
　　約定の額を退職給付引当金に計上する。ただし、被共済職員個人の拠出金がある場合は、約定の給付額
　　から被共済職員個人が既に拠出した掛金累計額を差し引いた額を退職給付引当金に計上することが原則
　　であるが、簡便法として、期末退職金要支給額（約定の給付額から被共済職員個人が既に拠出した掛金
　　累計額を差し引いた額）を退職給付引当金とし同額の退職給付引当資産を計上する方法や、社会福祉法
　　人の負担する掛金額を退職給付引当資産とし同額の退職給付引当金を計上する方法を用いることができる。
○指導監査を行うに当たっては、法人の退職金の制度に応じて必要な費用処理や退職給付引当金が計上されているかを確認する。</t>
    <phoneticPr fontId="2"/>
  </si>
  <si>
    <t>（根拠法令等）会計省令第5条第2項第2 号、運用上の取扱い18の(4)、留意事項18の(3)</t>
    <rPh sb="1" eb="3">
      <t>コンキョ</t>
    </rPh>
    <rPh sb="3" eb="6">
      <t>ホウレイトウ</t>
    </rPh>
    <phoneticPr fontId="2"/>
  </si>
  <si>
    <t>【会計処理６】貸借対照表⑭（純資産）</t>
    <rPh sb="1" eb="5">
      <t>カイケイショリ</t>
    </rPh>
    <rPh sb="7" eb="12">
      <t>タイシャクタイショウヒョウ</t>
    </rPh>
    <rPh sb="14" eb="17">
      <t>ジュンシサン</t>
    </rPh>
    <phoneticPr fontId="2"/>
  </si>
  <si>
    <t>＜着眼点＞
○貸借対照表に計上する純資産については、会計基準において、基本金、国庫補助金等特別積立金、その他の積立金及び次期繰越活動増減差額が定められている。純資産については、基本金を元に行われる法人設立以降の法人の事業活動の結果としての財産の増減を示すものとして貸借対照表に表示されるものであり、これらについては、会計基準に従い、貸借対照表に適正に計上される必要がある。</t>
    <phoneticPr fontId="2"/>
  </si>
  <si>
    <t>【会計処理６】貸借対照表⑮（基本金）</t>
    <rPh sb="1" eb="5">
      <t>カイケイショリ</t>
    </rPh>
    <rPh sb="7" eb="12">
      <t>タイシャクタイショウヒョウ</t>
    </rPh>
    <rPh sb="14" eb="16">
      <t>キホン</t>
    </rPh>
    <rPh sb="16" eb="17">
      <t>キン</t>
    </rPh>
    <phoneticPr fontId="2"/>
  </si>
  <si>
    <r>
      <t xml:space="preserve">＜着眼点＞
○基本金には、社会福祉法人が事業開始等に当たって財源として受け入れた寄附金の額を計上する。
　①第１号基本金　
　　　社会福祉法人の設立並びに施設の創設及び増築等のために基本財産等を取得すべきものとして指定
　　　された寄附金の額（具体的には、土地、施設の創設、増築、増改築における増築分、拡張における
　　　面積増加分及び施設の創設及び増築時等における初度設備整備、非常通報装置設備整備、屋内消火
　　　栓設備整備等の基本財産等の取得に係る寄附金の額）
　②第２号基本金
　　　第１号の資産の取得等に係る借入金の元金償還に充てるものとして指定された寄附金の額（具体的
　　　には、施設の創設及び増築等のために基本財産等を取得するにあたって、借入金が生じた場合に
　　　おいて、その借入金の返済を目的として収受した寄附金の総額）
　③第３号基本金　
　　　施設の創設及び増築時等に運転資金に充てるために収受した寄附金の額（具体的には、審査要領第２
　　（３）に定める、当該法人の年間事業費の12分の１以上に相当する寄附金の額及び増築等の際に運転
　　　資金に充てるために収受した寄附金の額）
○基本金への組入れは、同項に規定する寄附金を事業活動計算書の特別収益に計上した後、その収益に相当する額を基本金組入額として特別費用に計上して行う。
○法人が事業の一部又は全部を廃止し、かつ基本金組み入れの対象となった基本財産又はその他の固定資産が廃棄され、又は売却された場合には、当該事業に関して組み入れられた基本金の一部又は全部の額を取り崩し、その金額を事業活動計算書の繰越活動増減差額の部に計上する。
○指導監査を行うに当たっては、第１号基本金、第２号基本金、第３号基本金に該当する寄附金の額が会計基準に則り基本金に計上されているかを確認する。
</t>
    </r>
    <r>
      <rPr>
        <b/>
        <sz val="9"/>
        <color theme="1"/>
        <rFont val="BIZ UDゴシック"/>
        <family val="3"/>
        <charset val="128"/>
      </rPr>
      <t>＜指摘基準＞
　次の場合は文書指摘によることとする。
　・第１号基本金、第２号基本金、第３号基本金に該当する寄附金の額が基本金に計上されていない場合
　・基本金として、第１号基本金、第２号基本金及び第３号基本金以外のものが計上されている場合</t>
    </r>
    <rPh sb="123" eb="124">
      <t>カラダ</t>
    </rPh>
    <phoneticPr fontId="2"/>
  </si>
  <si>
    <t>（根拠法令等）会計省令第6条第1項、運用上の取扱い11,12、留意事項14</t>
    <rPh sb="1" eb="3">
      <t>コンキョ</t>
    </rPh>
    <rPh sb="3" eb="6">
      <t>ホウレイトウ</t>
    </rPh>
    <phoneticPr fontId="2"/>
  </si>
  <si>
    <t>（根拠法令等）会計省令第26 条第２項</t>
    <rPh sb="1" eb="3">
      <t>コンキョ</t>
    </rPh>
    <rPh sb="3" eb="6">
      <t>ホウレイトウ</t>
    </rPh>
    <phoneticPr fontId="2"/>
  </si>
  <si>
    <t>【会計処理６】貸借対照表⑯（国庫補助金等特別積立金）</t>
    <rPh sb="1" eb="5">
      <t>カイケイショリ</t>
    </rPh>
    <rPh sb="7" eb="12">
      <t>タイシャクタイショウヒョウ</t>
    </rPh>
    <rPh sb="14" eb="20">
      <t>コッコホジョキントウ</t>
    </rPh>
    <rPh sb="20" eb="22">
      <t>トクベツ</t>
    </rPh>
    <rPh sb="22" eb="25">
      <t>ツミタテキン</t>
    </rPh>
    <phoneticPr fontId="2"/>
  </si>
  <si>
    <r>
      <t xml:space="preserve">＜着眼点＞
○国庫補助金等特別積立金は、施設及び設備の整備のために国、地方公共団体等から受領した補助金、助成金、交付金等（以下「国庫補助金等」※）の額を計上するものであり、具体的には、次のものを計上する。
　①施設及び設備の整備のために国及び地方公共団体等から受領した補助金、助成金及び交付金等
　②設備資金借入金の返済時期に合わせて執行される補助金等のうち、施設整備時又は設備整備時において
　　その受領金額が確実に見込まれており、実質的に施設整備事業又は設備整備事業に対する補助金等に
　　相当するもの
※国庫補助金等とは、「社会福祉施設等施設整備費の国庫補助について」（平成17年10月５日付け厚生労働省発社援
　第1005003号厚生労働省事務次官通知）に定める施設整備事業に対する補助金など、主として固定資産の取得に
　充てられることを目的として、国及び地方公共団体等から受領した補助金、助成金及び交付金等をいう。
　また、次のものも国庫補助金等に含まれる。
　・自転車競技法第24条第６号などに基づいたいわゆる民間公益補助事業による助成金等
　・施設整備及び設備整備の目的で共同募金会から受ける受配者指定寄附金以外の配分金
○指導監査を行うに当たっては、①国庫補助金等特別積立金の積立ては、国庫補助金等を受け入れた年度において、国庫補助金等の収益額を事業活動計算書の特別収益に計上した後、その収益に相当する額を国庫補助金等特別積立金積立額として特別費用に計上しているか、②国庫補助金等により取得した資産の減価償却費等により事業費用として費用配分される額の国庫補助金等の当該資産の取得原価に対する割合に相当する額を取り崩し、事業活動計算書のサービス活動費用に控除項目として計上しているか、③国庫補助金等特別積立金の積立ての対象となった基本財産等が廃棄され又は売却された場合には、当該資産に相当する国庫補助金等特別積立金の額を取崩し、事業活動計算書の特別費用に控除項目として計上しているかを確認する。
○地方公共団体等から無償又は低廉な価額により譲渡された土地、建物の評価額は、寄附金とせずに、国庫補助金等に含めて取り扱うことに留意する。
</t>
    </r>
    <r>
      <rPr>
        <b/>
        <sz val="9"/>
        <color theme="1"/>
        <rFont val="BIZ UDゴシック"/>
        <family val="3"/>
        <charset val="128"/>
      </rPr>
      <t>＜指摘基準＞
　国庫補助金等特別積立金の積み立て、取り崩しの会計処理が会計基準に則り行われていない場合は、文書指摘によることとする。</t>
    </r>
    <phoneticPr fontId="2"/>
  </si>
  <si>
    <t>（根拠法令等）会計省令第6条第2項、運用上の取扱い9,10、留意事項14（１）ア、15</t>
    <rPh sb="1" eb="3">
      <t>コンキョ</t>
    </rPh>
    <rPh sb="3" eb="6">
      <t>ホウレイトウ</t>
    </rPh>
    <phoneticPr fontId="2"/>
  </si>
  <si>
    <t>【会計処理６】貸借対照表⑰（その他の積立金）</t>
    <rPh sb="1" eb="5">
      <t>カイケイショリ</t>
    </rPh>
    <rPh sb="7" eb="12">
      <t>タイシャクタイショウヒョウ</t>
    </rPh>
    <rPh sb="16" eb="17">
      <t>タ</t>
    </rPh>
    <rPh sb="18" eb="20">
      <t>ツミタテ</t>
    </rPh>
    <rPh sb="20" eb="21">
      <t>キン</t>
    </rPh>
    <phoneticPr fontId="2"/>
  </si>
  <si>
    <r>
      <t xml:space="preserve">＜着眼点＞
○その他の積立金は、将来の特定の目的の費用又は損失の発生に備えるため、法人が理事会の議決に基づき事業活動計算書の当期末繰越活動増減差額から積立金として積み立てた額を計上するものであり、当期末繰越活動増減差額にその他の積立金取崩額を加算した額に余剰が生じた場合に、その範囲内で将来の特定の目的のために積立金を積み立てることができる。
○その他の積立金を計上する際は、積立ての目的を示す名称を付して、同額の積立資産を積み立てること、また、積立金に対応する積立資産を取崩す場合には、当該積立金を同額取崩すこととされている。
○指導監査を行うに当たっては、その他の積立金について、理事会の決議に基づいているか、積立ての目的を示す名称を付しているか、同額の積立資産が計上されているかを確認する（ただし、資産管理上の理由等から積立資産の積立が必要とされる場合には、その名称、理由を明確にした上で、積立金を積み立てずに積立資産を計上することもできる）。併せて、積立資産について、残高証明書等により残高の裏付けがあるか、資産の種類に応じた評価基準が選択されて、適切に評価されているか確認する。
</t>
    </r>
    <r>
      <rPr>
        <b/>
        <sz val="9"/>
        <color theme="1"/>
        <rFont val="BIZ UDゴシック"/>
        <family val="3"/>
        <charset val="128"/>
      </rPr>
      <t>＜指摘基準＞
　次の場合は文書指摘によることとする。
　・当期末繰越活動増減差額にその他積立金取崩額を加算した額を超えて積立をしている場合
　・その他の積立金の計上に関して、理事会の決議に基づいていない場合
　・積立ての目的を示す名称を付していない場合
　・積立金と同額の積立資産が計上されていない場合</t>
    </r>
    <phoneticPr fontId="2"/>
  </si>
  <si>
    <t>（根拠法令等）会計省令第6条第3項、運用上の取扱い19、別紙３（⑫）「積立金・積立資産明細書」、留意事項19</t>
    <rPh sb="1" eb="3">
      <t>コンキョ</t>
    </rPh>
    <rPh sb="3" eb="6">
      <t>ホウレイトウ</t>
    </rPh>
    <phoneticPr fontId="2"/>
  </si>
  <si>
    <t>【会計帳簿】</t>
    <rPh sb="1" eb="3">
      <t>カイケイ</t>
    </rPh>
    <rPh sb="3" eb="5">
      <t>チョウボ</t>
    </rPh>
    <phoneticPr fontId="2"/>
  </si>
  <si>
    <r>
      <t xml:space="preserve">＜着眼点＞
○法人は、原則として、会計帳簿として各拠点区分に仕訳日記帳及び総勘定元帳を作成し、備え置き、これらの会計帳簿及び必要な補助簿の作成について経理規程等に定めることが求められる。また、会計帳簿は書面又は電磁的記録をもって作成し、法人は、会計帳簿の閉鎖の時から10年間、その会計帳簿及びその事業に関する重要な資料を保存しなければならない（法第45条の24）。
○固定資産の管理については、固定資産管理台帳を作成し、基本財産（有形固定資産）及びその他の固定資産（有形固定資産及び無形固定資産）に関する個々の資産の管理を行わなければならない。
○法人は、会計帳簿に基づき計算書類を作成することとされており、計算書類における各勘定科目の金額は総勘定元帳等の金額と一致していなければならない。
○指導監査を行うに当たっては、経理規程に定められた会計帳簿（仕訳日記帳、総勘定元帳等）が拠点区分ごとに作成され、備え置かれているか、計算書類における各勘定科目の金額が総勘定元帳等と一致しているかを確認する。
</t>
    </r>
    <r>
      <rPr>
        <b/>
        <sz val="9"/>
        <color theme="1"/>
        <rFont val="BIZ UDゴシック"/>
        <family val="3"/>
        <charset val="128"/>
      </rPr>
      <t>＜指摘基準＞
　次の場合は文書指摘によることとする。
　・会計帳簿が拠点区分ごとに作成されていない場合
　・会計帳簿がその閉鎖の時から10年間保存されていない場合
　・計算書類における各勘定科目の金額と主要簿（総勘定元帳等）が一致しない場合</t>
    </r>
    <phoneticPr fontId="2"/>
  </si>
  <si>
    <t>（根拠法令等）法第45条の24、会計省令第2条第2号、第3条、第7条の2、留意事項2の(3)、27</t>
    <rPh sb="1" eb="3">
      <t>コンキョ</t>
    </rPh>
    <rPh sb="3" eb="6">
      <t>ホウレイトウ</t>
    </rPh>
    <phoneticPr fontId="2"/>
  </si>
  <si>
    <t>【附属明細書等１】注記</t>
    <rPh sb="1" eb="3">
      <t>フゾク</t>
    </rPh>
    <rPh sb="3" eb="6">
      <t>メイサイショ</t>
    </rPh>
    <rPh sb="6" eb="7">
      <t>トウ</t>
    </rPh>
    <rPh sb="9" eb="11">
      <t>チュウキ</t>
    </rPh>
    <phoneticPr fontId="2"/>
  </si>
  <si>
    <r>
      <t xml:space="preserve">＜着眼点＞
○注記事項のうち下記については、計算書類における金額の補足であるため、計算書類の金額と一致していなければならない。
　・基本財産の増減の内容及び金額（注記事項の６）
　・基本金又は固定資産の売却若しくは処分に係る国庫補助金等特別積立金の取崩し（注記事項の７）
　・固定資産の取得価額、減価償却累計額及び当期末残高（注記事項の９）
　・債権の金額、徴収不能引当金の当期末残高、当該債権の当期末残高（注記事項の10）
○指導監査においては、これらの注記が計算書類の金額と一致していることを確認する。
○計算書類においては、その内容を補足するために、法人全体及び拠点区分ごとに注記事項が次のとおり定められている。なお、拠点区分が１つの法人は、法人全体と同一の内容となるため、拠点区分に関する注記は省略できることとされている。また、注記事項に該当がない場合には、事項によって、記載自体を省略できるものと、「該当なし」と記載するものがあるため、留意する必要がある。
</t>
    </r>
    <r>
      <rPr>
        <b/>
        <sz val="9"/>
        <color theme="1"/>
        <rFont val="BIZ UDゴシック"/>
        <family val="3"/>
        <charset val="128"/>
      </rPr>
      <t>＜指摘基準＞
　・注記事項について計算書類の金額と一致していない場合は文書指摘によることとする。
　・把握された注記すべき事項が注記されていない場合は文書指摘によることとする。</t>
    </r>
    <phoneticPr fontId="2"/>
  </si>
  <si>
    <t>【附属明細書等２】別紙３</t>
    <rPh sb="1" eb="3">
      <t>フゾク</t>
    </rPh>
    <rPh sb="3" eb="6">
      <t>メイサイショ</t>
    </rPh>
    <rPh sb="6" eb="7">
      <t>トウ</t>
    </rPh>
    <rPh sb="9" eb="11">
      <t>ベッシ</t>
    </rPh>
    <phoneticPr fontId="2"/>
  </si>
  <si>
    <r>
      <t xml:space="preserve">＜着眼点＞
○　法人が作成すべき各会計年度に係る計算書類の附属明細書は次のとおりであり、様式は、運用上の取扱いにおいて定められている（別紙３（①）から別紙３（⑲）まで）。ただし、該当する事由がない場合は、当該附属明細書の作成は省略可能である。また、一部の附属明細書については、複数のうちのいずれかを作成すればよい。
○　附属明細書は計算書類の内容を補足する重要な事項を表示するものであり、計算書類における金額と一致していなければならない。
○　指導監査を行うに当たっては、作成すべき附属明細書が様式に従って作成されているか、計算書類における金額と一致しているかを確認する。
</t>
    </r>
    <r>
      <rPr>
        <b/>
        <sz val="9"/>
        <color theme="1"/>
        <rFont val="BIZ UDゴシック"/>
        <family val="3"/>
        <charset val="128"/>
      </rPr>
      <t>＜指摘基準＞
　次の場合は文書指摘によることとする。
　・作成すべき附属明細書が作成されていない場合
　・附属明細書について計算書類の金額と一致していない場合
　・附属明細書が様式に従っていない場合</t>
    </r>
    <phoneticPr fontId="2"/>
  </si>
  <si>
    <t>（根拠法令等）会計省令第7条第1項第3号、第30条、運用上の取扱い25、別紙3(①)から3(⑲)まで</t>
    <rPh sb="1" eb="3">
      <t>コンキョ</t>
    </rPh>
    <rPh sb="3" eb="6">
      <t>ホウレイトウ</t>
    </rPh>
    <phoneticPr fontId="2"/>
  </si>
  <si>
    <t>【附属明細書等３】財産目録</t>
    <rPh sb="1" eb="3">
      <t>フゾク</t>
    </rPh>
    <rPh sb="3" eb="6">
      <t>メイサイショ</t>
    </rPh>
    <rPh sb="6" eb="7">
      <t>トウ</t>
    </rPh>
    <rPh sb="9" eb="11">
      <t>ザイサン</t>
    </rPh>
    <rPh sb="11" eb="13">
      <t>モクロク</t>
    </rPh>
    <phoneticPr fontId="2"/>
  </si>
  <si>
    <r>
      <t xml:space="preserve">＜着眼点＞
○財産目録は、法人の全ての資産及び負債について、貸借対照表科目、場所・物量等、取得年度、使用目的等、取得価額、減価償却累計額、貸借対照表価額を詳細に表示するために作成するものであり、様式は運用上の取扱い別紙４※において定められている。また、基本財産については、定款の記載事項であることから、定款の規定と一致する必要がある。
※記載上の留意事項については次のとおりである。なお、母子生活支援施設、婦人保護施設等の場所は公表することにより利用者の安全に支障を来す恐れがあるため、これらの場所が記載された財産目録を公表する場合は取扱いに留意する必要がある。
　・土地、建物が複数ある場合には、科目を拠点区分毎に分けて記載すること。
　・同一の科目について控除対象財産に該当し得るものと、該当し得ないものが含まれる場合には、分けて
　　記載すること。
　・科目を分けて記載した場合は、小計欄を設けて、「貸借対照表価額」欄と一致させること。
　・「使用目的等」欄には、社会福祉法第55条の2の規定に基づく社会福祉充実残額の算定に必要な控除対象
　　財産の判定を行うため、各資産の使用目的を簡潔に記載する。なお、負債については「使用目的等」欄の
　　記載を要しないこと。
　・｢貸借対照表価額｣欄は、｢取得価額｣欄と｢減価償却累計額｣欄の差額と同額になることに留意すること。 
　・建物についてのみ｢取得年度｣欄を記載すること。
　・減価償却資産（有形固定資産に限る）については、｢減価償却累計額｣欄を記載すること。また、ソフト
　　ウエアについては､取得価額から貸借対照表価額を控除して得た額を「減価償却累計額」欄に記載すること。
　・車輌運搬具の○○には会社名と車種を記載すること。車輌番号は任意記載とすること。
　・預金に関する口座番号は任意記載とすること。
○財産目録は、法人の全ての資産及び負債について、貸借対照表価額を表示するものであり、貸借対照表と整合がとれているものでなければならない。具体的には、貸借対照表科目と貸借対照表価額が、法人単位貸借対照表と一致していなければならないものであり、また、各合計欄（流動資産合計、基本財産合計、その他の固定資産合計、固定資産合計、資産合計、流動負債合計、固定負債合計、負債合計、差引純資産）についても、法人単位貸借対照表と一致していなければならない。なお、法人単位貸借対照表における勘定科目の金額を財産目録において拠点区分毎等に分けて記載した場合は小計欄と一致していなければならない。   
○指導監査を行うに当たっては、財産目録が様式及び記載上の留意事項に従って作成されているか、法人単位貸借対照表と整合しているか、基本財産が定款と一致しているかを確認する。なお、車輌番号と預金に関する口座番号の記載は任意であり、全ての車輌番号及び口座番号を記載する必要はないことに留意する必要がある。
</t>
    </r>
    <r>
      <rPr>
        <b/>
        <sz val="9"/>
        <color theme="1"/>
        <rFont val="BIZ UDゴシック"/>
        <family val="3"/>
        <charset val="128"/>
      </rPr>
      <t>＜指摘基準＞
次の場合は文書指摘によることとする。
　・　財産目録が様式に従っていない場合
　・　法人単位貸借対照表の金額と財産目録の金額が一致しない場合
　・　基本財産が定款と一致しない場合</t>
    </r>
    <phoneticPr fontId="2"/>
  </si>
  <si>
    <t>（根拠法令等）会計省令第31条から第34条まで、運用上の取扱い26,別紙4</t>
    <rPh sb="1" eb="3">
      <t>コンキョ</t>
    </rPh>
    <rPh sb="3" eb="6">
      <t>ホウレイトウ</t>
    </rPh>
    <phoneticPr fontId="2"/>
  </si>
  <si>
    <t>「正規の簿記の原則」「明瞭性の原則」等の会計原則に従って会計処理が行われているか。</t>
    <rPh sb="1" eb="3">
      <t>セイキ</t>
    </rPh>
    <rPh sb="4" eb="6">
      <t>ボキ</t>
    </rPh>
    <rPh sb="7" eb="9">
      <t>ゲンソク</t>
    </rPh>
    <rPh sb="11" eb="13">
      <t>メイリョウ</t>
    </rPh>
    <rPh sb="13" eb="14">
      <t>セイ</t>
    </rPh>
    <rPh sb="15" eb="17">
      <t>ゲンソク</t>
    </rPh>
    <rPh sb="18" eb="19">
      <t>トウ</t>
    </rPh>
    <rPh sb="20" eb="22">
      <t>カイケイ</t>
    </rPh>
    <rPh sb="22" eb="24">
      <t>ゲンソク</t>
    </rPh>
    <rPh sb="25" eb="26">
      <t>シタガ</t>
    </rPh>
    <rPh sb="28" eb="30">
      <t>カイケイ</t>
    </rPh>
    <rPh sb="30" eb="32">
      <t>ショリ</t>
    </rPh>
    <rPh sb="33" eb="34">
      <t>オコナ</t>
    </rPh>
    <phoneticPr fontId="2"/>
  </si>
  <si>
    <t>17</t>
    <phoneticPr fontId="2"/>
  </si>
  <si>
    <t>【Ⅲ】管理 (第４)その他</t>
    <rPh sb="3" eb="5">
      <t>カンリ</t>
    </rPh>
    <rPh sb="7" eb="8">
      <t>ダイ</t>
    </rPh>
    <rPh sb="12" eb="13">
      <t>タ</t>
    </rPh>
    <phoneticPr fontId="2"/>
  </si>
  <si>
    <t>評議員、理事、監事、職員その他の政令で定める社会福祉法人の関係者に対して特別の利益を与えていないか。</t>
    <phoneticPr fontId="2"/>
  </si>
  <si>
    <t>社会福祉法人の関係者に対して特別の利益を与えていないか。</t>
    <phoneticPr fontId="2"/>
  </si>
  <si>
    <r>
      <t>　</t>
    </r>
    <r>
      <rPr>
        <b/>
        <sz val="10"/>
        <color theme="0"/>
        <rFont val="BIZ UDPゴシック"/>
        <family val="3"/>
        <charset val="128"/>
      </rPr>
      <t>特別の利益供与について</t>
    </r>
    <rPh sb="1" eb="3">
      <t>トクベツ</t>
    </rPh>
    <rPh sb="4" eb="6">
      <t>リエキ</t>
    </rPh>
    <rPh sb="6" eb="8">
      <t>キョウヨ</t>
    </rPh>
    <phoneticPr fontId="2"/>
  </si>
  <si>
    <t>法人を運営する上で、特別の利益を与えてはならない「関係者」の範囲について正しく認識しているか。</t>
    <rPh sb="0" eb="2">
      <t>ホウジン</t>
    </rPh>
    <rPh sb="3" eb="5">
      <t>ウンエイ</t>
    </rPh>
    <rPh sb="7" eb="8">
      <t>ウエ</t>
    </rPh>
    <rPh sb="10" eb="12">
      <t>トクベツ</t>
    </rPh>
    <rPh sb="13" eb="15">
      <t>リエキ</t>
    </rPh>
    <rPh sb="16" eb="17">
      <t>アタ</t>
    </rPh>
    <rPh sb="25" eb="28">
      <t>カンケイシャ</t>
    </rPh>
    <rPh sb="30" eb="32">
      <t>ハンイ</t>
    </rPh>
    <rPh sb="36" eb="37">
      <t>タダ</t>
    </rPh>
    <rPh sb="39" eb="41">
      <t>ニンシキ</t>
    </rPh>
    <phoneticPr fontId="2"/>
  </si>
  <si>
    <t>役員等報酬基準や給与規程等に基づいていない役員報酬や給与の支給はないか。</t>
    <rPh sb="14" eb="15">
      <t>モト</t>
    </rPh>
    <rPh sb="21" eb="23">
      <t>ヤクイン</t>
    </rPh>
    <phoneticPr fontId="2"/>
  </si>
  <si>
    <t>法人の関係者から、不当に高い価格で物品購入や賃借等をしていないか。</t>
    <rPh sb="0" eb="2">
      <t>ホウジン</t>
    </rPh>
    <rPh sb="3" eb="6">
      <t>カンケイシャ</t>
    </rPh>
    <rPh sb="9" eb="11">
      <t>フトウ</t>
    </rPh>
    <rPh sb="12" eb="13">
      <t>タカ</t>
    </rPh>
    <rPh sb="14" eb="16">
      <t>カカク</t>
    </rPh>
    <rPh sb="17" eb="19">
      <t>ブッピン</t>
    </rPh>
    <rPh sb="19" eb="21">
      <t>コウニュウ</t>
    </rPh>
    <rPh sb="22" eb="24">
      <t>チンシャク</t>
    </rPh>
    <rPh sb="24" eb="25">
      <t>ナド</t>
    </rPh>
    <phoneticPr fontId="2"/>
  </si>
  <si>
    <t>法人の関係者に対して、法人の財産を不当に低い価格（又は無償）で譲渡や賃貸等をしていないか。</t>
    <rPh sb="31" eb="33">
      <t>ジョウト</t>
    </rPh>
    <rPh sb="34" eb="36">
      <t>チンタイ</t>
    </rPh>
    <rPh sb="36" eb="37">
      <t>トウ</t>
    </rPh>
    <phoneticPr fontId="2"/>
  </si>
  <si>
    <t>社会福祉充実計画</t>
    <rPh sb="0" eb="8">
      <t>シャカイフクシジュウジツケイカク</t>
    </rPh>
    <phoneticPr fontId="2"/>
  </si>
  <si>
    <t>社会福祉充実計画に従い事業が行われているか。</t>
    <phoneticPr fontId="2"/>
  </si>
  <si>
    <t>社会福祉充実計画に定める事業が計画に沿って行われているか。</t>
    <phoneticPr fontId="2"/>
  </si>
  <si>
    <t>※</t>
    <phoneticPr fontId="2"/>
  </si>
  <si>
    <t>法令に定める情報の公表を行っているか。</t>
    <phoneticPr fontId="2"/>
  </si>
  <si>
    <t>法令に定める事項について、インターネットを利用して公表しているか。</t>
    <phoneticPr fontId="2"/>
  </si>
  <si>
    <t>※前年度末時点で計画が無い法人は「非該当」で回答。</t>
    <rPh sb="22" eb="24">
      <t>カイトウ</t>
    </rPh>
    <phoneticPr fontId="2"/>
  </si>
  <si>
    <t>前年度における社会福祉充実残額は、所定のツールを活用し、正しく算出しているか。</t>
    <rPh sb="0" eb="3">
      <t>ゼンネンド</t>
    </rPh>
    <rPh sb="13" eb="15">
      <t>ザンガク</t>
    </rPh>
    <rPh sb="17" eb="19">
      <t>ショテイ</t>
    </rPh>
    <rPh sb="24" eb="26">
      <t>カツヨウ</t>
    </rPh>
    <rPh sb="28" eb="29">
      <t>タダ</t>
    </rPh>
    <rPh sb="31" eb="33">
      <t>サンシュツ</t>
    </rPh>
    <phoneticPr fontId="2"/>
  </si>
  <si>
    <t>苦情解決責任者、苦情受付担当者、第三者委員の任命に関する書類</t>
    <phoneticPr fontId="2"/>
  </si>
  <si>
    <t>苦情解決に関する規程類</t>
    <phoneticPr fontId="2"/>
  </si>
  <si>
    <t>苦情解決の仕組みの利用者への周知のためのパンフレット等</t>
    <phoneticPr fontId="2"/>
  </si>
  <si>
    <r>
      <t>福祉サービス第三者評価事業</t>
    </r>
    <r>
      <rPr>
        <b/>
        <sz val="10"/>
        <color rgb="FFFF0000"/>
        <rFont val="BIZ UDゴシック"/>
        <family val="3"/>
        <charset val="128"/>
      </rPr>
      <t>※</t>
    </r>
    <r>
      <rPr>
        <b/>
        <sz val="10"/>
        <rFont val="BIZ UDゴシック"/>
        <family val="3"/>
        <charset val="128"/>
      </rPr>
      <t>による評価の受審等、サービスの質の評価と向上を図るための措置を講じているか。</t>
    </r>
    <rPh sb="17" eb="19">
      <t>ヒョウカ</t>
    </rPh>
    <rPh sb="31" eb="33">
      <t>ヒョウカ</t>
    </rPh>
    <phoneticPr fontId="2"/>
  </si>
  <si>
    <t>質の高い福祉サービスを事業者が提供するために、保育所、指定介護老人福祉施設(特別養護老人ホーム)、障害者支援施設、社会的養護施設</t>
    <phoneticPr fontId="2"/>
  </si>
  <si>
    <r>
      <t>などにおいて実施される事業について、</t>
    </r>
    <r>
      <rPr>
        <u/>
        <sz val="10"/>
        <color theme="1"/>
        <rFont val="BIZ UDゴシック"/>
        <family val="3"/>
        <charset val="128"/>
      </rPr>
      <t>公正・中立な第三者機関による専門的・客観的な立場からの評価を受ける仕組み</t>
    </r>
    <phoneticPr fontId="2"/>
  </si>
  <si>
    <t>法人印及び代表者印の管理について管理が充分に行われているか。</t>
    <phoneticPr fontId="2"/>
  </si>
  <si>
    <t xml:space="preserve">理事長が契約について職員に委任する場合は、その範囲を明確に定めているか。 </t>
    <rPh sb="0" eb="2">
      <t>リジ</t>
    </rPh>
    <rPh sb="2" eb="3">
      <t>チョウ</t>
    </rPh>
    <rPh sb="4" eb="6">
      <t>ケイヤク</t>
    </rPh>
    <rPh sb="10" eb="12">
      <t>ショクイン</t>
    </rPh>
    <rPh sb="13" eb="15">
      <t>イニン</t>
    </rPh>
    <rPh sb="17" eb="19">
      <t>バアイ</t>
    </rPh>
    <rPh sb="23" eb="25">
      <t>ハンイ</t>
    </rPh>
    <rPh sb="26" eb="28">
      <t>メイカク</t>
    </rPh>
    <rPh sb="29" eb="30">
      <t>サダ</t>
    </rPh>
    <phoneticPr fontId="2"/>
  </si>
  <si>
    <t>随意契約を行っている場合、その契約内容は一般的な基準に照らし合わせて適当か。</t>
    <rPh sb="0" eb="2">
      <t>ズイイ</t>
    </rPh>
    <rPh sb="2" eb="4">
      <t>ケイヤク</t>
    </rPh>
    <rPh sb="5" eb="6">
      <t>オコナ</t>
    </rPh>
    <rPh sb="10" eb="12">
      <t>バアイ</t>
    </rPh>
    <rPh sb="15" eb="17">
      <t>ケイヤク</t>
    </rPh>
    <rPh sb="17" eb="19">
      <t>ナイヨウ</t>
    </rPh>
    <rPh sb="20" eb="23">
      <t>イッパンテキ</t>
    </rPh>
    <rPh sb="24" eb="26">
      <t>キジュン</t>
    </rPh>
    <rPh sb="27" eb="28">
      <t>テ</t>
    </rPh>
    <rPh sb="30" eb="31">
      <t>ア</t>
    </rPh>
    <rPh sb="34" eb="36">
      <t>テキトウ</t>
    </rPh>
    <phoneticPr fontId="2"/>
  </si>
  <si>
    <r>
      <t>　</t>
    </r>
    <r>
      <rPr>
        <b/>
        <sz val="10"/>
        <color theme="0"/>
        <rFont val="BIZ UDPゴシック"/>
        <family val="3"/>
        <charset val="128"/>
      </rPr>
      <t>法人印・代表者印</t>
    </r>
    <r>
      <rPr>
        <sz val="10"/>
        <color theme="0"/>
        <rFont val="BIZ UDPゴシック"/>
        <family val="3"/>
        <charset val="128"/>
      </rPr>
      <t>管理の運用状況</t>
    </r>
    <rPh sb="1" eb="3">
      <t>ホウジン</t>
    </rPh>
    <rPh sb="3" eb="4">
      <t>イン</t>
    </rPh>
    <rPh sb="5" eb="8">
      <t>ダイヒョウシャ</t>
    </rPh>
    <rPh sb="8" eb="9">
      <t>イン</t>
    </rPh>
    <rPh sb="9" eb="11">
      <t>カンリ</t>
    </rPh>
    <rPh sb="12" eb="14">
      <t>ウンヨウ</t>
    </rPh>
    <rPh sb="14" eb="16">
      <t>ジョウキョウ</t>
    </rPh>
    <phoneticPr fontId="2"/>
  </si>
  <si>
    <t>法人印・代表者印の管理者は定められているか。</t>
    <rPh sb="0" eb="2">
      <t>ホウジン</t>
    </rPh>
    <rPh sb="2" eb="3">
      <t>イン</t>
    </rPh>
    <rPh sb="4" eb="7">
      <t>ダイヒョウシャ</t>
    </rPh>
    <rPh sb="7" eb="8">
      <t>イン</t>
    </rPh>
    <rPh sb="9" eb="12">
      <t>カンリシャ</t>
    </rPh>
    <rPh sb="13" eb="14">
      <t>サダ</t>
    </rPh>
    <phoneticPr fontId="2"/>
  </si>
  <si>
    <t>法人印</t>
    <rPh sb="0" eb="2">
      <t>ホウジン</t>
    </rPh>
    <rPh sb="2" eb="3">
      <t>イン</t>
    </rPh>
    <phoneticPr fontId="2"/>
  </si>
  <si>
    <t>代表者印</t>
    <rPh sb="0" eb="3">
      <t>ダイヒョウシャ</t>
    </rPh>
    <rPh sb="3" eb="4">
      <t>イン</t>
    </rPh>
    <phoneticPr fontId="2"/>
  </si>
  <si>
    <t>職名</t>
    <rPh sb="0" eb="2">
      <t>ショクメイ</t>
    </rPh>
    <phoneticPr fontId="2"/>
  </si>
  <si>
    <t>氏名</t>
    <rPh sb="0" eb="2">
      <t>シメイ</t>
    </rPh>
    <phoneticPr fontId="2"/>
  </si>
  <si>
    <t>辞令</t>
    <rPh sb="0" eb="2">
      <t>ジレイ</t>
    </rPh>
    <phoneticPr fontId="2"/>
  </si>
  <si>
    <r>
      <t>　（１が「有」の場合）</t>
    </r>
    <r>
      <rPr>
        <b/>
        <sz val="10"/>
        <color theme="0"/>
        <rFont val="BIZ UDPゴシック"/>
        <family val="3"/>
        <charset val="128"/>
      </rPr>
      <t>法人印・代表者印</t>
    </r>
    <r>
      <rPr>
        <sz val="10"/>
        <color theme="0"/>
        <rFont val="BIZ UDPゴシック"/>
        <family val="3"/>
        <charset val="128"/>
      </rPr>
      <t>の管理者</t>
    </r>
    <rPh sb="11" eb="13">
      <t>ホウジン</t>
    </rPh>
    <rPh sb="13" eb="14">
      <t>イン</t>
    </rPh>
    <rPh sb="15" eb="18">
      <t>ダイヒョウシャ</t>
    </rPh>
    <rPh sb="18" eb="19">
      <t>イン</t>
    </rPh>
    <rPh sb="20" eb="23">
      <t>カンリシャ</t>
    </rPh>
    <phoneticPr fontId="2"/>
  </si>
  <si>
    <r>
      <t>　</t>
    </r>
    <r>
      <rPr>
        <b/>
        <sz val="10"/>
        <color theme="0"/>
        <rFont val="BIZ UDPゴシック"/>
        <family val="3"/>
        <charset val="128"/>
      </rPr>
      <t>契約に係る事務処理</t>
    </r>
    <r>
      <rPr>
        <sz val="10"/>
        <color theme="0"/>
        <rFont val="BIZ UDPゴシック"/>
        <family val="3"/>
        <charset val="128"/>
      </rPr>
      <t>の運用状況</t>
    </r>
    <rPh sb="1" eb="3">
      <t>ケイヤク</t>
    </rPh>
    <rPh sb="4" eb="5">
      <t>カカ</t>
    </rPh>
    <rPh sb="6" eb="8">
      <t>ジム</t>
    </rPh>
    <rPh sb="8" eb="10">
      <t>ショリ</t>
    </rPh>
    <rPh sb="11" eb="13">
      <t>ウンヨウ</t>
    </rPh>
    <rPh sb="13" eb="15">
      <t>ジョウキョウ</t>
    </rPh>
    <phoneticPr fontId="2"/>
  </si>
  <si>
    <t>契約に当たって、伺い書（稟議書）、入札書、見積書、契約書、請書、請求書、領収書等の証拠書類を整備してあるか。</t>
    <rPh sb="0" eb="2">
      <t>ケイヤク</t>
    </rPh>
    <rPh sb="3" eb="4">
      <t>ア</t>
    </rPh>
    <rPh sb="8" eb="9">
      <t>ウカガ</t>
    </rPh>
    <rPh sb="10" eb="11">
      <t>ショ</t>
    </rPh>
    <rPh sb="12" eb="15">
      <t>リンギショ</t>
    </rPh>
    <rPh sb="17" eb="19">
      <t>ニュウサツ</t>
    </rPh>
    <rPh sb="19" eb="20">
      <t>ショ</t>
    </rPh>
    <rPh sb="21" eb="24">
      <t>ミツモリショ</t>
    </rPh>
    <rPh sb="25" eb="28">
      <t>ケイヤクショ</t>
    </rPh>
    <rPh sb="29" eb="31">
      <t>ウケショ</t>
    </rPh>
    <rPh sb="32" eb="35">
      <t>セイキュウショ</t>
    </rPh>
    <rPh sb="36" eb="40">
      <t>リョウシュウショナド</t>
    </rPh>
    <rPh sb="41" eb="43">
      <t>ショウコ</t>
    </rPh>
    <rPh sb="43" eb="45">
      <t>ショルイ</t>
    </rPh>
    <rPh sb="46" eb="48">
      <t>セイビ</t>
    </rPh>
    <phoneticPr fontId="2"/>
  </si>
  <si>
    <t>契約の締結に際し、事前に理事会の決議を得ているか。（理事長専決事項を除く。）</t>
    <rPh sb="0" eb="2">
      <t>ケイヤク</t>
    </rPh>
    <rPh sb="3" eb="5">
      <t>テイケツ</t>
    </rPh>
    <rPh sb="6" eb="7">
      <t>サイ</t>
    </rPh>
    <rPh sb="9" eb="11">
      <t>ジゼン</t>
    </rPh>
    <rPh sb="12" eb="15">
      <t>リジカイ</t>
    </rPh>
    <rPh sb="16" eb="18">
      <t>ケツギ</t>
    </rPh>
    <rPh sb="19" eb="20">
      <t>エ</t>
    </rPh>
    <rPh sb="26" eb="28">
      <t>リジ</t>
    </rPh>
    <rPh sb="28" eb="29">
      <t>チョウ</t>
    </rPh>
    <rPh sb="29" eb="31">
      <t>センケツ</t>
    </rPh>
    <rPh sb="31" eb="33">
      <t>ジコウ</t>
    </rPh>
    <rPh sb="34" eb="35">
      <t>ノゾ</t>
    </rPh>
    <phoneticPr fontId="2"/>
  </si>
  <si>
    <t>(３が「ＯＫ」の場合)当該定めに従い、日々の業務で生じた理事長専決事項を適正に処理しているか。</t>
    <rPh sb="8" eb="10">
      <t>バアイ</t>
    </rPh>
    <rPh sb="11" eb="13">
      <t>トウガイ</t>
    </rPh>
    <rPh sb="13" eb="14">
      <t>サダ</t>
    </rPh>
    <rPh sb="16" eb="17">
      <t>シタ</t>
    </rPh>
    <rPh sb="19" eb="21">
      <t>ヒビ</t>
    </rPh>
    <rPh sb="22" eb="24">
      <t>ギョウム</t>
    </rPh>
    <rPh sb="25" eb="26">
      <t>ショウ</t>
    </rPh>
    <rPh sb="28" eb="31">
      <t>リジチョウ</t>
    </rPh>
    <rPh sb="31" eb="35">
      <t>センケツジコウ</t>
    </rPh>
    <phoneticPr fontId="2"/>
  </si>
  <si>
    <r>
      <rPr>
        <b/>
        <sz val="10"/>
        <color theme="1"/>
        <rFont val="BIZ UDゴシック"/>
        <family val="3"/>
        <charset val="128"/>
      </rPr>
      <t>理事長専決事項</t>
    </r>
    <r>
      <rPr>
        <sz val="10"/>
        <color theme="1"/>
        <rFont val="BIZ UDゴシック"/>
        <family val="3"/>
        <charset val="128"/>
      </rPr>
      <t>について、専決できる契約内容や金額基準を規程等で定めているか。</t>
    </r>
    <rPh sb="0" eb="3">
      <t>リジチョウ</t>
    </rPh>
    <rPh sb="3" eb="5">
      <t>センケツ</t>
    </rPh>
    <rPh sb="5" eb="7">
      <t>ジコウ</t>
    </rPh>
    <rPh sb="19" eb="21">
      <t>ナイヨウ</t>
    </rPh>
    <rPh sb="22" eb="24">
      <t>キンガク</t>
    </rPh>
    <rPh sb="24" eb="26">
      <t>キジュン</t>
    </rPh>
    <rPh sb="27" eb="29">
      <t>キテイ</t>
    </rPh>
    <rPh sb="29" eb="30">
      <t>トウ</t>
    </rPh>
    <phoneticPr fontId="2"/>
  </si>
  <si>
    <r>
      <rPr>
        <b/>
        <sz val="10"/>
        <color rgb="FFFF0000"/>
        <rFont val="BIZ UDゴシック"/>
        <family val="3"/>
        <charset val="128"/>
      </rPr>
      <t>随意契約</t>
    </r>
    <r>
      <rPr>
        <sz val="10"/>
        <color theme="1"/>
        <rFont val="BIZ UDゴシック"/>
        <family val="3"/>
        <charset val="128"/>
      </rPr>
      <t>を行う場合、経理規程に定める適正な理由（基準）の範囲で契約を行っているか。</t>
    </r>
    <phoneticPr fontId="2"/>
  </si>
  <si>
    <t>随意契約を行った理由は、書面（伺い書（稟議書）、理事会議事録等）で確認できるか。</t>
    <rPh sb="5" eb="6">
      <t>オコナ</t>
    </rPh>
    <rPh sb="8" eb="10">
      <t>リユウ</t>
    </rPh>
    <phoneticPr fontId="2"/>
  </si>
  <si>
    <r>
      <rPr>
        <u/>
        <sz val="10"/>
        <color theme="1"/>
        <rFont val="BIZ UDゴシック"/>
        <family val="3"/>
        <charset val="128"/>
      </rPr>
      <t>価格による随意契約</t>
    </r>
    <r>
      <rPr>
        <sz val="10"/>
        <color theme="1"/>
        <rFont val="BIZ UDゴシック"/>
        <family val="3"/>
        <charset val="128"/>
      </rPr>
      <t>の場合、経理規程に則し、複数の業者から見積徴取する等で、適正な価格を客観的に判断しているか。</t>
    </r>
    <rPh sb="30" eb="32">
      <t>チョウシュ</t>
    </rPh>
    <rPh sb="34" eb="35">
      <t>ナド</t>
    </rPh>
    <phoneticPr fontId="2"/>
  </si>
  <si>
    <t>継続的な取引を随意契約で行っている場合、契約更新時に価格の調査を行う等、適正な契約の維持に努めているか。</t>
    <rPh sb="0" eb="3">
      <t>ケイゾクテキ</t>
    </rPh>
    <rPh sb="4" eb="6">
      <t>トリヒキ</t>
    </rPh>
    <rPh sb="7" eb="11">
      <t>ズイイケイヤク</t>
    </rPh>
    <rPh sb="12" eb="13">
      <t>オコナ</t>
    </rPh>
    <rPh sb="17" eb="19">
      <t>バアイ</t>
    </rPh>
    <rPh sb="22" eb="24">
      <t>コウシン</t>
    </rPh>
    <rPh sb="24" eb="25">
      <t>ジ</t>
    </rPh>
    <rPh sb="34" eb="35">
      <t>ナド</t>
    </rPh>
    <phoneticPr fontId="2"/>
  </si>
  <si>
    <t>契約の性質又は目的が競争入札に適さない場合</t>
    <phoneticPr fontId="2"/>
  </si>
  <si>
    <t>緊急の必要により競争に付することができない場合</t>
    <phoneticPr fontId="2"/>
  </si>
  <si>
    <t>競争入札に付することが不利と認められる場合</t>
    <phoneticPr fontId="2"/>
  </si>
  <si>
    <t>時価に比して有利な価格等で契約を締結することができる見込みのある場合</t>
    <phoneticPr fontId="2"/>
  </si>
  <si>
    <t>競争入札に付し入札者がないとき、又は再度の入札に付し落札者がない場合</t>
    <phoneticPr fontId="2"/>
  </si>
  <si>
    <t>落札者が契約を締結しない場合</t>
    <phoneticPr fontId="2"/>
  </si>
  <si>
    <t>件</t>
    <rPh sb="0" eb="1">
      <t>ケン</t>
    </rPh>
    <phoneticPr fontId="2"/>
  </si>
  <si>
    <t>職名</t>
    <rPh sb="0" eb="2">
      <t>ショクメイ</t>
    </rPh>
    <phoneticPr fontId="2"/>
  </si>
  <si>
    <t>氏名</t>
    <rPh sb="0" eb="2">
      <t>シメイ</t>
    </rPh>
    <phoneticPr fontId="2"/>
  </si>
  <si>
    <t>委任している職員(契約担当者)</t>
    <phoneticPr fontId="2"/>
  </si>
  <si>
    <t>交付年月日</t>
    <rPh sb="0" eb="2">
      <t>コウフ</t>
    </rPh>
    <rPh sb="2" eb="5">
      <t>ネンガッピ</t>
    </rPh>
    <phoneticPr fontId="2"/>
  </si>
  <si>
    <t>委任する契約内容・範囲</t>
    <rPh sb="0" eb="2">
      <t>イニン</t>
    </rPh>
    <rPh sb="4" eb="6">
      <t>ケイヤク</t>
    </rPh>
    <rPh sb="6" eb="8">
      <t>ナイヨウ</t>
    </rPh>
    <rPh sb="9" eb="11">
      <t>ハンイ</t>
    </rPh>
    <phoneticPr fontId="2"/>
  </si>
  <si>
    <t>委任状(辞令)</t>
    <rPh sb="0" eb="3">
      <t>イニンジョウ</t>
    </rPh>
    <rPh sb="4" eb="6">
      <t>ジレイ</t>
    </rPh>
    <phoneticPr fontId="2"/>
  </si>
  <si>
    <r>
      <t>※委任していない場合は</t>
    </r>
    <r>
      <rPr>
        <b/>
        <sz val="10"/>
        <color rgb="FFFF0000"/>
        <rFont val="BIZ UDゴシック"/>
        <family val="3"/>
        <charset val="128"/>
      </rPr>
      <t>「非該当」</t>
    </r>
    <r>
      <rPr>
        <sz val="10"/>
        <color rgb="FFFF0000"/>
        <rFont val="BIZ UDゴシック"/>
        <family val="3"/>
        <charset val="128"/>
      </rPr>
      <t>で回答</t>
    </r>
    <rPh sb="17" eb="19">
      <t>カイトウ</t>
    </rPh>
    <phoneticPr fontId="2"/>
  </si>
  <si>
    <r>
      <t>　</t>
    </r>
    <r>
      <rPr>
        <u/>
        <sz val="10"/>
        <color theme="0"/>
        <rFont val="BIZ UDPゴシック"/>
        <family val="3"/>
        <charset val="128"/>
      </rPr>
      <t>理事長が契約について職員に委任している場合</t>
    </r>
    <r>
      <rPr>
        <sz val="10"/>
        <color theme="0"/>
        <rFont val="BIZ UDPゴシック"/>
        <family val="3"/>
        <charset val="128"/>
      </rPr>
      <t>、その契約担当者の状況　</t>
    </r>
    <rPh sb="1" eb="4">
      <t>リジチョウ</t>
    </rPh>
    <rPh sb="5" eb="7">
      <t>ケイヤク</t>
    </rPh>
    <rPh sb="11" eb="13">
      <t>ショクイン</t>
    </rPh>
    <rPh sb="14" eb="16">
      <t>イニン</t>
    </rPh>
    <rPh sb="20" eb="22">
      <t>バアイ</t>
    </rPh>
    <rPh sb="25" eb="27">
      <t>ケイヤク</t>
    </rPh>
    <rPh sb="27" eb="30">
      <t>タントウシャ</t>
    </rPh>
    <rPh sb="31" eb="33">
      <t>ジョウキョウ</t>
    </rPh>
    <phoneticPr fontId="2"/>
  </si>
  <si>
    <t>契約年月日</t>
    <rPh sb="0" eb="2">
      <t>ケイヤク</t>
    </rPh>
    <rPh sb="2" eb="5">
      <t>ネンガッピ</t>
    </rPh>
    <phoneticPr fontId="2"/>
  </si>
  <si>
    <t>契約の相手方</t>
    <rPh sb="0" eb="2">
      <t>ケイヤク</t>
    </rPh>
    <rPh sb="3" eb="6">
      <t>アイテガタ</t>
    </rPh>
    <phoneticPr fontId="2"/>
  </si>
  <si>
    <t>契約金額</t>
    <rPh sb="0" eb="2">
      <t>ケイヤク</t>
    </rPh>
    <rPh sb="2" eb="4">
      <t>キンガク</t>
    </rPh>
    <phoneticPr fontId="2"/>
  </si>
  <si>
    <t>円</t>
    <rPh sb="0" eb="1">
      <t>エン</t>
    </rPh>
    <phoneticPr fontId="2"/>
  </si>
  <si>
    <r>
      <t>　</t>
    </r>
    <r>
      <rPr>
        <u/>
        <sz val="10"/>
        <color theme="0"/>
        <rFont val="BIZ UDPゴシック"/>
        <family val="3"/>
        <charset val="128"/>
      </rPr>
      <t>前年度中</t>
    </r>
    <r>
      <rPr>
        <sz val="10"/>
        <color theme="0"/>
        <rFont val="BIZ UDPゴシック"/>
        <family val="3"/>
        <charset val="128"/>
      </rPr>
      <t>に行った</t>
    </r>
    <r>
      <rPr>
        <b/>
        <sz val="10"/>
        <color theme="7"/>
        <rFont val="BIZ UDPゴシック"/>
        <family val="3"/>
        <charset val="128"/>
      </rPr>
      <t>競争入札</t>
    </r>
    <r>
      <rPr>
        <b/>
        <sz val="10"/>
        <color theme="0"/>
        <rFont val="BIZ UDPゴシック"/>
        <family val="3"/>
        <charset val="128"/>
      </rPr>
      <t>（随意契約によらない契約）</t>
    </r>
    <r>
      <rPr>
        <sz val="10"/>
        <color theme="0"/>
        <rFont val="BIZ UDPゴシック"/>
        <family val="3"/>
        <charset val="128"/>
      </rPr>
      <t>の状況</t>
    </r>
    <rPh sb="1" eb="4">
      <t>ゼンネンド</t>
    </rPh>
    <rPh sb="4" eb="5">
      <t>チュウ</t>
    </rPh>
    <rPh sb="6" eb="7">
      <t>オコナ</t>
    </rPh>
    <rPh sb="9" eb="11">
      <t>キョウソウ</t>
    </rPh>
    <rPh sb="11" eb="13">
      <t>ニュウサツ</t>
    </rPh>
    <rPh sb="14" eb="18">
      <t>ズイイケイヤク</t>
    </rPh>
    <rPh sb="23" eb="25">
      <t>ケイヤク</t>
    </rPh>
    <rPh sb="27" eb="29">
      <t>ジョウキョウ</t>
    </rPh>
    <phoneticPr fontId="2"/>
  </si>
  <si>
    <t>入札数</t>
    <rPh sb="0" eb="2">
      <t>ニュウサツ</t>
    </rPh>
    <rPh sb="2" eb="3">
      <t>スウ</t>
    </rPh>
    <phoneticPr fontId="2"/>
  </si>
  <si>
    <t>理事会承認</t>
    <rPh sb="0" eb="3">
      <t>リジカイ</t>
    </rPh>
    <rPh sb="3" eb="5">
      <t>ショウニン</t>
    </rPh>
    <phoneticPr fontId="2"/>
  </si>
  <si>
    <t>理事会開催年月日</t>
    <rPh sb="0" eb="3">
      <t>リジカイ</t>
    </rPh>
    <rPh sb="3" eb="5">
      <t>カイサイ</t>
    </rPh>
    <rPh sb="5" eb="8">
      <t>ネンガッピ</t>
    </rPh>
    <phoneticPr fontId="2"/>
  </si>
  <si>
    <t>契約の内容（契約名）</t>
    <rPh sb="0" eb="2">
      <t>ケイヤク</t>
    </rPh>
    <rPh sb="3" eb="5">
      <t>ナイヨウ</t>
    </rPh>
    <rPh sb="6" eb="8">
      <t>ケイヤク</t>
    </rPh>
    <rPh sb="8" eb="9">
      <t>メイ</t>
    </rPh>
    <phoneticPr fontId="2"/>
  </si>
  <si>
    <r>
      <t>　</t>
    </r>
    <r>
      <rPr>
        <b/>
        <sz val="10"/>
        <color theme="0"/>
        <rFont val="BIZ UDPゴシック"/>
        <family val="3"/>
        <charset val="128"/>
      </rPr>
      <t>契約書</t>
    </r>
    <r>
      <rPr>
        <sz val="10"/>
        <color theme="0"/>
        <rFont val="BIZ UDPゴシック"/>
        <family val="3"/>
        <charset val="128"/>
      </rPr>
      <t>の作成運用</t>
    </r>
    <rPh sb="1" eb="4">
      <t>ケイヤクショ</t>
    </rPh>
    <rPh sb="5" eb="7">
      <t>サクセイ</t>
    </rPh>
    <rPh sb="7" eb="9">
      <t>ウンヨウ</t>
    </rPh>
    <phoneticPr fontId="2"/>
  </si>
  <si>
    <t>契約書を作成しなければならない契約金額の基準について、規程等に定めているか。</t>
    <rPh sb="0" eb="3">
      <t>ケイヤクショ</t>
    </rPh>
    <rPh sb="4" eb="6">
      <t>サクセイ</t>
    </rPh>
    <rPh sb="15" eb="17">
      <t>ケイヤク</t>
    </rPh>
    <rPh sb="17" eb="19">
      <t>キンガク</t>
    </rPh>
    <rPh sb="20" eb="22">
      <t>キジュン</t>
    </rPh>
    <rPh sb="27" eb="29">
      <t>キテイ</t>
    </rPh>
    <rPh sb="29" eb="30">
      <t>トウ</t>
    </rPh>
    <rPh sb="31" eb="32">
      <t>サダ</t>
    </rPh>
    <phoneticPr fontId="2"/>
  </si>
  <si>
    <t>契約書には、経理規程等で定める必要事項が記載されているか。</t>
    <rPh sb="0" eb="3">
      <t>ケイヤクショ</t>
    </rPh>
    <rPh sb="6" eb="8">
      <t>ケイリ</t>
    </rPh>
    <rPh sb="8" eb="10">
      <t>キテイ</t>
    </rPh>
    <rPh sb="10" eb="11">
      <t>トウ</t>
    </rPh>
    <rPh sb="12" eb="13">
      <t>サダ</t>
    </rPh>
    <rPh sb="15" eb="17">
      <t>ヒツヨウ</t>
    </rPh>
    <rPh sb="17" eb="19">
      <t>ジコウ</t>
    </rPh>
    <rPh sb="20" eb="22">
      <t>キサイ</t>
    </rPh>
    <phoneticPr fontId="2"/>
  </si>
  <si>
    <t>契約書の作成を省略した場合、請書等を相手方から徴することで契約の履行を確保しているか。</t>
    <rPh sb="0" eb="3">
      <t>ケイヤクショ</t>
    </rPh>
    <rPh sb="4" eb="6">
      <t>サクセイ</t>
    </rPh>
    <rPh sb="7" eb="9">
      <t>ショウリャク</t>
    </rPh>
    <rPh sb="11" eb="13">
      <t>バアイ</t>
    </rPh>
    <rPh sb="14" eb="16">
      <t>ウケショ</t>
    </rPh>
    <rPh sb="16" eb="17">
      <t>トウ</t>
    </rPh>
    <rPh sb="18" eb="21">
      <t>アイテガタ</t>
    </rPh>
    <rPh sb="23" eb="24">
      <t>チョウ</t>
    </rPh>
    <rPh sb="29" eb="31">
      <t>ケイヤク</t>
    </rPh>
    <rPh sb="32" eb="34">
      <t>リコウ</t>
    </rPh>
    <rPh sb="35" eb="37">
      <t>カクホ</t>
    </rPh>
    <phoneticPr fontId="2"/>
  </si>
  <si>
    <r>
      <t>＜着眼点＞　
○法人は、公益性が高い法人として公費の投入や税制優遇を受けていることから、当該法人の評議員、理事、監事、職員その他の関係者（注１）に対して特別の利益を与えてはならない（法第27条）。
（注１）特別の利益を与えてはならない関係者の範囲は政令で定められている（令第13条の２）。
　①　当該社会福祉法人の設立者、理事、監事、評議員又は職員
　②　①の配偶者又は三親等内の親族
　③　①②と事実上婚姻関係と同様の事情にある者
　④　①から受ける金銭その他の財産によって生計を維持する者
　⑤　当該法人の設立者が法人である場合は、その法人が事業活動を支配する法人又はその法人の事業活動を
　　　支配する者として省令で定めるもの（規則第１条の３）
　　　ⅰ法人が事業活動を支配する法人
　　　　　当該法人が他の法人の財務及び営業又は事業の方針の決定を支配している場合（注２）における
　　　　　当該他の法人（（注２）において「子法人」という。）とする。
　　　ⅱ法人の事業活動を支配する者
　　　　　一の者が当該法人の財務及び営業又は事業の方針の決定を支配している場合（注２）における
　　　　　当該一の者とする。
（注２）財務及び営業又は事業の方針の決定を支配している場合は次のとおり。
　①　一の者又はその一若しくは二以上の子法人が社員総会その他の団体の財務及び営業又は事業の方針を
　　　決定する機関における議決権の過半数を有する場合
　②　評議員の総数に対する次に掲げる者の数の割合が百分の五十を超える場合
　　　ⅰ一の法人又はその一若しくは二以上の子法人の役員（理事、監事、取締役、会計参与、監査役、
　　　　執行役その他これらに準ずる者をいう。）又は評議員
　　　ⅱ一の法人又はその一若しくは二以上の子法人の職員
　　　ⅲ当該評議員に就任した日前五年以内にⅰ又はⅱに掲げる者であった者
　　　ⅳ一の者又はその一若しくは二以上の子法人によって選任された者
　　　ⅴ当該評議員に就任した日前五年以内に一の者又はその一若しくは二以上の子法人によつて
　　　　当該法人の評議員に選任されたことがある者
○「特別の利益」とは、社会通念に照らして合理性を欠く不相当な利益の供与その他の優遇をいう。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る。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うものである。
○指導監査を行うに当たっては、法人の関係者に対する報酬、給与の支払や法人関係者との取引について、特別の利益供与となっていないか確認を要するものがあるものがある場合には、法人に対して定款や各規程等に基づく適正な取扱いであることの説明を聴取した上で、特別の利益の供与に該当していないかを確認する。</t>
    </r>
    <r>
      <rPr>
        <b/>
        <sz val="9"/>
        <color theme="1"/>
        <rFont val="BIZ UDゴシック"/>
        <family val="3"/>
        <charset val="128"/>
      </rPr>
      <t xml:space="preserve">
＜指摘基準＞
　法人の関係者に特別の利益を供与していると認められる場合は文書指摘によることとする。</t>
    </r>
    <phoneticPr fontId="2"/>
  </si>
  <si>
    <t>（根拠法令等）法第27条、令第13条の2、規則第第1条の3</t>
    <rPh sb="1" eb="3">
      <t>コンキョ</t>
    </rPh>
    <rPh sb="3" eb="6">
      <t>ホウレイトウ</t>
    </rPh>
    <rPh sb="7" eb="8">
      <t>ホウ</t>
    </rPh>
    <rPh sb="8" eb="9">
      <t>ダイ</t>
    </rPh>
    <rPh sb="11" eb="12">
      <t>ジョウ</t>
    </rPh>
    <rPh sb="13" eb="14">
      <t>レイ</t>
    </rPh>
    <rPh sb="14" eb="15">
      <t>ダイ</t>
    </rPh>
    <rPh sb="17" eb="18">
      <t>ジョウ</t>
    </rPh>
    <rPh sb="21" eb="23">
      <t>キソク</t>
    </rPh>
    <rPh sb="23" eb="24">
      <t>ダイ</t>
    </rPh>
    <rPh sb="24" eb="25">
      <t>ダイ</t>
    </rPh>
    <rPh sb="26" eb="27">
      <t>ジョウ</t>
    </rPh>
    <phoneticPr fontId="2"/>
  </si>
  <si>
    <t>【その他１】特別の利益供与</t>
    <rPh sb="3" eb="4">
      <t>タ</t>
    </rPh>
    <rPh sb="6" eb="8">
      <t>トクベツ</t>
    </rPh>
    <rPh sb="9" eb="11">
      <t>リエキ</t>
    </rPh>
    <rPh sb="11" eb="13">
      <t>キョウヨ</t>
    </rPh>
    <phoneticPr fontId="2"/>
  </si>
  <si>
    <r>
      <t>＜着眼点＞　
○法人は、毎会計年度、貸借対照表の資産の部に計上した額から負債の部に計上した額を控除して得た額が事業継続に必要な財産額（以下「控除対象財産」という。）を上回るかどうかを算定しなければならない。さらに、これ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以下「社会福祉充実事業」という。）を実施しなければならない（法第55条の２）。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ある。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る（法第55条の２）。また、社会福祉充実残額の算定結果は毎年、全法人が所轄庁に届出ることとされていることから、社会福祉充実残額の算定及び社会福祉充実計画の作成に当たっての手続が適正に行われているかについては、所轄庁は、承認申請又は届出を受け確認を行うものである。
○指導監査を行うに当たっては、法人が所轄庁の承認を受けた社会福祉充実計画において実施することとされている事業が行われているかを確認する。</t>
    </r>
    <r>
      <rPr>
        <b/>
        <sz val="9"/>
        <color theme="1"/>
        <rFont val="BIZ UDゴシック"/>
        <family val="3"/>
        <charset val="128"/>
      </rPr>
      <t xml:space="preserve">
＜指摘基準＞
　社会福祉充実計画において実施することとした事業が実施されていない場合は文書指摘によることとする。</t>
    </r>
    <phoneticPr fontId="2"/>
  </si>
  <si>
    <t>【その他２】社会福祉充実計画</t>
    <rPh sb="3" eb="4">
      <t>タ</t>
    </rPh>
    <rPh sb="6" eb="14">
      <t>シャカイフクシジュウジツケイカク</t>
    </rPh>
    <phoneticPr fontId="2"/>
  </si>
  <si>
    <t>（根拠法令等）法第55条の2第第11項</t>
    <rPh sb="1" eb="3">
      <t>コンキョ</t>
    </rPh>
    <rPh sb="3" eb="6">
      <t>ホウレイトウ</t>
    </rPh>
    <rPh sb="7" eb="8">
      <t>ホウ</t>
    </rPh>
    <rPh sb="8" eb="9">
      <t>ダイ</t>
    </rPh>
    <rPh sb="11" eb="12">
      <t>ジョウ</t>
    </rPh>
    <rPh sb="14" eb="15">
      <t>ダイ</t>
    </rPh>
    <rPh sb="15" eb="16">
      <t>ダイ</t>
    </rPh>
    <rPh sb="18" eb="19">
      <t>コウ</t>
    </rPh>
    <phoneticPr fontId="2"/>
  </si>
  <si>
    <t>【その他３】情報の公開</t>
    <rPh sb="3" eb="4">
      <t>タ</t>
    </rPh>
    <rPh sb="6" eb="8">
      <t>ジョウホウ</t>
    </rPh>
    <rPh sb="9" eb="11">
      <t>コウカイ</t>
    </rPh>
    <phoneticPr fontId="2"/>
  </si>
  <si>
    <r>
      <t xml:space="preserve">＜着眼点＞
○法人の公益性を踏まえ、法人は、次の事項について、遅滞なくインターネットの利用により公表しなければならない（法第59条の２第１項、規則第10条第１項）。
　・定款の内容（所轄庁に法人設立若しくは変更の認可を受けたとき又は変更の届出を行ったとき）
　・役員等報酬基準（評議員会の承認を受けたとき）
　・法第59条による届出をした書類のうち、厚生労働省令で定める書類の内容（注１）（届出をしたとき）
　　（注１）厚生労働省令で定める書類（規則第10条第２項）。
　・計算書類
　・役員等名簿
　・現況報告書（規則第２条の41第１号から13号まで及び第16号に掲げる事項）（注２）
　　（注２）現況報告書の様式については、「社会福祉法人が届け出る「事業の概要等」等の様式について」
　　　　　（平成29年３月29日付け雇児発0329第６号・社援発0329第48号・老発0329第30号、厚生労働省雇用
　　　　　　均等・児童家庭局長及び社会・援護局長、老健局長連名通知）に定めるところによる。
　　　　　　なお、公表の範囲については、法人の運営に係る重要な部分（注３）に限り、個人の権利利益が
　　　　　　害されるおそれがある部分（注４）を除く。
　　（注３）法人の運営に係る重要な部分ではないことによる省略は、計算書類及び役員等名簿については
　　　　　　想定されないが、現況報告書の様式はこの規定を踏まえ定められている。
　　（注４）個人の権利利益が害されるおそれがある部分としては、役員等名簿における個人の住所の記載や
　　　　　　現況報告書における母子生活支援施設、婦人保護施設等の所在地（公表することにより個人又は
　　　　　　利用者の安全に支障を来す恐れがある）がある。
○インターネットの利用による公表については、原則として、法人（又は法人が加入する団体）のホームページへの掲載によるが、「社会福祉法人の財務諸表等電子開示システム」に記録する方法による届出を行い、内容が公表された場合には、インターネットの利用による公表が行われたものとみなされる（規則第10条第２項）。
○指導監査を行うに当たっては、これらの事項がインターネットの利用により公表されているかを確認する。
</t>
    </r>
    <r>
      <rPr>
        <b/>
        <sz val="9"/>
        <color theme="1"/>
        <rFont val="BIZ UDゴシック"/>
        <family val="3"/>
        <charset val="128"/>
      </rPr>
      <t xml:space="preserve">
＜指摘基準＞
　必要な事項がインターネットの利用（法人ホームページ等）により公表されていない場合は文書指摘によることとする。なお、所轄庁が、法人が法人ホームページ等の利用により公表を行うことができないやむを得ない事情があると認めるときは、この限りではなく、法人が適切にインターネットの利用による公表を行うことができるよう助言等の適切な支援を行うものとする。</t>
    </r>
    <phoneticPr fontId="2"/>
  </si>
  <si>
    <t>（根拠法令等）法第59条の2、規則第10条</t>
    <rPh sb="1" eb="3">
      <t>コンキョ</t>
    </rPh>
    <rPh sb="3" eb="6">
      <t>ホウレイトウ</t>
    </rPh>
    <rPh sb="7" eb="8">
      <t>ホウ</t>
    </rPh>
    <rPh sb="8" eb="9">
      <t>ダイ</t>
    </rPh>
    <rPh sb="11" eb="12">
      <t>ジョウ</t>
    </rPh>
    <rPh sb="15" eb="17">
      <t>キソク</t>
    </rPh>
    <rPh sb="17" eb="18">
      <t>ダイ</t>
    </rPh>
    <rPh sb="20" eb="21">
      <t>ジョウ</t>
    </rPh>
    <phoneticPr fontId="2"/>
  </si>
  <si>
    <t>【その他４】福祉サービスの質の評価</t>
    <rPh sb="3" eb="4">
      <t>タ</t>
    </rPh>
    <rPh sb="6" eb="8">
      <t>フクシ</t>
    </rPh>
    <rPh sb="13" eb="14">
      <t>シツ</t>
    </rPh>
    <rPh sb="15" eb="17">
      <t>ヒョウカ</t>
    </rPh>
    <phoneticPr fontId="2"/>
  </si>
  <si>
    <r>
      <t xml:space="preserve">＜着眼点＞
○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ならない（法第78条第１項）。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
○第三者評価の受審等については、実施しないことが法令等に違反するものではないが、法人は社会福祉事業の主な担い手として、その事業の質の向上を図り、適切なサービスを提供するための取組として積極的に行うべきものであって、実施要綱３の（３）においても、監査周期の延長に関する判断基準の一つとされているところであるため、指導監査を行うに当たっては、法人が行う福祉サービスについて、第三者評価を受け、その結果を公表しているか、サービスの質の向上を図るための措置を講じているかを確認する。
</t>
    </r>
    <r>
      <rPr>
        <b/>
        <sz val="9"/>
        <color theme="1"/>
        <rFont val="BIZ UDゴシック"/>
        <family val="3"/>
        <charset val="128"/>
      </rPr>
      <t xml:space="preserve">
＜指摘基準＞
　法人が行う福祉サービスについて、第三者評価の受審及び結果の公表やサービスの質の向上を図るための措置を行っていない場合は、これらの措置の実施についての助言を行う。</t>
    </r>
    <phoneticPr fontId="2"/>
  </si>
  <si>
    <t>（根拠法令等）法第78条第1項</t>
    <rPh sb="1" eb="3">
      <t>コンキョ</t>
    </rPh>
    <rPh sb="3" eb="6">
      <t>ホウレイトウ</t>
    </rPh>
    <rPh sb="7" eb="8">
      <t>ホウ</t>
    </rPh>
    <rPh sb="8" eb="9">
      <t>ダイ</t>
    </rPh>
    <rPh sb="11" eb="12">
      <t>ジョウ</t>
    </rPh>
    <rPh sb="12" eb="13">
      <t>ダイ</t>
    </rPh>
    <rPh sb="14" eb="15">
      <t>コウ</t>
    </rPh>
    <phoneticPr fontId="2"/>
  </si>
  <si>
    <t>【その他５】苦情解決の取組</t>
    <rPh sb="3" eb="4">
      <t>タ</t>
    </rPh>
    <rPh sb="6" eb="10">
      <t>クジョウカイケツ</t>
    </rPh>
    <rPh sb="11" eb="13">
      <t>トリクミ</t>
    </rPh>
    <phoneticPr fontId="2"/>
  </si>
  <si>
    <r>
      <t>＜着眼点＞
○社会福祉事業の経営者は、常に、その提供する福祉サービスについて、利用者等からの苦情の適切な解決に努めなければならない（法第82条）。福祉サービスに関する苦情解決の仕組みについては、「社会福祉事業の経営者による福祉サービスに関する苦情解決の仕組みの指針について」(平成12年６月７日付け障第452号・社援第1352号・老発第514号・児発第575号厚生省大臣官房障害保健福祉部長、社会・援護局長、老人保健福祉局長及び児童家庭局長連名通知）において定められているところであり、法人においては、この苦情解決の仕組みを整備し、活用することにより利用者からの苦情の適切な解決に努めていくことが求められる。
○苦情解決の仕組みの整備については、苦情解決の体制整備、手順の決定及びそれらの利用者等への周知を行うことか求められる。
　・苦情解決の体制整備としては、苦情解決の責任主体を明確にするための苦情解決責任者の設置、職員の中
　　から苦情受付担当者を任命するとともに、苦情解決に社会性や客観性を確保し、利用者の立場や特性に
　　配慮した適切な対応を推進するため、複数の第三者委員（注１）を設置し、法人が経営する全ての事業所
　　施設の利用者が第三者委員を活用できる体制を整備する。
　（注１）第三者委員には、苦情解決を円滑・円満に図ることができる者であること、世間からの信頼性を
　　　　　有する者であることが求められるものであり、社会福祉士、民生委員・児童委員、大学教授、
　　　　　弁護士などが想定される。なお、法人の関係者であっても、法人の業務執行や福祉サービスの
　　　　　提供に直接関係しない者（評議員、監事等）については、認められる。
　・苦情解決の手順としては、次のようなことが考えられる。
　　①施設内への掲示、パンフレットの配布等による利用者に対する苦情解決責任者、苦情受付担当者及び
　　　第三者委員の氏名・連絡先や、苦情解決の仕組みについての周知
　　②苦情受付担当者又は第三者委員による利用者等からの苦情受付、苦情の受付内容と対応方法の記録
　　③受け付けた苦情の苦情解決責任者及び第三者委員への報告（苦情申出人が第三者委員への報告を
　　　明確に拒否する意思表示をした場合を除く）
　　④苦情解決責任者による苦情申出人との話し合いによる解決（苦情申出人又は苦情解決責任者は、
　　　必要に応じて第三者委員の助言を求めることができる。）
　　⑤　④で解決できない場合は第三者委員の立ち会い
　　⑥「事業報告書」や「広報誌」等に実績を公表（個人情報に関するものを除く。）
○苦情解決の取組については、その取組を行わないことが社会福祉法に違反するものではない（注２）が、法人は社会福祉事業の主な担い手として、その事業の質の向上を図り、適切なサービスを提供するための取組として積極的に行うべきものであって、実施要綱３（３）において、監査周期の延長に関する判断基準の一つであるため、指導監査を行うに当たっては、苦情解決の体制整備、手順の決定及びそれらの利用者等への周知を行っているかを確認する。
　（注２）福祉各法において、社会福祉施設等の基準として、苦情解決の取組を行う義務が定められている
　　　　　場合がある。法人監査において、法人が運営する社会福祉施設等において苦情解決の取組が
　　　　　なされていないことにより当該施設等の基準違反の疑いがあることを確認した場合には、
　　　　　当該社会福祉施設等に対する権限を有する行政庁に通報する等必要な対応を行うこと。</t>
    </r>
    <r>
      <rPr>
        <b/>
        <sz val="9"/>
        <color theme="1"/>
        <rFont val="BIZ UDゴシック"/>
        <family val="3"/>
        <charset val="128"/>
      </rPr>
      <t xml:space="preserve">
＜指摘基準＞
　法人において、苦情解決の体制整備、手順の決定、それらの利用者等への周知が行われていない場合は、これらの措置の実施についての助言を行う。</t>
    </r>
    <phoneticPr fontId="2"/>
  </si>
  <si>
    <t>【その他６】登記の運用</t>
    <rPh sb="3" eb="4">
      <t>タ</t>
    </rPh>
    <rPh sb="6" eb="8">
      <t>トウキ</t>
    </rPh>
    <rPh sb="9" eb="11">
      <t>ウンヨウ</t>
    </rPh>
    <phoneticPr fontId="2"/>
  </si>
  <si>
    <r>
      <t>＜着眼点＞
○法人は、その主たる事務所の所在地において設立の登記をすることによって成立する（法第34条）こととされている。登記事項の変更がある場合は、政令に定めるところ（注１、注２）により、変更の登記をしなければならない（法第29条第１項）。
　（注１）政令に定める登記事項（組合等登記令第２条及び別表）は次のとおり。
　　①目的及び業務、②名称 、③事務所の所在場所 、④代表権（注３）を有する者の氏名、住所及び資格
　　⑤存続期間又は解散の事由を定めたときは、その期間又は事由、⑥資産の総額
　（注２）変更登記の期限（組合等登記令第３条）
　　・資産の総額以外の登記事項の変更については、変更が生じたときから２週間以内
　　・資産の総額については、毎事業年度の末日から３月以内（毎年度６月末まで）
　（注３）法人の代表権を有する者は、理事長のみであり、平成28年改正法施行前に、複数の理事が代表者
　　　　　として登記されていた法人にあっては、平成28年改正後施行後に理事長を選任した後、理事長
　　　　　以外の理事は代表権を有しないこととなり（平成28年改正法附則第15条）、理事長以外の代表者
　　　　　登記は抹消しなければならないことに留意すること。
○指導監査に当たっては、登記事項に変更が生じた場合に、変更登記が期限までに行われているかを確認する。</t>
    </r>
    <r>
      <rPr>
        <b/>
        <sz val="9"/>
        <color theme="1"/>
        <rFont val="BIZ UDゴシック"/>
        <family val="3"/>
        <charset val="128"/>
      </rPr>
      <t xml:space="preserve">
＜指摘基準＞
　指導監査時点において、期限までに変更登記が行われておらず、かつ、変更登記の手続（法務局等への具体的な協議を含む。）を行われていない場合は文書指摘によることとする。なお、変更登記が行われている又は手続中であるが、期限を過ぎている場合には、今後同様なことがないように求める（口頭指摘）。</t>
    </r>
    <phoneticPr fontId="2"/>
  </si>
  <si>
    <t>（根拠法令等）法第82条</t>
    <rPh sb="1" eb="3">
      <t>コンキョ</t>
    </rPh>
    <rPh sb="3" eb="6">
      <t>ホウレイトウ</t>
    </rPh>
    <rPh sb="7" eb="8">
      <t>ホウ</t>
    </rPh>
    <rPh sb="8" eb="9">
      <t>ダイ</t>
    </rPh>
    <rPh sb="11" eb="12">
      <t>ジョウ</t>
    </rPh>
    <phoneticPr fontId="2"/>
  </si>
  <si>
    <t>（根拠法令等）法第29条、組合等登記令(昭和39年政令第29号）</t>
    <rPh sb="1" eb="3">
      <t>コンキョ</t>
    </rPh>
    <rPh sb="3" eb="6">
      <t>ホウレイトウ</t>
    </rPh>
    <rPh sb="7" eb="8">
      <t>ホウ</t>
    </rPh>
    <rPh sb="8" eb="9">
      <t>ダイ</t>
    </rPh>
    <rPh sb="11" eb="12">
      <t>ジョウ</t>
    </rPh>
    <rPh sb="13" eb="15">
      <t>クミアイ</t>
    </rPh>
    <rPh sb="15" eb="16">
      <t>トウ</t>
    </rPh>
    <rPh sb="16" eb="18">
      <t>トウキ</t>
    </rPh>
    <rPh sb="18" eb="19">
      <t>レイ</t>
    </rPh>
    <rPh sb="20" eb="22">
      <t>ショウワ</t>
    </rPh>
    <rPh sb="24" eb="25">
      <t>ネン</t>
    </rPh>
    <rPh sb="25" eb="27">
      <t>セイレイ</t>
    </rPh>
    <rPh sb="27" eb="28">
      <t>ダイ</t>
    </rPh>
    <rPh sb="30" eb="31">
      <t>ゴウ</t>
    </rPh>
    <phoneticPr fontId="2"/>
  </si>
  <si>
    <t>【その他７】契約①</t>
    <rPh sb="3" eb="4">
      <t>タ</t>
    </rPh>
    <rPh sb="6" eb="8">
      <t>ケイヤク</t>
    </rPh>
    <phoneticPr fontId="2"/>
  </si>
  <si>
    <r>
      <t xml:space="preserve">＜着眼点＞
○法人印及び代表者印の管理について管理者が定められているかなど管理が十分に行われているか確認する。
○理事長が契約について、職員に委任する場合には経理規程等によりその範囲を明確に定める必要がある。指導監査において、理事長が契約について職員に委任している場合は、経理規程等によりその範囲を明確に定めているか確認する。
○随意契約をしている場合は、入札通知に規定する随意契約に関する基準に基き適正に行われているか確認する。
○入札契約が適正に行われているかの確認は、該当書類の一定部分の抽出をすることにより行うことができる。
○確認する範囲の抽出については、過去に是正指導を行った内容に関するもの、法人運営において重要であると考えられるものとするなど、効果的・効率的に確認を行うことができる。
</t>
    </r>
    <r>
      <rPr>
        <b/>
        <sz val="9"/>
        <color theme="1"/>
        <rFont val="BIZ UDゴシック"/>
        <family val="3"/>
        <charset val="128"/>
      </rPr>
      <t xml:space="preserve">
〈指摘基準〉
　次の場合は文書指摘によることとする。
　・法人印及び代表者印についての管理が行われていない場合
　・随意契約によることができない案件について随意契約を行っていた場合
　理事長が契約について職員に委任している場合であって、委任の範囲を明確に定めていないときは、委任の範囲を明確に定めるよう求める（口頭指摘）。</t>
    </r>
    <phoneticPr fontId="2"/>
  </si>
  <si>
    <t>（根拠法令等）入札通知、徹底通知５の（２）ウ、(６)エ</t>
    <rPh sb="1" eb="3">
      <t>コンキョ</t>
    </rPh>
    <rPh sb="3" eb="6">
      <t>ホウレイトウ</t>
    </rPh>
    <rPh sb="7" eb="9">
      <t>ニュウサツ</t>
    </rPh>
    <rPh sb="9" eb="11">
      <t>ツウチ</t>
    </rPh>
    <rPh sb="12" eb="14">
      <t>テッテイ</t>
    </rPh>
    <rPh sb="14" eb="16">
      <t>ツウチ</t>
    </rPh>
    <phoneticPr fontId="2"/>
  </si>
  <si>
    <t xml:space="preserve"> ◆その他確認事項</t>
    <rPh sb="4" eb="5">
      <t>タ</t>
    </rPh>
    <rPh sb="5" eb="7">
      <t>カクニン</t>
    </rPh>
    <rPh sb="7" eb="9">
      <t>ジコウ</t>
    </rPh>
    <phoneticPr fontId="2"/>
  </si>
  <si>
    <t>会計監査及び専門家による支援等</t>
    <rPh sb="0" eb="2">
      <t>カイケイ</t>
    </rPh>
    <rPh sb="2" eb="4">
      <t>カンサ</t>
    </rPh>
    <rPh sb="4" eb="5">
      <t>オヨ</t>
    </rPh>
    <rPh sb="6" eb="9">
      <t>センモンカ</t>
    </rPh>
    <rPh sb="12" eb="14">
      <t>シエン</t>
    </rPh>
    <rPh sb="14" eb="15">
      <t>トウ</t>
    </rPh>
    <phoneticPr fontId="2"/>
  </si>
  <si>
    <t>会計監査及び専門家による支援等</t>
    <phoneticPr fontId="2"/>
  </si>
  <si>
    <t>会計監査人による監査を実施しているか。</t>
    <phoneticPr fontId="2"/>
  </si>
  <si>
    <r>
      <rPr>
        <b/>
        <sz val="10"/>
        <color rgb="FFFF0000"/>
        <rFont val="BIZ UDゴシック"/>
        <family val="3"/>
        <charset val="128"/>
      </rPr>
      <t>【Ⅰ】法人運営 (第７)会計監査人</t>
    </r>
    <r>
      <rPr>
        <sz val="10"/>
        <color theme="1"/>
        <rFont val="BIZ UDゴシック"/>
        <family val="3"/>
        <charset val="128"/>
      </rPr>
      <t>　で回答した内容を再掲。</t>
    </r>
    <phoneticPr fontId="2"/>
  </si>
  <si>
    <r>
      <rPr>
        <b/>
        <u/>
        <sz val="10"/>
        <rFont val="BIZ UDゴシック"/>
        <family val="3"/>
        <charset val="128"/>
      </rPr>
      <t>会計監査人による監査に準ずる監査</t>
    </r>
    <r>
      <rPr>
        <b/>
        <sz val="10"/>
        <rFont val="BIZ UDゴシック"/>
        <family val="3"/>
        <charset val="128"/>
      </rPr>
      <t>（会計監査人を設置していない法人が対象）を実施しているか。</t>
    </r>
    <rPh sb="17" eb="19">
      <t>カイケイ</t>
    </rPh>
    <rPh sb="19" eb="22">
      <t>カンサニン</t>
    </rPh>
    <rPh sb="23" eb="25">
      <t>セッチ</t>
    </rPh>
    <rPh sb="30" eb="32">
      <t>ホウジン</t>
    </rPh>
    <rPh sb="33" eb="35">
      <t>タイショウ</t>
    </rPh>
    <phoneticPr fontId="2"/>
  </si>
  <si>
    <r>
      <t>専門家(公認会計士、監査法人、税理士法人等)による</t>
    </r>
    <r>
      <rPr>
        <b/>
        <u/>
        <sz val="10"/>
        <rFont val="BIZ UDゴシック"/>
        <family val="3"/>
        <charset val="128"/>
      </rPr>
      <t>財務会計に関する</t>
    </r>
    <r>
      <rPr>
        <b/>
        <u/>
        <sz val="10"/>
        <color theme="8" tint="-0.249977111117893"/>
        <rFont val="BIZ UDゴシック"/>
        <family val="3"/>
        <charset val="128"/>
      </rPr>
      <t>内部統制の向上</t>
    </r>
    <r>
      <rPr>
        <b/>
        <u/>
        <sz val="10"/>
        <rFont val="BIZ UDゴシック"/>
        <family val="3"/>
        <charset val="128"/>
      </rPr>
      <t>に対する支援</t>
    </r>
    <r>
      <rPr>
        <b/>
        <sz val="10"/>
        <rFont val="BIZ UDゴシック"/>
        <family val="3"/>
        <charset val="128"/>
      </rPr>
      <t>を受けているか。</t>
    </r>
    <rPh sb="20" eb="21">
      <t>トウ</t>
    </rPh>
    <phoneticPr fontId="2"/>
  </si>
  <si>
    <r>
      <t>専門家(公認会計士、監査法人、税理士法人等)による</t>
    </r>
    <r>
      <rPr>
        <b/>
        <u/>
        <sz val="10"/>
        <rFont val="BIZ UDゴシック"/>
        <family val="3"/>
        <charset val="128"/>
      </rPr>
      <t>財務会計に関する</t>
    </r>
    <r>
      <rPr>
        <b/>
        <u/>
        <sz val="10"/>
        <color theme="8" tint="-0.249977111117893"/>
        <rFont val="BIZ UDゴシック"/>
        <family val="3"/>
        <charset val="128"/>
      </rPr>
      <t>事務処理体制の向上</t>
    </r>
    <r>
      <rPr>
        <b/>
        <u/>
        <sz val="10"/>
        <rFont val="BIZ UDゴシック"/>
        <family val="3"/>
        <charset val="128"/>
      </rPr>
      <t>に対する支援</t>
    </r>
    <r>
      <rPr>
        <b/>
        <sz val="10"/>
        <rFont val="BIZ UDゴシック"/>
        <family val="3"/>
        <charset val="128"/>
      </rPr>
      <t>を受けているか。</t>
    </r>
    <rPh sb="18" eb="20">
      <t>ホウジン</t>
    </rPh>
    <rPh sb="20" eb="21">
      <t>トウ</t>
    </rPh>
    <phoneticPr fontId="2"/>
  </si>
  <si>
    <t>ＩＳＯ規格</t>
    <rPh sb="3" eb="5">
      <t>キカク</t>
    </rPh>
    <phoneticPr fontId="2"/>
  </si>
  <si>
    <t>ＩＳＯ９００１の認証取得施設を有しているか。</t>
    <phoneticPr fontId="2"/>
  </si>
  <si>
    <t>会計事務について、会計事務所や税理士法人等に処理を委託していますか</t>
    <rPh sb="0" eb="2">
      <t>カイケイ</t>
    </rPh>
    <rPh sb="2" eb="4">
      <t>ジム</t>
    </rPh>
    <rPh sb="9" eb="11">
      <t>カイケイ</t>
    </rPh>
    <rPh sb="11" eb="13">
      <t>ジム</t>
    </rPh>
    <rPh sb="13" eb="14">
      <t>ショ</t>
    </rPh>
    <rPh sb="15" eb="20">
      <t>ゼイリシホウジン</t>
    </rPh>
    <rPh sb="20" eb="21">
      <t>トウ</t>
    </rPh>
    <rPh sb="22" eb="24">
      <t>ショリ</t>
    </rPh>
    <rPh sb="25" eb="27">
      <t>イタク</t>
    </rPh>
    <phoneticPr fontId="2"/>
  </si>
  <si>
    <t>(１が「該当」の場合)委託先の名称</t>
    <rPh sb="11" eb="13">
      <t>イタク</t>
    </rPh>
    <rPh sb="13" eb="14">
      <t>サキ</t>
    </rPh>
    <rPh sb="15" eb="17">
      <t>メイショウ</t>
    </rPh>
    <phoneticPr fontId="2"/>
  </si>
  <si>
    <t>会計伝票の作成</t>
    <phoneticPr fontId="2"/>
  </si>
  <si>
    <t>月次試算表の作成</t>
    <phoneticPr fontId="2"/>
  </si>
  <si>
    <t>決算書（計算書類及び注記）及び附属明細書の作成</t>
    <rPh sb="13" eb="14">
      <t>オヨ</t>
    </rPh>
    <rPh sb="15" eb="20">
      <t>フゾクメイサイショ</t>
    </rPh>
    <phoneticPr fontId="2"/>
  </si>
  <si>
    <t>財産目録の作成</t>
    <rPh sb="0" eb="3">
      <t>ザイサンモクロク</t>
    </rPh>
    <phoneticPr fontId="2"/>
  </si>
  <si>
    <r>
      <t>　(１が</t>
    </r>
    <r>
      <rPr>
        <b/>
        <sz val="10"/>
        <color theme="0"/>
        <rFont val="BIZ UDPゴシック"/>
        <family val="3"/>
        <charset val="128"/>
      </rPr>
      <t>「該当」</t>
    </r>
    <r>
      <rPr>
        <sz val="10"/>
        <color theme="0"/>
        <rFont val="BIZ UDPゴシック"/>
        <family val="3"/>
        <charset val="128"/>
      </rPr>
      <t>の場合）委託業務の内容</t>
    </r>
    <rPh sb="5" eb="7">
      <t>ガイトウ</t>
    </rPh>
    <rPh sb="12" eb="14">
      <t>イタク</t>
    </rPh>
    <rPh sb="14" eb="16">
      <t>ギョウム</t>
    </rPh>
    <rPh sb="17" eb="19">
      <t>ナイヨウ</t>
    </rPh>
    <phoneticPr fontId="2"/>
  </si>
  <si>
    <t>仕訳日記帳、総勘定元帳等（主要簿）への記帳　※会計システムへの入力</t>
    <rPh sb="13" eb="15">
      <t>シュヨウ</t>
    </rPh>
    <rPh sb="15" eb="16">
      <t>ボ</t>
    </rPh>
    <phoneticPr fontId="2"/>
  </si>
  <si>
    <t>決算整理</t>
    <phoneticPr fontId="2"/>
  </si>
  <si>
    <t>小口現金出納帳、固定資産管理台帳等（補助簿）への記帳</t>
    <rPh sb="0" eb="1">
      <t>コグチ</t>
    </rPh>
    <rPh sb="1" eb="3">
      <t>ゲンキン</t>
    </rPh>
    <rPh sb="3" eb="6">
      <t>スイトウチョウ</t>
    </rPh>
    <rPh sb="7" eb="11">
      <t>コテイシサン</t>
    </rPh>
    <rPh sb="11" eb="13">
      <t>カンリ</t>
    </rPh>
    <rPh sb="13" eb="15">
      <t>ダイチョウ</t>
    </rPh>
    <rPh sb="15" eb="16">
      <t>トウ</t>
    </rPh>
    <rPh sb="24" eb="26">
      <t>キチョウ</t>
    </rPh>
    <phoneticPr fontId="2"/>
  </si>
  <si>
    <r>
      <rPr>
        <sz val="10"/>
        <color rgb="FFFFC000"/>
        <rFont val="BIZ UDPゴシック"/>
        <family val="3"/>
        <charset val="128"/>
      </rPr>
      <t>※該当する内容に</t>
    </r>
    <r>
      <rPr>
        <b/>
        <sz val="10"/>
        <color rgb="FFFFC000"/>
        <rFont val="BIZ UDPゴシック"/>
        <family val="3"/>
        <charset val="128"/>
      </rPr>
      <t>「○」</t>
    </r>
    <r>
      <rPr>
        <sz val="10"/>
        <color rgb="FFFFC000"/>
        <rFont val="BIZ UDPゴシック"/>
        <family val="3"/>
        <charset val="128"/>
      </rPr>
      <t>で回答。</t>
    </r>
    <rPh sb="1" eb="3">
      <t>ガイトウ</t>
    </rPh>
    <rPh sb="5" eb="7">
      <t>ナイヨウ</t>
    </rPh>
    <rPh sb="12" eb="14">
      <t>カイトウ</t>
    </rPh>
    <phoneticPr fontId="2"/>
  </si>
  <si>
    <t>○</t>
  </si>
  <si>
    <t>予算の策定・進捗管理</t>
    <rPh sb="0" eb="1">
      <t>ヨサン</t>
    </rPh>
    <rPh sb="3" eb="5">
      <t>サクテイ</t>
    </rPh>
    <rPh sb="6" eb="8">
      <t>シンチョク</t>
    </rPh>
    <rPh sb="7" eb="9">
      <t>カンリ</t>
    </rPh>
    <phoneticPr fontId="2"/>
  </si>
  <si>
    <t>会計システム</t>
    <rPh sb="0" eb="2">
      <t>カイケイ</t>
    </rPh>
    <phoneticPr fontId="2"/>
  </si>
  <si>
    <t>法人の日々の会計処理や決算整理を効率的に実施するため、会計システムを導入しているか。</t>
    <rPh sb="0" eb="2">
      <t>ホウジン</t>
    </rPh>
    <rPh sb="3" eb="5">
      <t>ヒビ</t>
    </rPh>
    <rPh sb="6" eb="8">
      <t>カイケイ</t>
    </rPh>
    <rPh sb="8" eb="10">
      <t>ショリ</t>
    </rPh>
    <rPh sb="11" eb="13">
      <t>ケッサン</t>
    </rPh>
    <rPh sb="13" eb="15">
      <t>セイリ</t>
    </rPh>
    <rPh sb="16" eb="19">
      <t>コウリツテキ</t>
    </rPh>
    <rPh sb="20" eb="22">
      <t>ジッシ</t>
    </rPh>
    <rPh sb="27" eb="29">
      <t>カイケイ</t>
    </rPh>
    <rPh sb="34" eb="36">
      <t>ドウニュウ</t>
    </rPh>
    <phoneticPr fontId="2"/>
  </si>
  <si>
    <r>
      <t>　(①が</t>
    </r>
    <r>
      <rPr>
        <b/>
        <sz val="10"/>
        <color theme="0"/>
        <rFont val="BIZ UDPゴシック"/>
        <family val="3"/>
        <charset val="128"/>
      </rPr>
      <t>「有」</t>
    </r>
    <r>
      <rPr>
        <sz val="10"/>
        <color theme="0"/>
        <rFont val="BIZ UDPゴシック"/>
        <family val="3"/>
        <charset val="128"/>
      </rPr>
      <t>の場合）</t>
    </r>
    <r>
      <rPr>
        <b/>
        <sz val="10"/>
        <color theme="0"/>
        <rFont val="BIZ UDPゴシック"/>
        <family val="3"/>
        <charset val="128"/>
      </rPr>
      <t>会計システム</t>
    </r>
    <r>
      <rPr>
        <sz val="10"/>
        <color theme="0"/>
        <rFont val="BIZ UDPゴシック"/>
        <family val="3"/>
        <charset val="128"/>
      </rPr>
      <t>の詳細</t>
    </r>
    <rPh sb="5" eb="6">
      <t>ユウ</t>
    </rPh>
    <rPh sb="11" eb="13">
      <t>カイケイ</t>
    </rPh>
    <rPh sb="18" eb="20">
      <t>ショウサイ</t>
    </rPh>
    <phoneticPr fontId="2"/>
  </si>
  <si>
    <t>システム名称</t>
    <rPh sb="4" eb="6">
      <t>メイショウ</t>
    </rPh>
    <phoneticPr fontId="2"/>
  </si>
  <si>
    <t>バージョン</t>
    <phoneticPr fontId="2"/>
  </si>
  <si>
    <t>年度版</t>
    <rPh sb="0" eb="2">
      <t>ネンド</t>
    </rPh>
    <rPh sb="2" eb="3">
      <t>バン</t>
    </rPh>
    <phoneticPr fontId="2"/>
  </si>
  <si>
    <t>メーカー名</t>
    <rPh sb="4" eb="5">
      <t>メイ</t>
    </rPh>
    <phoneticPr fontId="2"/>
  </si>
  <si>
    <t>契約期間</t>
    <rPh sb="0" eb="2">
      <t>ケイヤク</t>
    </rPh>
    <rPh sb="2" eb="4">
      <t>キカン</t>
    </rPh>
    <phoneticPr fontId="2"/>
  </si>
  <si>
    <t>ソフト形態</t>
    <rPh sb="3" eb="5">
      <t>ケイタイ</t>
    </rPh>
    <phoneticPr fontId="2"/>
  </si>
  <si>
    <t>【会計監査及び専門家による支援等】</t>
    <phoneticPr fontId="2"/>
  </si>
  <si>
    <r>
      <t>◎「会計監査及び専門家による支援等について」から　
　（平成29年4月27日付け社援基発0427第1号厚生労働省社会・援護局福祉基盤課長通知）
　　　・・・略・・・ 
１．会計監査及び専門家による支援について
（１）法人の受ける会計監査は、毎年度、以下に掲げる会計監査人による監査（法第37 条の規定により、
　　　会計監査人設置義務を負う法人（以下「会計監査人設置義務法人」という。）において行われる
　　　会計監査又は法第36 条第２項の規定により、会計監査人設置義務を負わない法人において
　　　定款の定めにより会計監査人を設置して行われる会計監査をいう。以下同じ。）、又は会計監査人
　　　による監査に準ずる監査（会計監査人による監査が行われない場合に、法人と公認会計士若しくは
　　　監査法人との間で締結する契約に基づき行われる会計監査人による監査と同じ計算関係書類及び
　　　財産目録を監査対象とする監査をいう。以下同じ。）であること。
　　　①　・・・略・・・ 
　　　②　会計監査人による監査に準ずる監査
　　　　　　法人が会計監査人による監査に準ずる監査を受けたときは、独立監査人の監査報告書並びに
　　　　　　監査実施概要及び監査結果の説明書を公認会計士又は監査法人から受領すること、かつ、
　　　　　　公認会計士又は監査法人による監事への報告及び通知が適切に行われること。
　　　　　　また、契約に係る透明性を確保する観点から、会計監査人による監査に準ずる監査に係る
　　　　　　契約を締結する場合であっても、会計監査人を設置する場合と同様に、複数の候補者から
　　　　　　提案書を入手し、法人において選定基準を作成し、当該提案書に記載された提案の内容に
　　　　　　ついて比較検討の上、契約の相手方として選定すること。
　　　　　　なお、価格のみを基準として選定することは適当でないこと。</t>
    </r>
    <r>
      <rPr>
        <b/>
        <sz val="9"/>
        <color theme="1"/>
        <rFont val="BIZ UDゴシック"/>
        <family val="3"/>
        <charset val="128"/>
      </rPr>
      <t xml:space="preserve">
</t>
    </r>
    <r>
      <rPr>
        <sz val="9"/>
        <color theme="1"/>
        <rFont val="BIZ UDゴシック"/>
        <family val="3"/>
        <charset val="128"/>
      </rPr>
      <t>（２）専門家による支援について
　　　法人の受ける専門家による支援は、会計監査を受けない場合において、当該法人の事業規模や財務会計
　　　に係る事務体制等に即して、必要に応じて行われるものであり、毎年度、以下に掲げる財務会計に
　　　関する内部統制の向上に対する支援又は財務会計に関する事務処理体制の向上に対する支援を受ける
　　　ものであること。
　　　①　財務会計に関する内部統制の向上に対する支援
　　　　　　法人の受ける財務会計に関する内部統制の向上に対する支援は、当該法人と公認会計士又は
　　　　　　監査法人との間で締結する契約に基づき、公認会計士又は監査法人により別添１「財務会計
　　　　　　に関する内部統制の向上に対する支援業務実施報告書」に記載された支援項目等に関連して
　　　　　　発見された課題及びその課題に対する改善の提案の報告を受けるものであること。
　　　　　※なお、当該支援は、「社会福祉法等の一部を改正する法律の施行に伴う関係政令の整備等及び
　　　　　　経過措置に関する政令等の公布について」（平成28年11月11日付け社援発1111第２号厚生労働
　　　　　　省社会・援護局長通知）第一の一の１に記載する会計監査人設置義務の基準の段階的な拡大に
　　　　　　より、将来的に会計監査人設置義務法人となることが見込まれる法人が実施することが望まれる。
　　　②　財務会計に関する事務処理体制の向上に対する支援
　　　　　　法人の受ける財務会計に関する事務処理体制の向上に対する支援は、法人と専門家との間で
　　　　　　締結する契約に基づき、専門家により別添２「財務会計に関する事務処理体制の向上に対する
　　　　　　支援業務実施報告書」に記載された支援項目の確認及びその事項についての所見を受けるもの
　　　　　　であること。
　　　・・・略・・・</t>
    </r>
    <rPh sb="319" eb="321">
      <t>カンサ</t>
    </rPh>
    <phoneticPr fontId="2"/>
  </si>
  <si>
    <t>４</t>
    <phoneticPr fontId="2"/>
  </si>
  <si>
    <t>２</t>
    <phoneticPr fontId="2"/>
  </si>
  <si>
    <t>３</t>
    <phoneticPr fontId="2"/>
  </si>
  <si>
    <t>法人の日々の会計処理や決算整理を効率的に実施するため、会計システムを導入しているか。</t>
    <phoneticPr fontId="2"/>
  </si>
  <si>
    <t>会計監査人による監査に準ずる監査（会計監査人を設置していない法人が対象）を実施しているか。</t>
    <phoneticPr fontId="2"/>
  </si>
  <si>
    <t>専門家(公認会計士、監査法人、税理士法人等)による財務会計に関する内部統制の向上に対する支援を受けているか。</t>
    <phoneticPr fontId="2"/>
  </si>
  <si>
    <t>専門家(公認会計士、監査法人、税理士法人等)による財務会計に関する事務処理体制の向上に対する支援を受けているか。</t>
    <phoneticPr fontId="2"/>
  </si>
  <si>
    <t>その他確認事項</t>
    <rPh sb="2" eb="3">
      <t>タ</t>
    </rPh>
    <rPh sb="3" eb="5">
      <t>カクニン</t>
    </rPh>
    <rPh sb="5" eb="7">
      <t>ジコウ</t>
    </rPh>
    <phoneticPr fontId="2"/>
  </si>
  <si>
    <t>＜調書の記載要領＞</t>
    <rPh sb="1" eb="3">
      <t>チョウショ</t>
    </rPh>
    <rPh sb="4" eb="6">
      <t>キサイ</t>
    </rPh>
    <rPh sb="6" eb="8">
      <t>ヨウリョウ</t>
    </rPh>
    <phoneticPr fontId="2"/>
  </si>
  <si>
    <r>
      <t>(</t>
    </r>
    <r>
      <rPr>
        <b/>
        <sz val="10"/>
        <color theme="1"/>
        <rFont val="BIZ UDゴシック"/>
        <family val="3"/>
        <charset val="128"/>
      </rPr>
      <t>変更登記後(予定)</t>
    </r>
    <r>
      <rPr>
        <sz val="10"/>
        <color theme="1"/>
        <rFont val="BIZ UDゴシック"/>
        <family val="3"/>
        <charset val="128"/>
      </rPr>
      <t>の金額)</t>
    </r>
    <rPh sb="1" eb="3">
      <t>ヘンコウ</t>
    </rPh>
    <rPh sb="3" eb="6">
      <t>トウキゴ</t>
    </rPh>
    <rPh sb="7" eb="9">
      <t>ヨテイ</t>
    </rPh>
    <rPh sb="11" eb="13">
      <t>キンガク</t>
    </rPh>
    <phoneticPr fontId="2"/>
  </si>
  <si>
    <r>
      <rPr>
        <b/>
        <sz val="10"/>
        <color theme="1"/>
        <rFont val="BIZ UDゴシック"/>
        <family val="3"/>
        <charset val="128"/>
      </rPr>
      <t>「入力確認」欄は各sheetを入力すると自動で『完了』表示されます。</t>
    </r>
    <r>
      <rPr>
        <sz val="10"/>
        <color rgb="FFFF0000"/>
        <rFont val="BIZ UDゴシック"/>
        <family val="3"/>
        <charset val="128"/>
      </rPr>
      <t>全て『完了』となっていることを最後に確認の上、本調書をご提出ください。</t>
    </r>
    <rPh sb="8" eb="9">
      <t>カク</t>
    </rPh>
    <rPh sb="15" eb="17">
      <t>ニュウリョク</t>
    </rPh>
    <rPh sb="20" eb="22">
      <t>ジドウ</t>
    </rPh>
    <rPh sb="24" eb="26">
      <t>カンリョウ</t>
    </rPh>
    <rPh sb="27" eb="29">
      <t>ヒョウジ</t>
    </rPh>
    <rPh sb="49" eb="51">
      <t>サイゴ</t>
    </rPh>
    <phoneticPr fontId="2"/>
  </si>
  <si>
    <r>
      <t>この目次の</t>
    </r>
    <r>
      <rPr>
        <u/>
        <sz val="10"/>
        <color theme="1"/>
        <rFont val="BIZ UDゴシック"/>
        <family val="3"/>
        <charset val="128"/>
      </rPr>
      <t>各リンク</t>
    </r>
    <r>
      <rPr>
        <sz val="10"/>
        <color theme="1"/>
        <rFont val="BIZ UDゴシック"/>
        <family val="3"/>
        <charset val="128"/>
      </rPr>
      <t>をクリックすると、該当するsheetに移動します。</t>
    </r>
    <rPh sb="2" eb="4">
      <t>モクジ</t>
    </rPh>
    <phoneticPr fontId="2"/>
  </si>
  <si>
    <t>会計システム</t>
  </si>
  <si>
    <t>Ｎｏ</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</si>
  <si>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</si>
  <si>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</si>
  <si>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</si>
  <si>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</si>
  <si>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</si>
  <si>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</si>
  <si>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</si>
  <si>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</si>
  <si>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</si>
  <si>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</si>
  <si>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</si>
  <si>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</si>
  <si>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</si>
  <si>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⑭</t>
    <phoneticPr fontId="2"/>
  </si>
  <si>
    <t>統括会計責任者</t>
    <rPh sb="0" eb="2">
      <t>トウカツ</t>
    </rPh>
    <rPh sb="2" eb="4">
      <t>カイケイ</t>
    </rPh>
    <rPh sb="4" eb="7">
      <t>セキニンシャ</t>
    </rPh>
    <phoneticPr fontId="2"/>
  </si>
  <si>
    <t>担当する拠点(サービス)区分</t>
    <rPh sb="0" eb="2">
      <t>タントウ</t>
    </rPh>
    <rPh sb="4" eb="6">
      <t>キョテン</t>
    </rPh>
    <rPh sb="12" eb="14">
      <t>クブン</t>
    </rPh>
    <phoneticPr fontId="2"/>
  </si>
  <si>
    <t>資金収支</t>
    <rPh sb="0" eb="2">
      <t>シキン</t>
    </rPh>
    <rPh sb="2" eb="4">
      <t>シュウシ</t>
    </rPh>
    <phoneticPr fontId="2"/>
  </si>
  <si>
    <t>計算書</t>
    <rPh sb="0" eb="3">
      <t>ケイサンショ</t>
    </rPh>
    <phoneticPr fontId="2"/>
  </si>
  <si>
    <t>事業活動</t>
    <rPh sb="0" eb="4">
      <t>ジギョウカツドウ</t>
    </rPh>
    <phoneticPr fontId="2"/>
  </si>
  <si>
    <t>計算書</t>
    <phoneticPr fontId="2"/>
  </si>
  <si>
    <t>状況</t>
    <rPh sb="0" eb="2">
      <t>ジョウキョウ</t>
    </rPh>
    <phoneticPr fontId="2"/>
  </si>
  <si>
    <t>共通費用については、どのような配分方法を用いたか分かるように記録したうえで、適切に処理されているか。</t>
    <phoneticPr fontId="2"/>
  </si>
  <si>
    <t>貸借対照表上「未収金」「未払金」等の経常的な取引によって発生した債権債務は、流動資産又は流動負債に表示されているか。</t>
    <phoneticPr fontId="2"/>
  </si>
  <si>
    <t>事業区分が社会福祉事業のみの法人の場合、省略可能。</t>
    <phoneticPr fontId="2"/>
  </si>
  <si>
    <t>拠点区分が１つの法人の場合、省略可能。</t>
    <rPh sb="14" eb="16">
      <t>ショウリャク</t>
    </rPh>
    <rPh sb="16" eb="18">
      <t>カノウ</t>
    </rPh>
    <phoneticPr fontId="2"/>
  </si>
  <si>
    <t>事業区分に拠点区分が１つの場合、当該事業区分につき省略可能。</t>
    <phoneticPr fontId="2"/>
  </si>
  <si>
    <r>
      <t>第1号</t>
    </r>
    <r>
      <rPr>
        <b/>
        <sz val="10"/>
        <color theme="1"/>
        <rFont val="BIZ UDゴシック"/>
        <family val="3"/>
        <charset val="128"/>
      </rPr>
      <t>第1</t>
    </r>
    <r>
      <rPr>
        <sz val="10"/>
        <color theme="1"/>
        <rFont val="BIZ UDゴシック"/>
        <family val="3"/>
        <charset val="128"/>
      </rPr>
      <t>様式</t>
    </r>
    <rPh sb="0" eb="1">
      <t>ダイ</t>
    </rPh>
    <rPh sb="2" eb="3">
      <t>ゴウ</t>
    </rPh>
    <rPh sb="3" eb="4">
      <t>ダイ</t>
    </rPh>
    <rPh sb="5" eb="7">
      <t>ヨウシキ</t>
    </rPh>
    <phoneticPr fontId="2"/>
  </si>
  <si>
    <r>
      <t>第1号</t>
    </r>
    <r>
      <rPr>
        <b/>
        <sz val="10"/>
        <color theme="1"/>
        <rFont val="BIZ UDゴシック"/>
        <family val="3"/>
        <charset val="128"/>
      </rPr>
      <t>第2</t>
    </r>
    <r>
      <rPr>
        <sz val="10"/>
        <color theme="1"/>
        <rFont val="BIZ UDゴシック"/>
        <family val="3"/>
        <charset val="128"/>
      </rPr>
      <t>様式</t>
    </r>
    <rPh sb="0" eb="1">
      <t>ダイ</t>
    </rPh>
    <rPh sb="2" eb="3">
      <t>ゴウ</t>
    </rPh>
    <rPh sb="3" eb="4">
      <t>ダイ</t>
    </rPh>
    <rPh sb="5" eb="7">
      <t>ヨウシキ</t>
    </rPh>
    <phoneticPr fontId="2"/>
  </si>
  <si>
    <r>
      <t>第1号</t>
    </r>
    <r>
      <rPr>
        <b/>
        <sz val="10"/>
        <color theme="1"/>
        <rFont val="BIZ UDゴシック"/>
        <family val="3"/>
        <charset val="128"/>
      </rPr>
      <t>第3</t>
    </r>
    <r>
      <rPr>
        <sz val="10"/>
        <color theme="1"/>
        <rFont val="BIZ UDゴシック"/>
        <family val="3"/>
        <charset val="128"/>
      </rPr>
      <t>様式</t>
    </r>
    <rPh sb="0" eb="1">
      <t>ダイ</t>
    </rPh>
    <rPh sb="2" eb="3">
      <t>ゴウ</t>
    </rPh>
    <rPh sb="3" eb="4">
      <t>ダイ</t>
    </rPh>
    <rPh sb="5" eb="7">
      <t>ヨウシキ</t>
    </rPh>
    <phoneticPr fontId="2"/>
  </si>
  <si>
    <r>
      <t>第1号</t>
    </r>
    <r>
      <rPr>
        <b/>
        <sz val="10"/>
        <color theme="1"/>
        <rFont val="BIZ UDゴシック"/>
        <family val="3"/>
        <charset val="128"/>
      </rPr>
      <t>第4</t>
    </r>
    <r>
      <rPr>
        <sz val="10"/>
        <color theme="1"/>
        <rFont val="BIZ UDゴシック"/>
        <family val="3"/>
        <charset val="128"/>
      </rPr>
      <t>様式</t>
    </r>
    <rPh sb="0" eb="1">
      <t>ダイ</t>
    </rPh>
    <rPh sb="2" eb="3">
      <t>ゴウ</t>
    </rPh>
    <rPh sb="3" eb="4">
      <t>ダイ</t>
    </rPh>
    <rPh sb="5" eb="7">
      <t>ヨウシキ</t>
    </rPh>
    <phoneticPr fontId="2"/>
  </si>
  <si>
    <r>
      <t>第2号</t>
    </r>
    <r>
      <rPr>
        <b/>
        <sz val="10"/>
        <color theme="1"/>
        <rFont val="BIZ UDゴシック"/>
        <family val="3"/>
        <charset val="128"/>
      </rPr>
      <t>第1</t>
    </r>
    <r>
      <rPr>
        <sz val="10"/>
        <color theme="1"/>
        <rFont val="BIZ UDゴシック"/>
        <family val="3"/>
        <charset val="128"/>
      </rPr>
      <t>様式</t>
    </r>
    <rPh sb="3" eb="4">
      <t>ダイ</t>
    </rPh>
    <rPh sb="5" eb="7">
      <t>ヨウシキ</t>
    </rPh>
    <phoneticPr fontId="2"/>
  </si>
  <si>
    <r>
      <t>第2号</t>
    </r>
    <r>
      <rPr>
        <b/>
        <sz val="10"/>
        <color theme="1"/>
        <rFont val="BIZ UDゴシック"/>
        <family val="3"/>
        <charset val="128"/>
      </rPr>
      <t>第2</t>
    </r>
    <r>
      <rPr>
        <sz val="10"/>
        <color theme="1"/>
        <rFont val="BIZ UDゴシック"/>
        <family val="3"/>
        <charset val="128"/>
      </rPr>
      <t>様式</t>
    </r>
    <rPh sb="3" eb="4">
      <t>ダイ</t>
    </rPh>
    <rPh sb="5" eb="7">
      <t>ヨウシキ</t>
    </rPh>
    <phoneticPr fontId="2"/>
  </si>
  <si>
    <r>
      <t>第2号</t>
    </r>
    <r>
      <rPr>
        <b/>
        <sz val="10"/>
        <color theme="1"/>
        <rFont val="BIZ UDゴシック"/>
        <family val="3"/>
        <charset val="128"/>
      </rPr>
      <t>第3</t>
    </r>
    <r>
      <rPr>
        <sz val="10"/>
        <color theme="1"/>
        <rFont val="BIZ UDゴシック"/>
        <family val="3"/>
        <charset val="128"/>
      </rPr>
      <t>様式</t>
    </r>
    <rPh sb="3" eb="4">
      <t>ダイ</t>
    </rPh>
    <rPh sb="5" eb="7">
      <t>ヨウシキ</t>
    </rPh>
    <phoneticPr fontId="2"/>
  </si>
  <si>
    <r>
      <t>第2号</t>
    </r>
    <r>
      <rPr>
        <b/>
        <sz val="10"/>
        <color theme="1"/>
        <rFont val="BIZ UDゴシック"/>
        <family val="3"/>
        <charset val="128"/>
      </rPr>
      <t>第4</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</si>
  <si>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第1</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</si>
  <si>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第2</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</si>
  <si>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第3</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</si>
  <si>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第4</t>
    </r>
    <r>
      <rPr>
        <sz val="10"/>
        <color theme="1"/>
        <rFont val="BIZ UDゴシック"/>
        <family val="3"/>
        <charset val="128"/>
      </rPr>
      <t>様式</t>
    </r>
    <rPh sb="3" eb="4">
      <t>ダイ</t>
    </rPh>
    <rPh sb="5" eb="7">
      <t>ヨウシキ</t>
    </rPh>
    <phoneticPr fontId="2"/>
  </si>
  <si>
    <r>
      <t>＜着眼点＞
○公益事業（社会福祉事業と一体的に行われるものであって、当該社会福祉事業と同一の拠点区分とすることを認められているものを除く。）又は収益事業を行う法人は計算書類の作成に関して、社会福祉事業に関する事業区分、公益事業又は収益事業に関する事業区分を設けなければならない（法第26条第2項、会計省令第10条第1項）
○法人が行う事業については、会計管理の実態を勘案して、予算管理の単位とし、一体として運営される施設、事業所又は事務所に関しては、これらを一つの拠点とする拠点区分を設け、計算書類を作成することとされている（同上）。具体的な区分については、法令上の事業種別、事業内容及び実施する事業の会計管理の実態を勘案して区分を設定するものとする。
○各拠点区分については、その実施する事業が社会福祉事業、公益事業、収益事業のいずれであるかにより、属する事業区分を決定する。</t>
    </r>
    <r>
      <rPr>
        <u/>
        <sz val="9"/>
        <color theme="1"/>
        <rFont val="BIZ UDゴシック"/>
        <family val="3"/>
        <charset val="128"/>
      </rPr>
      <t>社会福祉事業、公益事業又は収益事業は、別の拠点区分とすることが原則であるが、</t>
    </r>
    <r>
      <rPr>
        <b/>
        <u/>
        <sz val="9"/>
        <color theme="1"/>
        <rFont val="BIZ UDゴシック"/>
        <family val="3"/>
        <charset val="128"/>
      </rPr>
      <t>社会福祉事業と一体的に実施されている公益事業については、当該社会福祉事業と同一の拠点区分とすることができる</t>
    </r>
    <r>
      <rPr>
        <sz val="9"/>
        <color theme="1"/>
        <rFont val="BIZ UDゴシック"/>
        <family val="3"/>
        <charset val="128"/>
      </rPr>
      <t xml:space="preserve">。
○指導監査を行うに当たっては、法人が実施する事業に対応して、事業区分及び拠点区分が適正に区分されているか、各拠点区分が属するべき事業区分に属しているかを確認する。
</t>
    </r>
    <r>
      <rPr>
        <b/>
        <sz val="9"/>
        <color theme="1"/>
        <rFont val="BIZ UDゴシック"/>
        <family val="3"/>
        <charset val="128"/>
      </rPr>
      <t xml:space="preserve">
＜指摘基準＞
　次の場合は文書指摘とする。
　・　設けるべき事業区分が設けられていない場合
　・　設けるべき拠点区分が設けられていない場合
　・　拠点区分が属するべき事業区分に属していない場合</t>
    </r>
    <phoneticPr fontId="2"/>
  </si>
  <si>
    <r>
      <t>　</t>
    </r>
    <r>
      <rPr>
        <b/>
        <sz val="10"/>
        <color theme="0"/>
        <rFont val="BIZ UDPゴシック"/>
        <family val="3"/>
        <charset val="128"/>
      </rPr>
      <t>資金収支計算書</t>
    </r>
    <r>
      <rPr>
        <sz val="10"/>
        <color theme="0"/>
        <rFont val="BIZ UDPゴシック"/>
        <family val="3"/>
        <charset val="128"/>
      </rPr>
      <t>の整合性</t>
    </r>
    <rPh sb="1" eb="3">
      <t>シキン</t>
    </rPh>
    <rPh sb="3" eb="5">
      <t>シュウシ</t>
    </rPh>
    <rPh sb="5" eb="8">
      <t>ケイサンショ</t>
    </rPh>
    <rPh sb="9" eb="11">
      <t>セイゴウ</t>
    </rPh>
    <rPh sb="11" eb="12">
      <t>セイ</t>
    </rPh>
    <phoneticPr fontId="2"/>
  </si>
  <si>
    <r>
      <t>支払資金残高</t>
    </r>
    <r>
      <rPr>
        <sz val="10"/>
        <color theme="1"/>
        <rFont val="BIZ UDゴシック"/>
        <family val="3"/>
        <charset val="128"/>
      </rPr>
      <t>（</t>
    </r>
    <r>
      <rPr>
        <b/>
        <sz val="10"/>
        <color theme="1"/>
        <rFont val="BIZ UDゴシック"/>
        <family val="3"/>
        <charset val="128"/>
      </rPr>
      <t>当期末</t>
    </r>
    <r>
      <rPr>
        <sz val="10"/>
        <color theme="1"/>
        <rFont val="BIZ UDゴシック"/>
        <family val="3"/>
        <charset val="128"/>
      </rPr>
      <t>：左枠、</t>
    </r>
    <r>
      <rPr>
        <b/>
        <sz val="10"/>
        <color theme="1"/>
        <rFont val="BIZ UDゴシック"/>
        <family val="3"/>
        <charset val="128"/>
      </rPr>
      <t>前期末</t>
    </r>
    <r>
      <rPr>
        <sz val="10"/>
        <color theme="1"/>
        <rFont val="BIZ UDゴシック"/>
        <family val="3"/>
        <charset val="128"/>
      </rPr>
      <t>：右枠）</t>
    </r>
    <rPh sb="7" eb="8">
      <t>トウ</t>
    </rPh>
    <rPh sb="8" eb="10">
      <t>キマツ</t>
    </rPh>
    <rPh sb="11" eb="12">
      <t>ヒダリ</t>
    </rPh>
    <rPh sb="12" eb="13">
      <t>ワク</t>
    </rPh>
    <rPh sb="14" eb="17">
      <t>ゼンキマツ</t>
    </rPh>
    <rPh sb="18" eb="20">
      <t>ミギワク</t>
    </rPh>
    <phoneticPr fontId="2"/>
  </si>
  <si>
    <r>
      <t>　</t>
    </r>
    <r>
      <rPr>
        <b/>
        <sz val="10"/>
        <color theme="0"/>
        <rFont val="BIZ UDPゴシック"/>
        <family val="3"/>
        <charset val="128"/>
      </rPr>
      <t>事業活動計算書</t>
    </r>
    <r>
      <rPr>
        <sz val="10"/>
        <color theme="0"/>
        <rFont val="BIZ UDPゴシック"/>
        <family val="3"/>
        <charset val="128"/>
      </rPr>
      <t>の整合性</t>
    </r>
    <rPh sb="1" eb="3">
      <t>ジギョウ</t>
    </rPh>
    <rPh sb="3" eb="5">
      <t>カツドウ</t>
    </rPh>
    <rPh sb="5" eb="8">
      <t>ケイサンショ</t>
    </rPh>
    <rPh sb="9" eb="11">
      <t>セイゴウ</t>
    </rPh>
    <rPh sb="11" eb="12">
      <t>セイ</t>
    </rPh>
    <phoneticPr fontId="2"/>
  </si>
  <si>
    <r>
      <t>　</t>
    </r>
    <r>
      <rPr>
        <b/>
        <sz val="10"/>
        <color theme="0"/>
        <rFont val="BIZ UDPゴシック"/>
        <family val="3"/>
        <charset val="128"/>
      </rPr>
      <t>貸借対照表</t>
    </r>
    <r>
      <rPr>
        <sz val="10"/>
        <color theme="0"/>
        <rFont val="BIZ UDPゴシック"/>
        <family val="3"/>
        <charset val="128"/>
      </rPr>
      <t>の整合性</t>
    </r>
    <rPh sb="1" eb="3">
      <t>タイシャク</t>
    </rPh>
    <rPh sb="3" eb="6">
      <t>タイショウヒョウ</t>
    </rPh>
    <rPh sb="7" eb="9">
      <t>セイゴウ</t>
    </rPh>
    <rPh sb="9" eb="10">
      <t>セイ</t>
    </rPh>
    <phoneticPr fontId="2"/>
  </si>
  <si>
    <t>使用拠点(サービス)区分</t>
    <rPh sb="0" eb="2">
      <t>シヨウ</t>
    </rPh>
    <rPh sb="2" eb="4">
      <t>キョテン</t>
    </rPh>
    <rPh sb="10" eb="12">
      <t>クブン</t>
    </rPh>
    <phoneticPr fontId="2"/>
  </si>
  <si>
    <t>経理規程で
規定あるもの</t>
    <rPh sb="0" eb="2">
      <t>ケイリ</t>
    </rPh>
    <rPh sb="2" eb="4">
      <t>キテイ</t>
    </rPh>
    <rPh sb="6" eb="8">
      <t>キテイ</t>
    </rPh>
    <phoneticPr fontId="2"/>
  </si>
  <si>
    <r>
      <t>　</t>
    </r>
    <r>
      <rPr>
        <b/>
        <sz val="10"/>
        <color theme="0"/>
        <rFont val="BIZ UDPゴシック"/>
        <family val="3"/>
        <charset val="128"/>
      </rPr>
      <t>計算書類</t>
    </r>
    <r>
      <rPr>
        <sz val="10"/>
        <color theme="0"/>
        <rFont val="BIZ UDPゴシック"/>
        <family val="3"/>
        <charset val="128"/>
      </rPr>
      <t>の作成状況</t>
    </r>
    <rPh sb="1" eb="3">
      <t>ケイサン</t>
    </rPh>
    <rPh sb="3" eb="5">
      <t>ショルイ</t>
    </rPh>
    <rPh sb="6" eb="8">
      <t>サクセイ</t>
    </rPh>
    <rPh sb="8" eb="10">
      <t>ジョウキョウ</t>
    </rPh>
    <phoneticPr fontId="2"/>
  </si>
  <si>
    <t>内部監査</t>
    <rPh sb="0" eb="4">
      <t>ナイブカンサ</t>
    </rPh>
    <phoneticPr fontId="2"/>
  </si>
  <si>
    <t>内部監査人による会計処理の検査を行っているか。</t>
    <rPh sb="0" eb="2">
      <t>ナイブ</t>
    </rPh>
    <rPh sb="2" eb="4">
      <t>カンサ</t>
    </rPh>
    <rPh sb="4" eb="5">
      <t>ニン</t>
    </rPh>
    <rPh sb="8" eb="10">
      <t>カイケイ</t>
    </rPh>
    <rPh sb="10" eb="12">
      <t>ショリ</t>
    </rPh>
    <rPh sb="13" eb="15">
      <t>ケンサ</t>
    </rPh>
    <rPh sb="16" eb="17">
      <t>オコナ</t>
    </rPh>
    <phoneticPr fontId="2"/>
  </si>
  <si>
    <t>内部監査は定期的に実施されているか。</t>
    <rPh sb="0" eb="2">
      <t>ナイブ</t>
    </rPh>
    <rPh sb="2" eb="4">
      <t>カンサ</t>
    </rPh>
    <rPh sb="5" eb="8">
      <t>テイキテキ</t>
    </rPh>
    <rPh sb="9" eb="11">
      <t>ジッシ</t>
    </rPh>
    <phoneticPr fontId="2"/>
  </si>
  <si>
    <r>
      <t>　会計事務の</t>
    </r>
    <r>
      <rPr>
        <b/>
        <sz val="10"/>
        <color theme="0"/>
        <rFont val="BIZ UDPゴシック"/>
        <family val="3"/>
        <charset val="128"/>
      </rPr>
      <t>委託</t>
    </r>
    <r>
      <rPr>
        <sz val="10"/>
        <color theme="0"/>
        <rFont val="BIZ UDPゴシック"/>
        <family val="3"/>
        <charset val="128"/>
      </rPr>
      <t>状況</t>
    </r>
    <rPh sb="1" eb="5">
      <t>カイケイジム</t>
    </rPh>
    <rPh sb="6" eb="8">
      <t>イタク</t>
    </rPh>
    <rPh sb="8" eb="10">
      <t>ジョウキョウ</t>
    </rPh>
    <phoneticPr fontId="2"/>
  </si>
  <si>
    <t>内部監査の結果を報告する資料に内部監査人の押印はあるか</t>
    <rPh sb="0" eb="2">
      <t>ナイブ</t>
    </rPh>
    <rPh sb="2" eb="4">
      <t>カンサ</t>
    </rPh>
    <rPh sb="5" eb="7">
      <t>ケッカ</t>
    </rPh>
    <rPh sb="8" eb="10">
      <t>ホウコク</t>
    </rPh>
    <rPh sb="12" eb="14">
      <t>シリョウ</t>
    </rPh>
    <rPh sb="15" eb="17">
      <t>ナイブ</t>
    </rPh>
    <rPh sb="17" eb="19">
      <t>カンサ</t>
    </rPh>
    <rPh sb="19" eb="20">
      <t>ニン</t>
    </rPh>
    <rPh sb="21" eb="23">
      <t>オウイン</t>
    </rPh>
    <phoneticPr fontId="2"/>
  </si>
  <si>
    <t>内部監査の結果は理事長に報告されているか</t>
    <rPh sb="0" eb="2">
      <t>ナイブ</t>
    </rPh>
    <rPh sb="2" eb="4">
      <t>カンサ</t>
    </rPh>
    <rPh sb="5" eb="7">
      <t>ケッカ</t>
    </rPh>
    <rPh sb="8" eb="10">
      <t>リジ</t>
    </rPh>
    <rPh sb="10" eb="11">
      <t>チョウ</t>
    </rPh>
    <rPh sb="12" eb="14">
      <t>ホウコク</t>
    </rPh>
    <phoneticPr fontId="2"/>
  </si>
  <si>
    <t>内部監査人は、当該担当区分の経理事務に関わらない者の中から選任されているか。</t>
    <rPh sb="0" eb="2">
      <t>ナイブ</t>
    </rPh>
    <rPh sb="2" eb="4">
      <t>カンサ</t>
    </rPh>
    <rPh sb="4" eb="5">
      <t>ニン</t>
    </rPh>
    <rPh sb="7" eb="9">
      <t>トウガイ</t>
    </rPh>
    <rPh sb="9" eb="11">
      <t>タントウ</t>
    </rPh>
    <rPh sb="11" eb="13">
      <t>クブン</t>
    </rPh>
    <rPh sb="14" eb="16">
      <t>ケイリ</t>
    </rPh>
    <rPh sb="16" eb="18">
      <t>ジム</t>
    </rPh>
    <rPh sb="19" eb="20">
      <t>カカ</t>
    </rPh>
    <rPh sb="24" eb="25">
      <t>モノ</t>
    </rPh>
    <rPh sb="26" eb="27">
      <t>ナカ</t>
    </rPh>
    <rPh sb="29" eb="31">
      <t>センニン</t>
    </rPh>
    <phoneticPr fontId="2"/>
  </si>
  <si>
    <t>５</t>
    <phoneticPr fontId="2"/>
  </si>
  <si>
    <t>回</t>
    <rPh sb="0" eb="1">
      <t>カイ</t>
    </rPh>
    <phoneticPr fontId="2"/>
  </si>
  <si>
    <t>担当区分</t>
    <rPh sb="0" eb="2">
      <t>タントウ</t>
    </rPh>
    <rPh sb="2" eb="4">
      <t>クブン</t>
    </rPh>
    <phoneticPr fontId="2"/>
  </si>
  <si>
    <t>監査内容</t>
    <rPh sb="0" eb="2">
      <t>カンサ</t>
    </rPh>
    <rPh sb="2" eb="4">
      <t>ナイヨウ</t>
    </rPh>
    <phoneticPr fontId="2"/>
  </si>
  <si>
    <r>
      <t>　（</t>
    </r>
    <r>
      <rPr>
        <b/>
        <sz val="10"/>
        <color theme="0"/>
        <rFont val="BIZ UDPゴシック"/>
        <family val="3"/>
        <charset val="128"/>
      </rPr>
      <t>「該当」</t>
    </r>
    <r>
      <rPr>
        <sz val="10"/>
        <color theme="0"/>
        <rFont val="BIZ UDPゴシック"/>
        <family val="3"/>
        <charset val="128"/>
      </rPr>
      <t>の場合）</t>
    </r>
    <r>
      <rPr>
        <b/>
        <sz val="10"/>
        <color theme="0"/>
        <rFont val="BIZ UDPゴシック"/>
        <family val="3"/>
        <charset val="128"/>
      </rPr>
      <t>内部監査</t>
    </r>
    <r>
      <rPr>
        <sz val="10"/>
        <color theme="0"/>
        <rFont val="BIZ UDPゴシック"/>
        <family val="3"/>
        <charset val="128"/>
      </rPr>
      <t>の実施状況</t>
    </r>
    <rPh sb="3" eb="5">
      <t>ガイトウ</t>
    </rPh>
    <rPh sb="7" eb="9">
      <t>バアイ</t>
    </rPh>
    <rPh sb="10" eb="12">
      <t>ナイブ</t>
    </rPh>
    <rPh sb="12" eb="14">
      <t>カンサ</t>
    </rPh>
    <rPh sb="15" eb="17">
      <t>ジッシ</t>
    </rPh>
    <rPh sb="17" eb="19">
      <t>ジョウキョウ</t>
    </rPh>
    <phoneticPr fontId="2"/>
  </si>
  <si>
    <r>
      <t>　（</t>
    </r>
    <r>
      <rPr>
        <b/>
        <sz val="10"/>
        <color theme="0"/>
        <rFont val="BIZ UDPゴシック"/>
        <family val="3"/>
        <charset val="128"/>
      </rPr>
      <t>「該当」</t>
    </r>
    <r>
      <rPr>
        <sz val="10"/>
        <color theme="0"/>
        <rFont val="BIZ UDPゴシック"/>
        <family val="3"/>
        <charset val="128"/>
      </rPr>
      <t>の場合）</t>
    </r>
    <r>
      <rPr>
        <b/>
        <sz val="10"/>
        <color theme="0"/>
        <rFont val="BIZ UDPゴシック"/>
        <family val="3"/>
        <charset val="128"/>
      </rPr>
      <t>内部監査人</t>
    </r>
    <r>
      <rPr>
        <sz val="10"/>
        <color theme="0"/>
        <rFont val="BIZ UDPゴシック"/>
        <family val="3"/>
        <charset val="128"/>
      </rPr>
      <t>の選任</t>
    </r>
    <rPh sb="3" eb="5">
      <t>ガイトウ</t>
    </rPh>
    <rPh sb="7" eb="9">
      <t>バアイ</t>
    </rPh>
    <rPh sb="10" eb="12">
      <t>ナイブ</t>
    </rPh>
    <rPh sb="12" eb="14">
      <t>カンサ</t>
    </rPh>
    <rPh sb="14" eb="15">
      <t>ニン</t>
    </rPh>
    <rPh sb="16" eb="18">
      <t>センニン</t>
    </rPh>
    <phoneticPr fontId="2"/>
  </si>
  <si>
    <t>内部監査人による会計処理の検査を行っているか。</t>
    <phoneticPr fontId="2"/>
  </si>
  <si>
    <t>内部監査</t>
    <rPh sb="0" eb="4">
      <t>ナイブカンサ</t>
    </rPh>
    <phoneticPr fontId="2"/>
  </si>
  <si>
    <r>
      <t>回答欄には、</t>
    </r>
    <r>
      <rPr>
        <b/>
        <sz val="11"/>
        <color theme="1"/>
        <rFont val="BIZ UDゴシック"/>
        <family val="3"/>
        <charset val="128"/>
      </rPr>
      <t>「プルダウンリストからの選択」と「自由記述」</t>
    </r>
    <r>
      <rPr>
        <sz val="11"/>
        <color theme="1"/>
        <rFont val="BIZ UDゴシック"/>
        <family val="3"/>
        <charset val="128"/>
      </rPr>
      <t>の２通りのパターンが存在します。(どちらも</t>
    </r>
    <r>
      <rPr>
        <b/>
        <sz val="11"/>
        <color theme="7"/>
        <rFont val="BIZ UDゴシック"/>
        <family val="3"/>
        <charset val="128"/>
      </rPr>
      <t>黄色</t>
    </r>
    <r>
      <rPr>
        <sz val="11"/>
        <color theme="1"/>
        <rFont val="BIZ UDゴシック"/>
        <family val="3"/>
        <charset val="128"/>
      </rPr>
      <t>のセル)</t>
    </r>
    <rPh sb="0" eb="2">
      <t>カイトウ</t>
    </rPh>
    <rPh sb="2" eb="3">
      <t>ラン</t>
    </rPh>
    <rPh sb="18" eb="20">
      <t>センタク</t>
    </rPh>
    <rPh sb="23" eb="25">
      <t>ジユウ</t>
    </rPh>
    <rPh sb="25" eb="27">
      <t>キジュツ</t>
    </rPh>
    <rPh sb="30" eb="31">
      <t>トオ</t>
    </rPh>
    <rPh sb="38" eb="40">
      <t>ソンザイ</t>
    </rPh>
    <rPh sb="49" eb="51">
      <t>キイロ</t>
    </rPh>
    <phoneticPr fontId="2"/>
  </si>
  <si>
    <t>④</t>
    <phoneticPr fontId="2"/>
  </si>
  <si>
    <r>
      <t>（</t>
    </r>
    <r>
      <rPr>
        <b/>
        <sz val="10"/>
        <color theme="1"/>
        <rFont val="BIZ UDゴシック"/>
        <family val="3"/>
        <charset val="128"/>
      </rPr>
      <t>「有」</t>
    </r>
    <r>
      <rPr>
        <sz val="10"/>
        <color theme="1"/>
        <rFont val="BIZ UDゴシック"/>
        <family val="3"/>
        <charset val="128"/>
      </rPr>
      <t>の場合）</t>
    </r>
    <r>
      <rPr>
        <b/>
        <sz val="10"/>
        <color rgb="FFFF0000"/>
        <rFont val="BIZ UDゴシック"/>
        <family val="3"/>
        <charset val="128"/>
      </rPr>
      <t>決議の省略</t>
    </r>
    <r>
      <rPr>
        <sz val="10"/>
        <color theme="1"/>
        <rFont val="BIZ UDゴシック"/>
        <family val="3"/>
        <charset val="128"/>
      </rPr>
      <t>が実施された理事会の総開催数</t>
    </r>
    <rPh sb="2" eb="3">
      <t>ア</t>
    </rPh>
    <rPh sb="5" eb="7">
      <t>バアイ</t>
    </rPh>
    <rPh sb="8" eb="10">
      <t>ケツギ</t>
    </rPh>
    <rPh sb="11" eb="13">
      <t>ショウリャク</t>
    </rPh>
    <rPh sb="14" eb="16">
      <t>ジッシ</t>
    </rPh>
    <rPh sb="19" eb="22">
      <t>リジカイ</t>
    </rPh>
    <rPh sb="23" eb="24">
      <t>ソウ</t>
    </rPh>
    <rPh sb="24" eb="26">
      <t>カイサイ</t>
    </rPh>
    <rPh sb="26" eb="27">
      <t>スウ</t>
    </rPh>
    <phoneticPr fontId="2"/>
  </si>
  <si>
    <r>
      <t>○</t>
    </r>
    <r>
      <rPr>
        <u/>
        <sz val="10"/>
        <color theme="1"/>
        <rFont val="BIZ UDゴシック"/>
        <family val="3"/>
        <charset val="128"/>
      </rPr>
      <t>前年度</t>
    </r>
    <r>
      <rPr>
        <sz val="10"/>
        <color theme="1"/>
        <rFont val="BIZ UDゴシック"/>
        <family val="3"/>
        <charset val="128"/>
      </rPr>
      <t>における</t>
    </r>
    <r>
      <rPr>
        <b/>
        <sz val="10"/>
        <color rgb="FFFF0000"/>
        <rFont val="BIZ UDゴシック"/>
        <family val="3"/>
        <charset val="128"/>
      </rPr>
      <t>決議の省略</t>
    </r>
    <r>
      <rPr>
        <sz val="10"/>
        <color theme="1"/>
        <rFont val="BIZ UDゴシック"/>
        <family val="3"/>
        <charset val="128"/>
      </rPr>
      <t>の実施の有無</t>
    </r>
    <rPh sb="1" eb="4">
      <t>ゼンネンド</t>
    </rPh>
    <rPh sb="8" eb="10">
      <t>ケツギ</t>
    </rPh>
    <rPh sb="11" eb="13">
      <t>ショウリャク</t>
    </rPh>
    <rPh sb="14" eb="16">
      <t>ジッシ</t>
    </rPh>
    <rPh sb="17" eb="19">
      <t>ウム</t>
    </rPh>
    <phoneticPr fontId="2"/>
  </si>
  <si>
    <r>
      <t>○</t>
    </r>
    <r>
      <rPr>
        <u/>
        <sz val="10"/>
        <rFont val="BIZ UDゴシック"/>
        <family val="3"/>
        <charset val="128"/>
      </rPr>
      <t>前年度</t>
    </r>
    <r>
      <rPr>
        <sz val="10"/>
        <rFont val="BIZ UDゴシック"/>
        <family val="3"/>
        <charset val="128"/>
      </rPr>
      <t>における「職務執行状況報告」回数</t>
    </r>
    <rPh sb="9" eb="11">
      <t>ショクム</t>
    </rPh>
    <rPh sb="11" eb="13">
      <t>シッコウ</t>
    </rPh>
    <rPh sb="13" eb="15">
      <t>ジョウキョウ</t>
    </rPh>
    <rPh sb="15" eb="17">
      <t>ホウコク</t>
    </rPh>
    <rPh sb="18" eb="19">
      <t>カイ</t>
    </rPh>
    <phoneticPr fontId="2"/>
  </si>
  <si>
    <r>
      <t>＜</t>
    </r>
    <r>
      <rPr>
        <b/>
        <sz val="10"/>
        <color rgb="FFFF0000"/>
        <rFont val="BIZ UDゴシック"/>
        <family val="3"/>
        <charset val="128"/>
      </rPr>
      <t>小口現金</t>
    </r>
    <r>
      <rPr>
        <b/>
        <sz val="10"/>
        <color theme="1"/>
        <rFont val="BIZ UDゴシック"/>
        <family val="3"/>
        <charset val="128"/>
      </rPr>
      <t>の</t>
    </r>
    <r>
      <rPr>
        <b/>
        <u/>
        <sz val="10"/>
        <color theme="1"/>
        <rFont val="BIZ UDゴシック"/>
        <family val="3"/>
        <charset val="128"/>
      </rPr>
      <t>前年度末</t>
    </r>
    <r>
      <rPr>
        <b/>
        <sz val="10"/>
        <color theme="1"/>
        <rFont val="BIZ UDゴシック"/>
        <family val="3"/>
        <charset val="128"/>
      </rPr>
      <t>残高＞</t>
    </r>
    <rPh sb="1" eb="3">
      <t>コグチ</t>
    </rPh>
    <rPh sb="3" eb="5">
      <t>ゲンキン</t>
    </rPh>
    <rPh sb="6" eb="9">
      <t>ゼンネンド</t>
    </rPh>
    <rPh sb="9" eb="10">
      <t>マツ</t>
    </rPh>
    <rPh sb="10" eb="12">
      <t>ザンダカ</t>
    </rPh>
    <phoneticPr fontId="2"/>
  </si>
  <si>
    <r>
      <t>＜</t>
    </r>
    <r>
      <rPr>
        <b/>
        <sz val="10"/>
        <color rgb="FFFF0000"/>
        <rFont val="BIZ UDゴシック"/>
        <family val="3"/>
        <charset val="128"/>
      </rPr>
      <t>預貯金</t>
    </r>
    <r>
      <rPr>
        <b/>
        <sz val="10"/>
        <color theme="1"/>
        <rFont val="BIZ UDゴシック"/>
        <family val="3"/>
        <charset val="128"/>
      </rPr>
      <t>の</t>
    </r>
    <r>
      <rPr>
        <b/>
        <u/>
        <sz val="10"/>
        <color theme="1"/>
        <rFont val="BIZ UDゴシック"/>
        <family val="3"/>
        <charset val="128"/>
      </rPr>
      <t>前年度末</t>
    </r>
    <r>
      <rPr>
        <b/>
        <sz val="10"/>
        <color theme="1"/>
        <rFont val="BIZ UDゴシック"/>
        <family val="3"/>
        <charset val="128"/>
      </rPr>
      <t>残高＞</t>
    </r>
    <rPh sb="1" eb="4">
      <t>ヨチョキン</t>
    </rPh>
    <rPh sb="5" eb="8">
      <t>ゼンネンド</t>
    </rPh>
    <rPh sb="8" eb="9">
      <t>マツ</t>
    </rPh>
    <rPh sb="9" eb="11">
      <t>ザンダカ</t>
    </rPh>
    <phoneticPr fontId="2"/>
  </si>
  <si>
    <t>会計伝票は、経理規程に基づき、会計責任者等が確認の上、承認印を押印しているか。</t>
    <rPh sb="15" eb="17">
      <t>カイケイ</t>
    </rPh>
    <rPh sb="22" eb="24">
      <t>カクニン</t>
    </rPh>
    <rPh sb="25" eb="26">
      <t>ウエ</t>
    </rPh>
    <rPh sb="27" eb="29">
      <t>ショウニン</t>
    </rPh>
    <rPh sb="29" eb="30">
      <t>イン</t>
    </rPh>
    <rPh sb="31" eb="33">
      <t>オウイン</t>
    </rPh>
    <phoneticPr fontId="2"/>
  </si>
  <si>
    <r>
      <t>　</t>
    </r>
    <r>
      <rPr>
        <b/>
        <sz val="10"/>
        <color theme="0"/>
        <rFont val="BIZ UDPゴシック"/>
        <family val="3"/>
        <charset val="128"/>
      </rPr>
      <t>会計伝票</t>
    </r>
    <r>
      <rPr>
        <sz val="10"/>
        <color theme="0"/>
        <rFont val="BIZ UDPゴシック"/>
        <family val="3"/>
        <charset val="128"/>
      </rPr>
      <t>の事務処理状況</t>
    </r>
    <rPh sb="1" eb="3">
      <t>カイケイ</t>
    </rPh>
    <rPh sb="3" eb="5">
      <t>デンピョウ</t>
    </rPh>
    <rPh sb="6" eb="10">
      <t>ジムショリ</t>
    </rPh>
    <rPh sb="10" eb="12">
      <t>ジョウキョウ</t>
    </rPh>
    <phoneticPr fontId="2"/>
  </si>
  <si>
    <r>
      <t>　</t>
    </r>
    <r>
      <rPr>
        <b/>
        <sz val="10"/>
        <color theme="0"/>
        <rFont val="BIZ UDPゴシック"/>
        <family val="3"/>
        <charset val="128"/>
      </rPr>
      <t>苦情解決の仕組みへの取組を示す書類</t>
    </r>
    <r>
      <rPr>
        <sz val="10"/>
        <color theme="0"/>
        <rFont val="BIZ UDPゴシック"/>
        <family val="3"/>
        <charset val="128"/>
      </rPr>
      <t>の有無</t>
    </r>
    <rPh sb="1" eb="3">
      <t>クジョウ</t>
    </rPh>
    <rPh sb="3" eb="5">
      <t>カイケツ</t>
    </rPh>
    <rPh sb="6" eb="8">
      <t>シク</t>
    </rPh>
    <rPh sb="11" eb="13">
      <t>トリクミ</t>
    </rPh>
    <rPh sb="14" eb="15">
      <t>シメ</t>
    </rPh>
    <rPh sb="16" eb="18">
      <t>ショルイ</t>
    </rPh>
    <rPh sb="19" eb="21">
      <t>ウム</t>
    </rPh>
    <phoneticPr fontId="2"/>
  </si>
  <si>
    <r>
      <t>(１が「ＯＫ」の場合)</t>
    </r>
    <r>
      <rPr>
        <u/>
        <sz val="10"/>
        <color theme="1"/>
        <rFont val="BIZ UDゴシック"/>
        <family val="3"/>
        <charset val="128"/>
      </rPr>
      <t>前年度</t>
    </r>
    <r>
      <rPr>
        <sz val="10"/>
        <color theme="1"/>
        <rFont val="BIZ UDゴシック"/>
        <family val="3"/>
        <charset val="128"/>
      </rPr>
      <t>に実施した内部監査の回数</t>
    </r>
    <rPh sb="11" eb="14">
      <t>ゼンネンド</t>
    </rPh>
    <rPh sb="15" eb="17">
      <t>ジッシ</t>
    </rPh>
    <rPh sb="19" eb="23">
      <t>ナイブカンサ</t>
    </rPh>
    <rPh sb="24" eb="26">
      <t>カイスウ</t>
    </rPh>
    <phoneticPr fontId="2"/>
  </si>
  <si>
    <r>
      <t xml:space="preserve">＜着眼点＞
○会計基準においては、計算書類の作成に関して、事業区分及び拠点区分を設けなければならず、法人は計算書類として、法人全体、事業区分別及び拠点区分別の貸借対照表、資金収支計算書並びに事業活動計算書を作成しなければならない。なお、法人が行う事業で内容が重複するものとなる場合は省略できることが定められている。
○計算書類の作成は次のとおり行う。
　・記載する金額は、原則として総額をもって、かつ、１円単位で表示する。
　・計算書類の様式は、会計省令に定めるところ（第１号第１様式から第３号第４様式まで）による。
　・各号第２様式については、事業区分が社会福祉事業のみの法人は省略可能であり、各号第３様式に
　　ついては、当該事業区分に拠点区分が一つである場合は省略可能である。
　・各号第４様式については、各拠点区分に作成しなければならない。
　・計算書類の様式には勘定科目が大区分、中区分、小区分の別に規定されている。法人において
　　必要がない科目の省略や適切な科目がないと考えられる場合の追加の取扱いについては、
　　様式ごと、区分ごとに定められている。なお、「○○収入」というような科目名が特定されてい　
　　ない勘定科目については、法人がその内容を示す科目名を記載することができる。
　　また、該当する取引が制度上認められていない事業種別では当該勘定科目を使用することができない。
</t>
    </r>
    <r>
      <rPr>
        <b/>
        <sz val="9"/>
        <color theme="1"/>
        <rFont val="BIZ UDゴシック"/>
        <family val="3"/>
        <charset val="128"/>
      </rPr>
      <t xml:space="preserve">
＜指摘基準＞
　作成すべき計算書類が作成されていない場合は文書指摘によることとする。</t>
    </r>
    <phoneticPr fontId="2"/>
  </si>
  <si>
    <t>、</t>
    <phoneticPr fontId="2"/>
  </si>
  <si>
    <t>として読み替えてください。</t>
    <phoneticPr fontId="2"/>
  </si>
  <si>
    <t>項目中の『今年度』は</t>
    <phoneticPr fontId="2"/>
  </si>
  <si>
    <t>【重要】様式が崩れてしまうため「行や列を追加（削除）しない」ようご注意願います！</t>
    <rPh sb="1" eb="3">
      <t>ジュウヨウ</t>
    </rPh>
    <rPh sb="4" eb="6">
      <t>ヨウシキ</t>
    </rPh>
    <rPh sb="7" eb="8">
      <t>クズ</t>
    </rPh>
    <rPh sb="16" eb="17">
      <t>ギョウ</t>
    </rPh>
    <rPh sb="18" eb="19">
      <t>レツ</t>
    </rPh>
    <rPh sb="20" eb="22">
      <t>ツイカ</t>
    </rPh>
    <rPh sb="23" eb="25">
      <t>サクジョ</t>
    </rPh>
    <rPh sb="33" eb="35">
      <t>チュウイ</t>
    </rPh>
    <rPh sb="35" eb="36">
      <t>ネガ</t>
    </rPh>
    <phoneticPr fontId="2"/>
  </si>
  <si>
    <t>平成29年4月課長通知：</t>
    <phoneticPr fontId="2"/>
  </si>
  <si>
    <r>
      <t>画面下のsheetタブを右クリックすると出てくる「すべてのシートを選択(</t>
    </r>
    <r>
      <rPr>
        <u/>
        <sz val="10.5"/>
        <color theme="1"/>
        <rFont val="BIZ UDゴシック"/>
        <family val="3"/>
        <charset val="128"/>
      </rPr>
      <t>Ｓ</t>
    </r>
    <r>
      <rPr>
        <sz val="10.5"/>
        <color theme="1"/>
        <rFont val="BIZ UDゴシック"/>
        <family val="3"/>
        <charset val="128"/>
      </rPr>
      <t>)」を選択。</t>
    </r>
    <rPh sb="0" eb="2">
      <t>ガメン</t>
    </rPh>
    <rPh sb="2" eb="3">
      <t>シタ</t>
    </rPh>
    <rPh sb="12" eb="13">
      <t>ミギ</t>
    </rPh>
    <rPh sb="20" eb="21">
      <t>デ</t>
    </rPh>
    <rPh sb="33" eb="35">
      <t>センタク</t>
    </rPh>
    <rPh sb="40" eb="42">
      <t>センタク</t>
    </rPh>
    <phoneticPr fontId="2"/>
  </si>
  <si>
    <r>
      <rPr>
        <b/>
        <sz val="10.5"/>
        <color rgb="FFFF0000"/>
        <rFont val="BIZ UDゴシック"/>
        <family val="3"/>
        <charset val="128"/>
      </rPr>
      <t>「横 １× 縦 (空白)」</t>
    </r>
    <r>
      <rPr>
        <sz val="10.5"/>
        <color theme="1"/>
        <rFont val="BIZ UDゴシック"/>
        <family val="3"/>
        <charset val="128"/>
      </rPr>
      <t>となっていることを確認できたら「ＯＫ」をクリック。</t>
    </r>
    <rPh sb="1" eb="2">
      <t>ヨコ</t>
    </rPh>
    <rPh sb="6" eb="7">
      <t>タテ</t>
    </rPh>
    <rPh sb="9" eb="11">
      <t>クウハク</t>
    </rPh>
    <rPh sb="22" eb="24">
      <t>カクニン</t>
    </rPh>
    <phoneticPr fontId="2"/>
  </si>
  <si>
    <r>
      <t>画面上の「ファイル」タブ⇒「印刷」の順にクリックし、「設定」の先頭を</t>
    </r>
    <r>
      <rPr>
        <b/>
        <sz val="10.5"/>
        <color rgb="FFFF0000"/>
        <rFont val="BIZ UDゴシック"/>
        <family val="3"/>
        <charset val="128"/>
      </rPr>
      <t>「ブック全体を印刷」</t>
    </r>
    <r>
      <rPr>
        <sz val="10.5"/>
        <color theme="1"/>
        <rFont val="BIZ UDゴシック"/>
        <family val="3"/>
        <charset val="128"/>
      </rPr>
      <t>に変更。</t>
    </r>
    <rPh sb="0" eb="2">
      <t>ガメン</t>
    </rPh>
    <rPh sb="2" eb="3">
      <t>ウエ</t>
    </rPh>
    <rPh sb="14" eb="16">
      <t>インサツ</t>
    </rPh>
    <rPh sb="18" eb="19">
      <t>ジュン</t>
    </rPh>
    <rPh sb="27" eb="29">
      <t>セッテイ</t>
    </rPh>
    <rPh sb="31" eb="33">
      <t>セントウ</t>
    </rPh>
    <rPh sb="38" eb="40">
      <t>ゼンタイ</t>
    </rPh>
    <rPh sb="41" eb="43">
      <t>インサツ</t>
    </rPh>
    <rPh sb="45" eb="47">
      <t>ヘンコウ</t>
    </rPh>
    <phoneticPr fontId="2"/>
  </si>
  <si>
    <t>当調書を作成するにあたり、疑問やお気付きの点がありましたら、社会福祉課管理班までご連絡ください。</t>
    <rPh sb="0" eb="3">
      <t>トウチョウショ</t>
    </rPh>
    <rPh sb="4" eb="6">
      <t>サクセイ</t>
    </rPh>
    <rPh sb="13" eb="15">
      <t>ギモン</t>
    </rPh>
    <rPh sb="17" eb="19">
      <t>キヅ</t>
    </rPh>
    <rPh sb="21" eb="22">
      <t>テン</t>
    </rPh>
    <rPh sb="30" eb="35">
      <t>シャカイフクシカ</t>
    </rPh>
    <rPh sb="35" eb="38">
      <t>カンリハン</t>
    </rPh>
    <rPh sb="41" eb="43">
      <t>レンラク</t>
    </rPh>
    <phoneticPr fontId="2"/>
  </si>
  <si>
    <r>
      <t>会計監査人に関する事項</t>
    </r>
    <r>
      <rPr>
        <b/>
        <sz val="10"/>
        <color rgb="FF0070C0"/>
        <rFont val="BIZ UDゴシック"/>
        <family val="3"/>
        <charset val="128"/>
      </rPr>
      <t>（会計監査人を設置する場合に限る）</t>
    </r>
    <phoneticPr fontId="2"/>
  </si>
  <si>
    <r>
      <t>公益事業の種類</t>
    </r>
    <r>
      <rPr>
        <b/>
        <sz val="10"/>
        <color rgb="FF0070C0"/>
        <rFont val="BIZ UDゴシック"/>
        <family val="3"/>
        <charset val="128"/>
      </rPr>
      <t>（公益事業を行う場合に限る）</t>
    </r>
    <phoneticPr fontId="2"/>
  </si>
  <si>
    <r>
      <t>収益事業の種類</t>
    </r>
    <r>
      <rPr>
        <b/>
        <sz val="10"/>
        <color rgb="FF0070C0"/>
        <rFont val="BIZ UDゴシック"/>
        <family val="3"/>
        <charset val="128"/>
      </rPr>
      <t>（収益事業を行う場合に限る）</t>
    </r>
    <phoneticPr fontId="2"/>
  </si>
  <si>
    <t>「必要的記載事項」に該当する項目についての確認</t>
    <rPh sb="1" eb="4">
      <t>ヒツヨウテキ</t>
    </rPh>
    <rPh sb="4" eb="6">
      <t>キサイ</t>
    </rPh>
    <rPh sb="6" eb="8">
      <t>ジコウ</t>
    </rPh>
    <rPh sb="10" eb="12">
      <t>ガイトウ</t>
    </rPh>
    <rPh sb="14" eb="16">
      <t>コウモク</t>
    </rPh>
    <rPh sb="21" eb="23">
      <t>カクニン</t>
    </rPh>
    <phoneticPr fontId="2"/>
  </si>
  <si>
    <r>
      <rPr>
        <b/>
        <sz val="10"/>
        <color theme="1"/>
        <rFont val="BIZ UDゴシック"/>
        <family val="3"/>
        <charset val="128"/>
      </rPr>
      <t>「会計監査人」</t>
    </r>
    <r>
      <rPr>
        <sz val="10"/>
        <color theme="1"/>
        <rFont val="BIZ UDゴシック"/>
        <family val="3"/>
        <charset val="128"/>
      </rPr>
      <t>を設置しているか。</t>
    </r>
    <rPh sb="1" eb="3">
      <t>カイケイ</t>
    </rPh>
    <rPh sb="3" eb="5">
      <t>カンサ</t>
    </rPh>
    <rPh sb="5" eb="6">
      <t>ニン</t>
    </rPh>
    <rPh sb="8" eb="10">
      <t>セッチ</t>
    </rPh>
    <phoneticPr fontId="2"/>
  </si>
  <si>
    <r>
      <t>社会福祉事業以外に</t>
    </r>
    <r>
      <rPr>
        <b/>
        <sz val="10"/>
        <color theme="1"/>
        <rFont val="BIZ UDゴシック"/>
        <family val="3"/>
        <charset val="128"/>
      </rPr>
      <t>「公益事業」</t>
    </r>
    <r>
      <rPr>
        <sz val="10"/>
        <color theme="1"/>
        <rFont val="BIZ UDゴシック"/>
        <family val="3"/>
        <charset val="128"/>
      </rPr>
      <t>を実施しているか。</t>
    </r>
    <rPh sb="0" eb="4">
      <t>シャカイフクシ</t>
    </rPh>
    <rPh sb="4" eb="6">
      <t>ジギョウ</t>
    </rPh>
    <rPh sb="6" eb="8">
      <t>イガイ</t>
    </rPh>
    <rPh sb="10" eb="12">
      <t>コウエキ</t>
    </rPh>
    <rPh sb="12" eb="14">
      <t>ジギョウ</t>
    </rPh>
    <rPh sb="16" eb="18">
      <t>ジッシ</t>
    </rPh>
    <phoneticPr fontId="2"/>
  </si>
  <si>
    <r>
      <t>社会福祉事業以外に</t>
    </r>
    <r>
      <rPr>
        <b/>
        <sz val="10"/>
        <color theme="1"/>
        <rFont val="BIZ UDゴシック"/>
        <family val="3"/>
        <charset val="128"/>
      </rPr>
      <t>「収益事業」</t>
    </r>
    <r>
      <rPr>
        <sz val="10"/>
        <color theme="1"/>
        <rFont val="BIZ UDゴシック"/>
        <family val="3"/>
        <charset val="128"/>
      </rPr>
      <t>を実施しているか。</t>
    </r>
    <rPh sb="0" eb="4">
      <t>シャカイフクシ</t>
    </rPh>
    <rPh sb="4" eb="6">
      <t>ジギョウ</t>
    </rPh>
    <rPh sb="6" eb="8">
      <t>イガイ</t>
    </rPh>
    <rPh sb="10" eb="12">
      <t>シュウエキ</t>
    </rPh>
    <rPh sb="12" eb="14">
      <t>ジギョウ</t>
    </rPh>
    <rPh sb="16" eb="18">
      <t>ジッシ</t>
    </rPh>
    <phoneticPr fontId="2"/>
  </si>
  <si>
    <t>定款</t>
    <rPh sb="0" eb="2">
      <t>テイカン</t>
    </rPh>
    <phoneticPr fontId="2"/>
  </si>
  <si>
    <t>計算書類（貸借対照表・事業活動計算書・資金収支計算書）</t>
    <phoneticPr fontId="2"/>
  </si>
  <si>
    <t>計算書類の附属明細書</t>
    <phoneticPr fontId="2"/>
  </si>
  <si>
    <t>事業報告（法人の状況に関する重要な事項等）</t>
    <phoneticPr fontId="2"/>
  </si>
  <si>
    <t>事業報告の附属明細書（事業報告の内容を補足する重要な事項）</t>
    <phoneticPr fontId="2"/>
  </si>
  <si>
    <t>監査報告（会計監査報告を含む）</t>
    <phoneticPr fontId="2"/>
  </si>
  <si>
    <t>財産目録</t>
    <phoneticPr fontId="2"/>
  </si>
  <si>
    <t>役員等名簿（役員等の氏名及び住所を記載した名簿）</t>
    <phoneticPr fontId="2"/>
  </si>
  <si>
    <t>報酬等の支給の基準を記載した書類（役員等報酬等支給基準）</t>
    <phoneticPr fontId="2"/>
  </si>
  <si>
    <t>現況報告書</t>
    <phoneticPr fontId="2"/>
  </si>
  <si>
    <t>事業計画書（定款で作成することになっている場合）</t>
    <phoneticPr fontId="2"/>
  </si>
  <si>
    <t>社会福祉充実残額算定シート</t>
    <phoneticPr fontId="2"/>
  </si>
  <si>
    <t>インターネットによる公表が義務づけられた書類</t>
    <rPh sb="10" eb="12">
      <t>コウヒョウ</t>
    </rPh>
    <rPh sb="13" eb="15">
      <t>ギム</t>
    </rPh>
    <rPh sb="20" eb="22">
      <t>ショルイ</t>
    </rPh>
    <phoneticPr fontId="2"/>
  </si>
  <si>
    <t>役員等名簿</t>
    <phoneticPr fontId="2"/>
  </si>
  <si>
    <t>報酬等の支給の基準を記載した書類</t>
    <phoneticPr fontId="2"/>
  </si>
  <si>
    <t>社会福祉充実計画（社会福祉充実残額がある場合のみ）</t>
    <phoneticPr fontId="2"/>
  </si>
  <si>
    <r>
      <t>財務諸表等電子開示システム</t>
    </r>
    <r>
      <rPr>
        <sz val="10"/>
        <color theme="1"/>
        <rFont val="BIZ UDゴシック"/>
        <family val="3"/>
        <charset val="128"/>
      </rPr>
      <t>への登録を行うことにより</t>
    </r>
    <rPh sb="5" eb="7">
      <t>デンシ</t>
    </rPh>
    <phoneticPr fontId="2"/>
  </si>
  <si>
    <t>公表したものとみなされる。</t>
    <phoneticPr fontId="2"/>
  </si>
  <si>
    <t>◆</t>
    <phoneticPr fontId="2"/>
  </si>
  <si>
    <t>◇</t>
    <phoneticPr fontId="2"/>
  </si>
  <si>
    <t>◎</t>
    <phoneticPr fontId="2"/>
  </si>
  <si>
    <t>所轄庁の認可を受けたときから常時</t>
    <rPh sb="14" eb="16">
      <t>ジョウジ</t>
    </rPh>
    <phoneticPr fontId="2"/>
  </si>
  <si>
    <t>定時評議員会の日の２週間前から５年間</t>
    <phoneticPr fontId="2"/>
  </si>
  <si>
    <t>毎会計年度終了後３ヶ月以内に作成し５年間</t>
    <phoneticPr fontId="2"/>
  </si>
  <si>
    <t>【</t>
    <phoneticPr fontId="2"/>
  </si>
  <si>
    <t>】</t>
    <phoneticPr fontId="2"/>
  </si>
  <si>
    <t>※</t>
    <phoneticPr fontId="2"/>
  </si>
  <si>
    <t>事務所での備置きが義務づけられた書類</t>
    <rPh sb="0" eb="3">
      <t>ジムショ</t>
    </rPh>
    <rPh sb="5" eb="6">
      <t>ソナ</t>
    </rPh>
    <rPh sb="6" eb="7">
      <t>オ</t>
    </rPh>
    <rPh sb="9" eb="11">
      <t>ギム</t>
    </rPh>
    <rPh sb="16" eb="18">
      <t>ショルイ</t>
    </rPh>
    <phoneticPr fontId="2"/>
  </si>
  <si>
    <t>備置き期間</t>
    <rPh sb="0" eb="2">
      <t>ソナエオ</t>
    </rPh>
    <rPh sb="3" eb="5">
      <t>キカン</t>
    </rPh>
    <phoneticPr fontId="2"/>
  </si>
  <si>
    <r>
      <t>※</t>
    </r>
    <r>
      <rPr>
        <b/>
        <u/>
        <sz val="16"/>
        <color rgb="FFFF0000"/>
        <rFont val="BIZ UDゴシック"/>
        <family val="3"/>
        <charset val="128"/>
      </rPr>
      <t>特定社会福祉法人</t>
    </r>
    <r>
      <rPr>
        <b/>
        <u/>
        <sz val="12"/>
        <color rgb="FFFF0000"/>
        <rFont val="BIZ UDゴシック"/>
        <family val="3"/>
        <charset val="128"/>
      </rPr>
      <t>に該当しない</t>
    </r>
    <r>
      <rPr>
        <b/>
        <sz val="12"/>
        <color rgb="FFFF0000"/>
        <rFont val="BIZ UDゴシック"/>
        <family val="3"/>
        <charset val="128"/>
      </rPr>
      <t>場合は、全項目を「非該当」で回答してください。</t>
    </r>
    <rPh sb="1" eb="3">
      <t>トクテイ</t>
    </rPh>
    <rPh sb="3" eb="9">
      <t>シャカイフクシホウジン</t>
    </rPh>
    <phoneticPr fontId="2"/>
  </si>
  <si>
    <t>当該法人の役員又は職員を兼ねていないか。</t>
    <phoneticPr fontId="2"/>
  </si>
  <si>
    <t>関係行政庁の職員が評議員の総数の５分の１を超えて選任されていないか。</t>
    <phoneticPr fontId="2"/>
  </si>
  <si>
    <t>実際に評議員会に参加できない者が名目的に選任されていないか。</t>
    <phoneticPr fontId="2"/>
  </si>
  <si>
    <t>地方公共団体の長等特定の公職にある者が慣例的に評議員として選任されていないか。</t>
    <phoneticPr fontId="2"/>
  </si>
  <si>
    <t>暴力団員等の反社会的勢力の者が評議員となっていないか。</t>
    <phoneticPr fontId="2"/>
  </si>
  <si>
    <r>
      <rPr>
        <b/>
        <u/>
        <sz val="10"/>
        <rFont val="BIZ UDゴシック"/>
        <family val="3"/>
        <charset val="128"/>
      </rPr>
      <t>欠格事由に該当する者</t>
    </r>
    <r>
      <rPr>
        <b/>
        <sz val="10"/>
        <rFont val="BIZ UDゴシック"/>
        <family val="3"/>
        <charset val="128"/>
      </rPr>
      <t>が選任されていないか。</t>
    </r>
    <phoneticPr fontId="2"/>
  </si>
  <si>
    <r>
      <t>当該法人の各評議員、各役員と</t>
    </r>
    <r>
      <rPr>
        <b/>
        <u/>
        <sz val="10"/>
        <rFont val="BIZ UDゴシック"/>
        <family val="3"/>
        <charset val="128"/>
      </rPr>
      <t>特殊の関係にある者</t>
    </r>
    <r>
      <rPr>
        <b/>
        <sz val="10"/>
        <rFont val="BIZ UDゴシック"/>
        <family val="3"/>
        <charset val="128"/>
      </rPr>
      <t>が選任されていないか。</t>
    </r>
    <phoneticPr fontId="2"/>
  </si>
  <si>
    <r>
      <t>＜着眼点＞
○評議員会で決議を行うためには、</t>
    </r>
    <r>
      <rPr>
        <u/>
        <sz val="9"/>
        <color theme="1"/>
        <rFont val="BIZ UDゴシック"/>
        <family val="3"/>
        <charset val="128"/>
      </rPr>
      <t>議決に加わることができる評議員の過半数（定款で過半数を上回る割合を定めた場合にはその割合以上）の</t>
    </r>
    <r>
      <rPr>
        <b/>
        <u/>
        <sz val="9"/>
        <color theme="1"/>
        <rFont val="BIZ UDゴシック"/>
        <family val="3"/>
        <charset val="128"/>
      </rPr>
      <t>出席</t>
    </r>
    <r>
      <rPr>
        <sz val="9"/>
        <color theme="1"/>
        <rFont val="BIZ UDゴシック"/>
        <family val="3"/>
        <charset val="128"/>
      </rPr>
      <t>が必要である（法第45条の9第6項）。なお、この「議決に加わることができる評議員」には、当該決議に特別の利害関係を有する評議員（法第45条の9第8項）は含まれない。
○評議員会の決議は、法令（左記参照）及び定款に定める事項に限り行うことができる（法第45条の8第2項）。
なお、定時評議員会に提出された事業報告については、定款において承認が必要と定めた場合を除き、承認は不要だが、理事による報告が必要となる（法第45条の30第3項）。
○</t>
    </r>
    <r>
      <rPr>
        <b/>
        <sz val="9"/>
        <color theme="1"/>
        <rFont val="BIZ UDゴシック"/>
        <family val="3"/>
        <charset val="128"/>
      </rPr>
      <t>評議員会の決議には、その決議について特別の利害関係を有する評議員が加わることはできない</t>
    </r>
    <r>
      <rPr>
        <sz val="9"/>
        <color theme="1"/>
        <rFont val="BIZ UDゴシック"/>
        <family val="3"/>
        <charset val="128"/>
      </rPr>
      <t>ことから（法第45条の9第8項）、</t>
    </r>
    <r>
      <rPr>
        <u/>
        <sz val="9"/>
        <color theme="1"/>
        <rFont val="BIZ UDゴシック"/>
        <family val="3"/>
        <charset val="128"/>
      </rPr>
      <t>当該特別の利害関係を有する評議員の存否については、その決議を行う前に、法人が各評議員について確認しておく必要がある</t>
    </r>
    <r>
      <rPr>
        <sz val="9"/>
        <color theme="1"/>
        <rFont val="BIZ UDゴシック"/>
        <family val="3"/>
        <charset val="128"/>
      </rPr>
      <t>。そのため、当該法人においてその確認がなされたかを、指導監査において確認する必要がある。この確認は、原則として議事録で行うものであるが、評議員会の招集通知と併せて、当該評議員会の議案について特別の利害関係を有する場合には法人に申し出ることを定めた通知を発した場合や、評議員の職務の執行に関する法人の規程で、評議員が評議員会の決議事項と特別の利害関係を有する場合には届け出なければならないことを定めている場合には、個別の議案の議決の際に改めて確認を行う必要はなく、決議に利害関係がある評議員がいない場合には、議事録の記載も不要である。
○評議員会における</t>
    </r>
    <r>
      <rPr>
        <b/>
        <sz val="9"/>
        <color theme="1"/>
        <rFont val="BIZ UDゴシック"/>
        <family val="3"/>
        <charset val="128"/>
      </rPr>
      <t>普通決議（特別決議以外の決議）</t>
    </r>
    <r>
      <rPr>
        <sz val="9"/>
        <color theme="1"/>
        <rFont val="BIZ UDゴシック"/>
        <family val="3"/>
        <charset val="128"/>
      </rPr>
      <t>は、</t>
    </r>
    <r>
      <rPr>
        <u/>
        <sz val="9"/>
        <color theme="1"/>
        <rFont val="BIZ UDゴシック"/>
        <family val="3"/>
        <charset val="128"/>
      </rPr>
      <t>出席者の過半数（定款で過半数を上回る割合を定めた場合にはその割合以上）の賛成</t>
    </r>
    <r>
      <rPr>
        <sz val="9"/>
        <color theme="1"/>
        <rFont val="BIZ UDゴシック"/>
        <family val="3"/>
        <charset val="128"/>
      </rPr>
      <t>（法第45条の9第6項）をもって行い、</t>
    </r>
    <r>
      <rPr>
        <b/>
        <sz val="9"/>
        <color theme="1"/>
        <rFont val="BIZ UDゴシック"/>
        <family val="3"/>
        <charset val="128"/>
      </rPr>
      <t>特別決議</t>
    </r>
    <r>
      <rPr>
        <sz val="9"/>
        <color theme="1"/>
        <rFont val="BIZ UDゴシック"/>
        <family val="3"/>
        <charset val="128"/>
      </rPr>
      <t>は、</t>
    </r>
    <r>
      <rPr>
        <u/>
        <sz val="9"/>
        <color theme="1"/>
        <rFont val="BIZ UDゴシック"/>
        <family val="3"/>
        <charset val="128"/>
      </rPr>
      <t>議決に加わることができる評議員の３分の２（定款で３分の２を上回る割合を定めた場合にはその割合）以上の賛成</t>
    </r>
    <r>
      <rPr>
        <sz val="9"/>
        <color theme="1"/>
        <rFont val="BIZ UDゴシック"/>
        <family val="3"/>
        <charset val="128"/>
      </rPr>
      <t>（法第45条の9第7項）をもって行われる必要があり、指導監査を行うに当たっては、評議員会の決議について、出席者数及び賛成者数が決議の成立に必要な数となっているかを確認する。
○評議員会における議決は</t>
    </r>
    <r>
      <rPr>
        <b/>
        <sz val="9"/>
        <color theme="1"/>
        <rFont val="BIZ UDゴシック"/>
        <family val="3"/>
        <charset val="128"/>
      </rPr>
      <t>対面（テレビ会議等によることを含む。）</t>
    </r>
    <r>
      <rPr>
        <sz val="9"/>
        <color theme="1"/>
        <rFont val="BIZ UDゴシック"/>
        <family val="3"/>
        <charset val="128"/>
      </rPr>
      <t>により行うこととされていることから、評議員が欠席した場合に書面による議決権の行使（書面議決）が行われていないかを確認する。
　なお、理事が評議員会の目的である事項について提案をした場合において、当該提案につき、</t>
    </r>
    <r>
      <rPr>
        <u/>
        <sz val="9"/>
        <color theme="1"/>
        <rFont val="BIZ UDゴシック"/>
        <family val="3"/>
        <charset val="128"/>
      </rPr>
      <t>議決に加わることができる評議員の</t>
    </r>
    <r>
      <rPr>
        <b/>
        <u/>
        <sz val="9"/>
        <color theme="1"/>
        <rFont val="BIZ UDゴシック"/>
        <family val="3"/>
        <charset val="128"/>
      </rPr>
      <t>全員</t>
    </r>
    <r>
      <rPr>
        <u/>
        <sz val="9"/>
        <color theme="1"/>
        <rFont val="BIZ UDゴシック"/>
        <family val="3"/>
        <charset val="128"/>
      </rPr>
      <t>が書面又は電磁的記録により同意の意思表示をしたときは、当該提案を可決する旨の評議員会の決議があったものとみなされる</t>
    </r>
    <r>
      <rPr>
        <sz val="9"/>
        <color theme="1"/>
        <rFont val="BIZ UDゴシック"/>
        <family val="3"/>
        <charset val="128"/>
      </rPr>
      <t xml:space="preserve">（法第45条の9第10項により準用される一般法人法第194条第1項）。
また、理事が評議員の全員に対して評議員会に報告すべき事項を通知した場合において、当該事項を評議員会に報告することを要しないことにつき評議員の全員が書面又は電磁的記録により同意の意思表示をしたときは、当該事項の評議員会への報告があったとみなされる（法第45条の9第10項により準用される一般法人法第195条）。そのため、当該決議の省略又は報告の省略がなされた場合には、当該書面又は電磁的記録があるかを確認する。
</t>
    </r>
    <r>
      <rPr>
        <b/>
        <sz val="9"/>
        <color theme="1"/>
        <rFont val="BIZ UDゴシック"/>
        <family val="3"/>
        <charset val="128"/>
      </rPr>
      <t>＜指摘基準＞
　次の場合は文書指摘によることとする。
・成立した決議について、法令又は定款に定める出席者数又は賛成者数が不足していた場合
・決議を要する事項について、決議が行われてない場合
・成立した決議に特別の利害関係を有する評議員が加わっていた場合
・決議に特別の利害関係を有する評議員がいるかを法人が確認していない場合
・「決議の省略」時に、評議員全員の同意の意思表示の書面又は電磁的記録がない場合
・「報告の省略」時に、評議員全員の同意の意思表示の書面又は電磁的記録がない場合</t>
    </r>
    <rPh sb="1524" eb="1526">
      <t>ショウリャク</t>
    </rPh>
    <rPh sb="1527" eb="1528">
      <t>ジ</t>
    </rPh>
    <rPh sb="1561" eb="1563">
      <t>ホウコク</t>
    </rPh>
    <phoneticPr fontId="2"/>
  </si>
  <si>
    <r>
      <rPr>
        <sz val="10"/>
        <color theme="8" tint="-0.499984740745262"/>
        <rFont val="BIZ UDゴシック"/>
        <family val="3"/>
        <charset val="128"/>
      </rPr>
      <t>（「</t>
    </r>
    <r>
      <rPr>
        <u/>
        <sz val="10"/>
        <color theme="8" tint="-0.499984740745262"/>
        <rFont val="BIZ UDゴシック"/>
        <family val="3"/>
        <charset val="128"/>
      </rPr>
      <t>社会福祉協議会」以外</t>
    </r>
    <r>
      <rPr>
        <sz val="10"/>
        <color theme="8" tint="-0.499984740745262"/>
        <rFont val="BIZ UDゴシック"/>
        <family val="3"/>
        <charset val="128"/>
      </rPr>
      <t>は</t>
    </r>
    <r>
      <rPr>
        <b/>
        <sz val="10"/>
        <color theme="8" tint="-0.499984740745262"/>
        <rFont val="BIZ UDゴシック"/>
        <family val="3"/>
        <charset val="128"/>
      </rPr>
      <t>非該当</t>
    </r>
    <r>
      <rPr>
        <sz val="10"/>
        <color theme="8" tint="-0.499984740745262"/>
        <rFont val="BIZ UDゴシック"/>
        <family val="3"/>
        <charset val="128"/>
      </rPr>
      <t>で回答）</t>
    </r>
    <phoneticPr fontId="2"/>
  </si>
  <si>
    <t>特別決議は必要数の賛成をもって行われているか。</t>
    <phoneticPr fontId="2"/>
  </si>
  <si>
    <r>
      <t>評議員会の決議があったとみなされた場合（</t>
    </r>
    <r>
      <rPr>
        <b/>
        <u/>
        <sz val="10"/>
        <rFont val="BIZ UDゴシック"/>
        <family val="3"/>
        <charset val="128"/>
      </rPr>
      <t>決議を省略</t>
    </r>
    <r>
      <rPr>
        <b/>
        <sz val="10"/>
        <rFont val="BIZ UDゴシック"/>
        <family val="3"/>
        <charset val="128"/>
      </rPr>
      <t>した場合）や、評議員会への報告があったとみなされた場合（</t>
    </r>
    <r>
      <rPr>
        <b/>
        <u/>
        <sz val="10"/>
        <rFont val="BIZ UDゴシック"/>
        <family val="3"/>
        <charset val="128"/>
      </rPr>
      <t>報告を省略</t>
    </r>
    <r>
      <rPr>
        <b/>
        <sz val="10"/>
        <rFont val="BIZ UDゴシック"/>
        <family val="3"/>
        <charset val="128"/>
      </rPr>
      <t>した場合）に、評議員全員の書面又は電磁的記録による同意の意思表示があるか。</t>
    </r>
    <phoneticPr fontId="2"/>
  </si>
  <si>
    <r>
      <rPr>
        <b/>
        <u/>
        <sz val="10"/>
        <rFont val="BIZ UDゴシック"/>
        <family val="3"/>
        <charset val="128"/>
      </rPr>
      <t>決議について特別の利害関係を有する評議員</t>
    </r>
    <r>
      <rPr>
        <b/>
        <sz val="10"/>
        <rFont val="BIZ UDゴシック"/>
        <family val="3"/>
        <charset val="128"/>
      </rPr>
      <t>が議決に加わっていないか。</t>
    </r>
    <phoneticPr fontId="2"/>
  </si>
  <si>
    <t>議事録を法人の事務所に法定の期間備え置いているか。</t>
    <phoneticPr fontId="2"/>
  </si>
  <si>
    <r>
      <t>会計監査人設置法人は、計算関係書類等について</t>
    </r>
    <r>
      <rPr>
        <b/>
        <u/>
        <sz val="10"/>
        <rFont val="BIZ UDゴシック"/>
        <family val="3"/>
        <charset val="128"/>
      </rPr>
      <t>会計監査人の監査</t>
    </r>
    <r>
      <rPr>
        <b/>
        <sz val="10"/>
        <rFont val="BIZ UDゴシック"/>
        <family val="3"/>
        <charset val="128"/>
      </rPr>
      <t>を受けているか。</t>
    </r>
    <phoneticPr fontId="2"/>
  </si>
  <si>
    <r>
      <t>会計監査人設置法人は、計算関係書類等について</t>
    </r>
    <r>
      <rPr>
        <b/>
        <u/>
        <sz val="10"/>
        <rFont val="BIZ UDゴシック"/>
        <family val="3"/>
        <charset val="128"/>
      </rPr>
      <t>理事会の承認</t>
    </r>
    <r>
      <rPr>
        <b/>
        <sz val="10"/>
        <rFont val="BIZ UDゴシック"/>
        <family val="3"/>
        <charset val="128"/>
      </rPr>
      <t>を受けているか。</t>
    </r>
    <phoneticPr fontId="2"/>
  </si>
  <si>
    <r>
      <t>会計監査人設置法人は、計算書類及び財産目録を</t>
    </r>
    <r>
      <rPr>
        <b/>
        <u/>
        <sz val="10"/>
        <rFont val="BIZ UDゴシック"/>
        <family val="3"/>
        <charset val="128"/>
      </rPr>
      <t>定時評議員会に報告</t>
    </r>
    <r>
      <rPr>
        <b/>
        <sz val="10"/>
        <rFont val="BIZ UDゴシック"/>
        <family val="3"/>
        <charset val="128"/>
      </rPr>
      <t>しているか。</t>
    </r>
    <phoneticPr fontId="2"/>
  </si>
  <si>
    <r>
      <rPr>
        <b/>
        <sz val="10"/>
        <color rgb="FFFF0000"/>
        <rFont val="BIZ UDゴシック"/>
        <family val="3"/>
        <charset val="128"/>
      </rPr>
      <t>会計監査人設置法人以外の法人</t>
    </r>
    <r>
      <rPr>
        <b/>
        <sz val="10"/>
        <rFont val="BIZ UDゴシック"/>
        <family val="3"/>
        <charset val="128"/>
      </rPr>
      <t>は、計算書類、附属明細書及び財産目録（計算関係書類等）について</t>
    </r>
    <r>
      <rPr>
        <b/>
        <u/>
        <sz val="10"/>
        <rFont val="BIZ UDゴシック"/>
        <family val="3"/>
        <charset val="128"/>
      </rPr>
      <t>監事の監査</t>
    </r>
    <r>
      <rPr>
        <b/>
        <sz val="10"/>
        <rFont val="BIZ UDゴシック"/>
        <family val="3"/>
        <charset val="128"/>
      </rPr>
      <t>を受けているか。</t>
    </r>
    <phoneticPr fontId="2"/>
  </si>
  <si>
    <r>
      <rPr>
        <b/>
        <sz val="10"/>
        <color rgb="FFFF0000"/>
        <rFont val="BIZ UDゴシック"/>
        <family val="3"/>
        <charset val="128"/>
      </rPr>
      <t>会計監査人設置法人以外の法人</t>
    </r>
    <r>
      <rPr>
        <b/>
        <sz val="10"/>
        <rFont val="BIZ UDゴシック"/>
        <family val="3"/>
        <charset val="128"/>
      </rPr>
      <t>は、計算関係書類等について</t>
    </r>
    <r>
      <rPr>
        <b/>
        <u/>
        <sz val="10"/>
        <rFont val="BIZ UDゴシック"/>
        <family val="3"/>
        <charset val="128"/>
      </rPr>
      <t>理事会の承認</t>
    </r>
    <r>
      <rPr>
        <b/>
        <sz val="10"/>
        <rFont val="BIZ UDゴシック"/>
        <family val="3"/>
        <charset val="128"/>
      </rPr>
      <t>を受けているか。</t>
    </r>
    <phoneticPr fontId="2"/>
  </si>
  <si>
    <r>
      <rPr>
        <b/>
        <sz val="10"/>
        <color rgb="FFFF0000"/>
        <rFont val="BIZ UDゴシック"/>
        <family val="3"/>
        <charset val="128"/>
      </rPr>
      <t>会計監査人設置法人以外の法人</t>
    </r>
    <r>
      <rPr>
        <b/>
        <sz val="10"/>
        <rFont val="BIZ UDゴシック"/>
        <family val="3"/>
        <charset val="128"/>
      </rPr>
      <t>は、計算書類及び財産目録について</t>
    </r>
    <r>
      <rPr>
        <b/>
        <u/>
        <sz val="10"/>
        <rFont val="BIZ UDゴシック"/>
        <family val="3"/>
        <charset val="128"/>
      </rPr>
      <t>定時評議員会の承認</t>
    </r>
    <r>
      <rPr>
        <b/>
        <sz val="10"/>
        <rFont val="BIZ UDゴシック"/>
        <family val="3"/>
        <charset val="128"/>
      </rPr>
      <t>を受けているか。</t>
    </r>
    <phoneticPr fontId="2"/>
  </si>
  <si>
    <r>
      <t>評議員会の「</t>
    </r>
    <r>
      <rPr>
        <b/>
        <u/>
        <sz val="10"/>
        <rFont val="BIZ UDゴシック"/>
        <family val="3"/>
        <charset val="128"/>
      </rPr>
      <t>決議を省略(報告を省略)</t>
    </r>
    <r>
      <rPr>
        <b/>
        <sz val="10"/>
        <rFont val="BIZ UDゴシック"/>
        <family val="3"/>
        <charset val="128"/>
      </rPr>
      <t>」した場合に、同意の書面又は電磁的記録を法人の主たる事務所に備え置いているか。</t>
    </r>
    <rPh sb="12" eb="14">
      <t>ホウコク</t>
    </rPh>
    <rPh sb="15" eb="17">
      <t>ショウリャク</t>
    </rPh>
    <phoneticPr fontId="2"/>
  </si>
  <si>
    <t>会計責任者から理事会長への計算関係書類等の提出</t>
    <rPh sb="0" eb="2">
      <t>カイケイ</t>
    </rPh>
    <rPh sb="2" eb="5">
      <t>セキニンシャ</t>
    </rPh>
    <rPh sb="7" eb="9">
      <t>リジ</t>
    </rPh>
    <rPh sb="13" eb="15">
      <t>ケイサン</t>
    </rPh>
    <rPh sb="15" eb="17">
      <t>カンケイ</t>
    </rPh>
    <rPh sb="17" eb="19">
      <t>ショルイ</t>
    </rPh>
    <rPh sb="19" eb="20">
      <t>トウ</t>
    </rPh>
    <phoneticPr fontId="2"/>
  </si>
  <si>
    <t>理事会長から監事への計算関係書類等の提出</t>
    <rPh sb="0" eb="2">
      <t>リジ</t>
    </rPh>
    <rPh sb="2" eb="4">
      <t>カイチョウ</t>
    </rPh>
    <rPh sb="10" eb="12">
      <t>ケイサン</t>
    </rPh>
    <rPh sb="12" eb="14">
      <t>カンケイ</t>
    </rPh>
    <rPh sb="14" eb="16">
      <t>ショルイ</t>
    </rPh>
    <rPh sb="16" eb="17">
      <t>トウ</t>
    </rPh>
    <phoneticPr fontId="2"/>
  </si>
  <si>
    <t>監事による計算関係書類等の監査の実施</t>
    <phoneticPr fontId="2"/>
  </si>
  <si>
    <t>監事から理事会長への計算関係書類等の監査報告</t>
    <rPh sb="4" eb="6">
      <t>リジ</t>
    </rPh>
    <rPh sb="6" eb="8">
      <t>カイチョウ</t>
    </rPh>
    <rPh sb="10" eb="17">
      <t>ケイサンカンケイショルイトウ</t>
    </rPh>
    <phoneticPr fontId="2"/>
  </si>
  <si>
    <t>理事会の開催及び計算関係書類等の承認</t>
    <rPh sb="0" eb="3">
      <t>リジカイ</t>
    </rPh>
    <rPh sb="4" eb="6">
      <t>カイサイ</t>
    </rPh>
    <rPh sb="6" eb="7">
      <t>オヨ</t>
    </rPh>
    <rPh sb="8" eb="15">
      <t>ケイサンカンケイショルイトウ</t>
    </rPh>
    <rPh sb="16" eb="18">
      <t>ショウニン</t>
    </rPh>
    <phoneticPr fontId="2"/>
  </si>
  <si>
    <t>計算関係書類等の備置きの開始</t>
    <rPh sb="0" eb="7">
      <t>ケイサンカンケイショルイトウ</t>
    </rPh>
    <rPh sb="8" eb="9">
      <t>ビ</t>
    </rPh>
    <phoneticPr fontId="2"/>
  </si>
  <si>
    <t>評議員会の開催及び計算関係書類等の承認</t>
    <rPh sb="0" eb="3">
      <t>ヒョウギイン</t>
    </rPh>
    <rPh sb="3" eb="4">
      <t>カイ</t>
    </rPh>
    <rPh sb="5" eb="7">
      <t>カイサイ</t>
    </rPh>
    <rPh sb="7" eb="8">
      <t>オヨ</t>
    </rPh>
    <rPh sb="9" eb="16">
      <t>ケイサンカンケイショルイトウ</t>
    </rPh>
    <rPh sb="17" eb="19">
      <t>ショウニン</t>
    </rPh>
    <phoneticPr fontId="2"/>
  </si>
  <si>
    <t>所轄庁への計算関係書類等の提出</t>
    <rPh sb="5" eb="12">
      <t>ケイサンカンケイショルイトウ</t>
    </rPh>
    <phoneticPr fontId="2"/>
  </si>
  <si>
    <t>「資産の総額」等の変更登記</t>
    <rPh sb="7" eb="8">
      <t>トウ</t>
    </rPh>
    <rPh sb="9" eb="11">
      <t>ヘンコウ</t>
    </rPh>
    <phoneticPr fontId="2"/>
  </si>
  <si>
    <r>
      <rPr>
        <b/>
        <sz val="10"/>
        <color theme="0"/>
        <rFont val="BIZ UDゴシック"/>
        <family val="3"/>
        <charset val="128"/>
      </rPr>
      <t>理事</t>
    </r>
    <r>
      <rPr>
        <sz val="10"/>
        <color theme="0"/>
        <rFont val="BIZ UDゴシック"/>
        <family val="3"/>
        <charset val="128"/>
      </rPr>
      <t xml:space="preserve">の人員状況　　 </t>
    </r>
    <r>
      <rPr>
        <sz val="9"/>
        <color theme="0"/>
        <rFont val="BIZ UDゴシック"/>
        <family val="3"/>
        <charset val="128"/>
      </rPr>
      <t>※(第３)評議員・評議員会より転記。</t>
    </r>
    <rPh sb="0" eb="2">
      <t>リジ</t>
    </rPh>
    <rPh sb="3" eb="5">
      <t>ジンイン</t>
    </rPh>
    <rPh sb="5" eb="7">
      <t>ジョウキョウ</t>
    </rPh>
    <rPh sb="12" eb="13">
      <t>ダイ</t>
    </rPh>
    <rPh sb="15" eb="18">
      <t>ヒョウギイン</t>
    </rPh>
    <rPh sb="19" eb="23">
      <t>ヒョウギインカイ</t>
    </rPh>
    <rPh sb="25" eb="27">
      <t>テンキ</t>
    </rPh>
    <phoneticPr fontId="2"/>
  </si>
  <si>
    <r>
      <t>理事の解任は、</t>
    </r>
    <r>
      <rPr>
        <b/>
        <u/>
        <sz val="10"/>
        <rFont val="BIZ UDゴシック"/>
        <family val="3"/>
        <charset val="128"/>
      </rPr>
      <t>法に定める解任事由</t>
    </r>
    <r>
      <rPr>
        <b/>
        <sz val="10"/>
        <rFont val="BIZ UDゴシック"/>
        <family val="3"/>
        <charset val="128"/>
      </rPr>
      <t>に該当しているか。</t>
    </r>
    <phoneticPr fontId="2"/>
  </si>
  <si>
    <t>理事は、評議員会の決議により選任又は解任されているか。</t>
    <rPh sb="0" eb="2">
      <t>リジ</t>
    </rPh>
    <phoneticPr fontId="2"/>
  </si>
  <si>
    <t>地方公共団体の長等特定の公職にある者が慣例的に理事長に就任したり、理事として参加していないか。</t>
    <phoneticPr fontId="2"/>
  </si>
  <si>
    <t>暴力団員等の反社会勢力の者が選任されていないか。</t>
    <phoneticPr fontId="2"/>
  </si>
  <si>
    <r>
      <rPr>
        <b/>
        <u/>
        <sz val="10"/>
        <rFont val="BIZ UDゴシック"/>
        <family val="3"/>
        <charset val="128"/>
      </rPr>
      <t>欠格事由を有する者</t>
    </r>
    <r>
      <rPr>
        <b/>
        <sz val="10"/>
        <rFont val="BIZ UDゴシック"/>
        <family val="3"/>
        <charset val="128"/>
      </rPr>
      <t>が選任されていないか。</t>
    </r>
    <phoneticPr fontId="2"/>
  </si>
  <si>
    <r>
      <t>各理事について、</t>
    </r>
    <r>
      <rPr>
        <b/>
        <u/>
        <sz val="10"/>
        <rFont val="BIZ UDゴシック"/>
        <family val="3"/>
        <charset val="128"/>
      </rPr>
      <t>特殊の関係にある者</t>
    </r>
    <r>
      <rPr>
        <b/>
        <sz val="10"/>
        <rFont val="BIZ UDゴシック"/>
        <family val="3"/>
        <charset val="128"/>
      </rPr>
      <t>が上限を超えて含まれていないか。</t>
    </r>
    <phoneticPr fontId="2"/>
  </si>
  <si>
    <r>
      <rPr>
        <b/>
        <u/>
        <sz val="10"/>
        <rFont val="BIZ UDゴシック"/>
        <family val="3"/>
        <charset val="128"/>
      </rPr>
      <t>社会福祉事業の経営に識見を有する者</t>
    </r>
    <r>
      <rPr>
        <b/>
        <sz val="10"/>
        <rFont val="BIZ UDゴシック"/>
        <family val="3"/>
        <charset val="128"/>
      </rPr>
      <t>が選任されているか。</t>
    </r>
    <phoneticPr fontId="2"/>
  </si>
  <si>
    <r>
      <t>当該社会福祉法人が行う事業の区域における</t>
    </r>
    <r>
      <rPr>
        <b/>
        <u/>
        <sz val="10"/>
        <rFont val="BIZ UDゴシック"/>
        <family val="3"/>
        <charset val="128"/>
      </rPr>
      <t>福祉に関する実情に通じている者</t>
    </r>
    <r>
      <rPr>
        <b/>
        <sz val="10"/>
        <rFont val="BIZ UDゴシック"/>
        <family val="3"/>
        <charset val="128"/>
      </rPr>
      <t>が選任されているか。</t>
    </r>
    <phoneticPr fontId="2"/>
  </si>
  <si>
    <r>
      <t>施設を設置している場合は、当該施設の</t>
    </r>
    <r>
      <rPr>
        <b/>
        <u/>
        <sz val="10"/>
        <rFont val="BIZ UDゴシック"/>
        <family val="3"/>
        <charset val="128"/>
      </rPr>
      <t>管理者</t>
    </r>
    <r>
      <rPr>
        <b/>
        <sz val="10"/>
        <rFont val="BIZ UDゴシック"/>
        <family val="3"/>
        <charset val="128"/>
      </rPr>
      <t>が選任されているか。</t>
    </r>
    <phoneticPr fontId="2"/>
  </si>
  <si>
    <r>
      <t>評議員会に提出された監事の選任に関する議案は</t>
    </r>
    <r>
      <rPr>
        <b/>
        <u/>
        <sz val="10"/>
        <rFont val="BIZ UDゴシック"/>
        <family val="3"/>
        <charset val="128"/>
      </rPr>
      <t>監事の過半数の同意</t>
    </r>
    <r>
      <rPr>
        <b/>
        <sz val="10"/>
        <rFont val="BIZ UDゴシック"/>
        <family val="3"/>
        <charset val="128"/>
      </rPr>
      <t>を得ているか。</t>
    </r>
    <phoneticPr fontId="2"/>
  </si>
  <si>
    <r>
      <t>監事の解任は評議員会の</t>
    </r>
    <r>
      <rPr>
        <b/>
        <u/>
        <sz val="10"/>
        <rFont val="BIZ UDゴシック"/>
        <family val="3"/>
        <charset val="128"/>
      </rPr>
      <t>特別決議</t>
    </r>
    <r>
      <rPr>
        <b/>
        <sz val="10"/>
        <rFont val="BIZ UDゴシック"/>
        <family val="3"/>
        <charset val="128"/>
      </rPr>
      <t>によっているか。（監事の解任について、定款で特別決議によることと規定しているか。）</t>
    </r>
    <phoneticPr fontId="2"/>
  </si>
  <si>
    <t>当該法人の評議員、理事又は職員を兼ねていないか。</t>
    <rPh sb="0" eb="2">
      <t>トウガイ</t>
    </rPh>
    <rPh sb="2" eb="4">
      <t>ホウジン</t>
    </rPh>
    <phoneticPr fontId="2"/>
  </si>
  <si>
    <t>実際に法人運営に参加できない者が名目的に選任されていないか。</t>
    <phoneticPr fontId="2"/>
  </si>
  <si>
    <t>地方公共団体の長等特定の公職にある者が慣例的に監事に就任していないか。</t>
    <phoneticPr fontId="2"/>
  </si>
  <si>
    <r>
      <t>当該法人の各役員と</t>
    </r>
    <r>
      <rPr>
        <b/>
        <u/>
        <sz val="10"/>
        <rFont val="BIZ UDゴシック"/>
        <family val="3"/>
        <charset val="128"/>
      </rPr>
      <t>特殊の関係にある者</t>
    </r>
    <r>
      <rPr>
        <b/>
        <sz val="10"/>
        <rFont val="BIZ UDゴシック"/>
        <family val="3"/>
        <charset val="128"/>
      </rPr>
      <t>が選任されていないか。</t>
    </r>
    <phoneticPr fontId="2"/>
  </si>
  <si>
    <r>
      <t>（「</t>
    </r>
    <r>
      <rPr>
        <u/>
        <sz val="10"/>
        <color theme="8" tint="-0.499984740745262"/>
        <rFont val="BIZ UDゴシック"/>
        <family val="3"/>
        <charset val="128"/>
      </rPr>
      <t>社会福祉協議会」以外</t>
    </r>
    <r>
      <rPr>
        <sz val="10"/>
        <color theme="8" tint="-0.499984740745262"/>
        <rFont val="BIZ UDゴシック"/>
        <family val="3"/>
        <charset val="128"/>
      </rPr>
      <t>は</t>
    </r>
    <r>
      <rPr>
        <b/>
        <sz val="10"/>
        <color theme="8" tint="-0.499984740745262"/>
        <rFont val="BIZ UDゴシック"/>
        <family val="3"/>
        <charset val="128"/>
      </rPr>
      <t>非該当</t>
    </r>
    <r>
      <rPr>
        <sz val="10"/>
        <color theme="8" tint="-0.499984740745262"/>
        <rFont val="BIZ UDゴシック"/>
        <family val="3"/>
        <charset val="128"/>
      </rPr>
      <t>で回答）</t>
    </r>
    <phoneticPr fontId="2"/>
  </si>
  <si>
    <r>
      <rPr>
        <b/>
        <u/>
        <sz val="10"/>
        <rFont val="BIZ UDゴシック"/>
        <family val="3"/>
        <charset val="128"/>
      </rPr>
      <t>社会福祉事業について識見を有する者</t>
    </r>
    <r>
      <rPr>
        <b/>
        <sz val="10"/>
        <rFont val="BIZ UDゴシック"/>
        <family val="3"/>
        <charset val="128"/>
      </rPr>
      <t>及び</t>
    </r>
    <r>
      <rPr>
        <b/>
        <u/>
        <sz val="10"/>
        <rFont val="BIZ UDゴシック"/>
        <family val="3"/>
        <charset val="128"/>
      </rPr>
      <t>財務管理について識見を有する者</t>
    </r>
    <r>
      <rPr>
        <b/>
        <sz val="10"/>
        <rFont val="BIZ UDゴシック"/>
        <family val="3"/>
        <charset val="128"/>
      </rPr>
      <t>が含まれているか。</t>
    </r>
    <phoneticPr fontId="2"/>
  </si>
  <si>
    <t>理事の職務の執行を監査し、厚生労働省令で定めるところにより、監査報告を作成しているか。</t>
    <phoneticPr fontId="2"/>
  </si>
  <si>
    <t>理事会への出席義務を履行しているか。</t>
    <phoneticPr fontId="2"/>
  </si>
  <si>
    <t>次の内容で該当するものがあれば記載する。（会計方針の変更、重要な偶発事象、重要な後発事象）</t>
    <rPh sb="0" eb="1">
      <t>ツギ</t>
    </rPh>
    <rPh sb="2" eb="4">
      <t>ナイヨウ</t>
    </rPh>
    <rPh sb="5" eb="7">
      <t>ガイトウ</t>
    </rPh>
    <rPh sb="15" eb="17">
      <t>キサイ</t>
    </rPh>
    <rPh sb="40" eb="42">
      <t>コウハツ</t>
    </rPh>
    <phoneticPr fontId="2"/>
  </si>
  <si>
    <r>
      <rPr>
        <b/>
        <u/>
        <sz val="10"/>
        <rFont val="BIZ UDゴシック"/>
        <family val="3"/>
        <charset val="128"/>
      </rPr>
      <t>決議について特別の利害関係を有する理事</t>
    </r>
    <r>
      <rPr>
        <b/>
        <sz val="10"/>
        <rFont val="BIZ UDゴシック"/>
        <family val="3"/>
        <charset val="128"/>
      </rPr>
      <t>が決議に加わっていないか。</t>
    </r>
    <phoneticPr fontId="2"/>
  </si>
  <si>
    <t>実際に開催された理事会において、必要な回数の職務執行状況報告がされているか。</t>
    <rPh sb="22" eb="24">
      <t>ショクム</t>
    </rPh>
    <rPh sb="24" eb="26">
      <t>シッコウ</t>
    </rPh>
    <rPh sb="26" eb="28">
      <t>ジョウキョウ</t>
    </rPh>
    <phoneticPr fontId="2"/>
  </si>
  <si>
    <r>
      <t>※</t>
    </r>
    <r>
      <rPr>
        <b/>
        <u/>
        <sz val="14"/>
        <color rgb="FFFF0000"/>
        <rFont val="BIZ UDゴシック"/>
        <family val="3"/>
        <charset val="128"/>
      </rPr>
      <t>会計監査人を設置していない</t>
    </r>
    <r>
      <rPr>
        <b/>
        <sz val="12"/>
        <color rgb="FFFF0000"/>
        <rFont val="BIZ UDゴシック"/>
        <family val="3"/>
        <charset val="128"/>
      </rPr>
      <t>場合は、全項目を「非該当」で回答してください。</t>
    </r>
    <rPh sb="1" eb="3">
      <t>カイケイ</t>
    </rPh>
    <rPh sb="3" eb="5">
      <t>カンサ</t>
    </rPh>
    <rPh sb="5" eb="6">
      <t>ニン</t>
    </rPh>
    <rPh sb="7" eb="9">
      <t>セッチ</t>
    </rPh>
    <phoneticPr fontId="2"/>
  </si>
  <si>
    <t>役員及び評議員の報酬等の支給基準を公表しているか。</t>
    <rPh sb="0" eb="2">
      <t>ヤクイン</t>
    </rPh>
    <rPh sb="2" eb="3">
      <t>オヨ</t>
    </rPh>
    <phoneticPr fontId="2"/>
  </si>
  <si>
    <t>URL</t>
    <phoneticPr fontId="2"/>
  </si>
  <si>
    <t>webサイト</t>
    <phoneticPr fontId="2"/>
  </si>
  <si>
    <r>
      <t>　</t>
    </r>
    <r>
      <rPr>
        <b/>
        <sz val="10"/>
        <color theme="0"/>
        <rFont val="BIZ UDゴシック"/>
        <family val="3"/>
        <charset val="128"/>
      </rPr>
      <t>インターネット</t>
    </r>
    <r>
      <rPr>
        <sz val="10"/>
        <color theme="0"/>
        <rFont val="BIZ UDゴシック"/>
        <family val="3"/>
        <charset val="128"/>
      </rPr>
      <t>を利用した報酬等支給基準の公表</t>
    </r>
    <rPh sb="9" eb="11">
      <t>リヨウ</t>
    </rPh>
    <rPh sb="21" eb="23">
      <t>コウヒョウ</t>
    </rPh>
    <phoneticPr fontId="2"/>
  </si>
  <si>
    <r>
      <t>　</t>
    </r>
    <r>
      <rPr>
        <u/>
        <sz val="10"/>
        <color theme="0"/>
        <rFont val="BIZ UDゴシック"/>
        <family val="3"/>
        <charset val="128"/>
      </rPr>
      <t>前年度</t>
    </r>
    <r>
      <rPr>
        <sz val="10"/>
        <color theme="0"/>
        <rFont val="BIZ UDゴシック"/>
        <family val="3"/>
        <charset val="128"/>
      </rPr>
      <t>において実施した事業の状況（</t>
    </r>
    <r>
      <rPr>
        <b/>
        <sz val="10"/>
        <color theme="0"/>
        <rFont val="BIZ UDゴシック"/>
        <family val="3"/>
        <charset val="128"/>
      </rPr>
      <t>現況報告書「11.前会計年度における事業等の概要(１)～(３)」参照</t>
    </r>
    <r>
      <rPr>
        <sz val="10"/>
        <color theme="0"/>
        <rFont val="BIZ UDゴシック"/>
        <family val="3"/>
        <charset val="128"/>
      </rPr>
      <t>）</t>
    </r>
    <rPh sb="1" eb="4">
      <t>ゼンネンド</t>
    </rPh>
    <rPh sb="8" eb="10">
      <t>ジッシ</t>
    </rPh>
    <rPh sb="12" eb="14">
      <t>ジギョウ</t>
    </rPh>
    <rPh sb="15" eb="17">
      <t>ジョウキョウ</t>
    </rPh>
    <rPh sb="27" eb="28">
      <t>ゼン</t>
    </rPh>
    <rPh sb="28" eb="32">
      <t>カイケイネンド</t>
    </rPh>
    <rPh sb="36" eb="39">
      <t>ジギョウトウ</t>
    </rPh>
    <rPh sb="40" eb="42">
      <t>ガイヨウ</t>
    </rPh>
    <rPh sb="50" eb="52">
      <t>サンショウ</t>
    </rPh>
    <phoneticPr fontId="2"/>
  </si>
  <si>
    <r>
      <t>　地域における公益的な取組（</t>
    </r>
    <r>
      <rPr>
        <b/>
        <sz val="10"/>
        <color theme="0"/>
        <rFont val="BIZ UDゴシック"/>
        <family val="3"/>
        <charset val="128"/>
      </rPr>
      <t>現況報告書「11-2.地域における公益的な取組(地域公益事業(再掲))」</t>
    </r>
    <r>
      <rPr>
        <sz val="10"/>
        <color theme="0"/>
        <rFont val="BIZ UDゴシック"/>
        <family val="3"/>
        <charset val="128"/>
      </rPr>
      <t>参照）</t>
    </r>
    <rPh sb="1" eb="3">
      <t>チイキ</t>
    </rPh>
    <rPh sb="7" eb="10">
      <t>コウエキテキ</t>
    </rPh>
    <rPh sb="11" eb="13">
      <t>トリクミ</t>
    </rPh>
    <rPh sb="25" eb="27">
      <t>チイキ</t>
    </rPh>
    <rPh sb="31" eb="34">
      <t>コウエキテキ</t>
    </rPh>
    <rPh sb="35" eb="37">
      <t>トリクミ</t>
    </rPh>
    <rPh sb="38" eb="40">
      <t>チイキ</t>
    </rPh>
    <rPh sb="40" eb="42">
      <t>コウエキ</t>
    </rPh>
    <rPh sb="42" eb="44">
      <t>ジギョウ</t>
    </rPh>
    <rPh sb="45" eb="47">
      <t>サイケイ</t>
    </rPh>
    <rPh sb="50" eb="52">
      <t>サンショウ</t>
    </rPh>
    <phoneticPr fontId="2"/>
  </si>
  <si>
    <r>
      <rPr>
        <b/>
        <sz val="10"/>
        <color theme="1"/>
        <rFont val="BIZ UDゴシック"/>
        <family val="3"/>
        <charset val="128"/>
      </rPr>
      <t>現況報告書に記載した取組以外に、今年度予定・計画しているもの</t>
    </r>
    <r>
      <rPr>
        <sz val="10"/>
        <color theme="1"/>
        <rFont val="BIZ UDゴシック"/>
        <family val="3"/>
        <charset val="128"/>
      </rPr>
      <t>があれば、</t>
    </r>
    <r>
      <rPr>
        <u/>
        <sz val="10"/>
        <color theme="1"/>
        <rFont val="BIZ UDゴシック"/>
        <family val="3"/>
        <charset val="128"/>
      </rPr>
      <t>名称の末尾に「(予定)」とつけて入力</t>
    </r>
    <r>
      <rPr>
        <sz val="10"/>
        <color theme="1"/>
        <rFont val="BIZ UDゴシック"/>
        <family val="3"/>
        <charset val="128"/>
      </rPr>
      <t>してください。</t>
    </r>
    <rPh sb="0" eb="5">
      <t>ゲンキョウホウコクショ</t>
    </rPh>
    <rPh sb="6" eb="8">
      <t>キサイ</t>
    </rPh>
    <rPh sb="10" eb="12">
      <t>トリク</t>
    </rPh>
    <rPh sb="12" eb="14">
      <t>イガイ</t>
    </rPh>
    <rPh sb="16" eb="19">
      <t>コンネンド</t>
    </rPh>
    <rPh sb="19" eb="21">
      <t>ヨテイ</t>
    </rPh>
    <rPh sb="22" eb="24">
      <t>ケイカク</t>
    </rPh>
    <rPh sb="35" eb="37">
      <t>メイショウ</t>
    </rPh>
    <rPh sb="38" eb="40">
      <t>マツビ</t>
    </rPh>
    <rPh sb="43" eb="45">
      <t>ヨテイ</t>
    </rPh>
    <rPh sb="51" eb="53">
      <t>ニュウリョク</t>
    </rPh>
    <phoneticPr fontId="2"/>
  </si>
  <si>
    <r>
      <t>社会福祉事業及び公益事業を行うに当たり、日常生活若しくは社会生活上の支援を必要とする者に対して、無料又は低額な料金で、福祉サービスを積極的に提供するよう努めているか。</t>
    </r>
    <r>
      <rPr>
        <b/>
        <sz val="10"/>
        <color rgb="FFFF0000"/>
        <rFont val="BIZ UDゴシック"/>
        <family val="3"/>
        <charset val="128"/>
      </rPr>
      <t>(地域における公益的な取組を実施する責務、法第24条第2項)</t>
    </r>
    <rPh sb="84" eb="86">
      <t>チイキ</t>
    </rPh>
    <rPh sb="90" eb="93">
      <t>コウエキテキ</t>
    </rPh>
    <rPh sb="94" eb="96">
      <t>トリクミ</t>
    </rPh>
    <rPh sb="97" eb="99">
      <t>ジッシ</t>
    </rPh>
    <rPh sb="101" eb="103">
      <t>セキム</t>
    </rPh>
    <rPh sb="104" eb="105">
      <t>ホウ</t>
    </rPh>
    <rPh sb="105" eb="106">
      <t>ダイ</t>
    </rPh>
    <rPh sb="108" eb="109">
      <t>ジョウ</t>
    </rPh>
    <rPh sb="109" eb="110">
      <t>ダイ</t>
    </rPh>
    <rPh sb="111" eb="112">
      <t>コウ</t>
    </rPh>
    <phoneticPr fontId="2"/>
  </si>
  <si>
    <t>https://www.mhlw.go.jp/content/12000000/000573683.pdf</t>
    <phoneticPr fontId="2"/>
  </si>
  <si>
    <t>法人の社会的信用を傷つけるおそれのあるもの、又は投機的なものでないか。</t>
    <phoneticPr fontId="2"/>
  </si>
  <si>
    <t>全株式の20％以上の株式を保有している場合に、所轄庁に「当該営利企業の概要」に関する提出をしているか。</t>
    <rPh sb="39" eb="40">
      <t>カン</t>
    </rPh>
    <phoneticPr fontId="2"/>
  </si>
  <si>
    <t>原則として適当でない基本財産の管理運用の例</t>
    <rPh sb="0" eb="2">
      <t>ゲンソク</t>
    </rPh>
    <rPh sb="5" eb="7">
      <t>テキトウ</t>
    </rPh>
    <rPh sb="10" eb="12">
      <t>キホン</t>
    </rPh>
    <rPh sb="12" eb="14">
      <t>ザイサン</t>
    </rPh>
    <rPh sb="15" eb="17">
      <t>カンリ</t>
    </rPh>
    <rPh sb="17" eb="19">
      <t>ウンヨウ</t>
    </rPh>
    <rPh sb="20" eb="21">
      <t>レイ</t>
    </rPh>
    <phoneticPr fontId="2"/>
  </si>
  <si>
    <t>基本財産以外の資産(その他財産、公益事業用財産、収益事業用財産)の管理運用にあたって、安全確実な方法で行われているか。</t>
    <phoneticPr fontId="2"/>
  </si>
  <si>
    <t xml:space="preserve"> (Ａ－Ｂ)</t>
    <phoneticPr fontId="2"/>
  </si>
  <si>
    <t xml:space="preserve"> (Ｄ－Ｅ)</t>
    <phoneticPr fontId="2"/>
  </si>
  <si>
    <t>有形固定資産及び無形固定資産に係る減価償却を行っているか。</t>
    <phoneticPr fontId="2"/>
  </si>
  <si>
    <t>資産について時価評価を適正に行っているか。</t>
    <phoneticPr fontId="2"/>
  </si>
  <si>
    <t>また、既に廃棄・売却済の資産が貸借対照表の数値で残存していないか。</t>
    <rPh sb="3" eb="4">
      <t>スデ</t>
    </rPh>
    <rPh sb="5" eb="7">
      <t>ハイキ</t>
    </rPh>
    <rPh sb="8" eb="10">
      <t>バイキャク</t>
    </rPh>
    <rPh sb="10" eb="11">
      <t>スミ</t>
    </rPh>
    <rPh sb="12" eb="14">
      <t>シサン</t>
    </rPh>
    <rPh sb="15" eb="20">
      <t>タイシャクタイショウヒョウ</t>
    </rPh>
    <rPh sb="21" eb="23">
      <t>スウチ</t>
    </rPh>
    <rPh sb="24" eb="26">
      <t>ザンソン</t>
    </rPh>
    <phoneticPr fontId="2"/>
  </si>
  <si>
    <t>印鑑（銀行印）</t>
    <rPh sb="0" eb="2">
      <t>インカン</t>
    </rPh>
    <rPh sb="3" eb="6">
      <t>ギンコウイン</t>
    </rPh>
    <phoneticPr fontId="2"/>
  </si>
  <si>
    <t>※通帳・印鑑の保管責任者を特に定めていない場合は「非該当」と回答してください。</t>
    <rPh sb="1" eb="3">
      <t>ツウチョウ</t>
    </rPh>
    <rPh sb="4" eb="6">
      <t>インカン</t>
    </rPh>
    <rPh sb="7" eb="9">
      <t>ホカン</t>
    </rPh>
    <rPh sb="9" eb="12">
      <t>セキニンシャ</t>
    </rPh>
    <rPh sb="13" eb="14">
      <t>トク</t>
    </rPh>
    <rPh sb="15" eb="16">
      <t>サダ</t>
    </rPh>
    <rPh sb="21" eb="23">
      <t>バアイ</t>
    </rPh>
    <phoneticPr fontId="2"/>
  </si>
  <si>
    <t>経理規程の
規定(有無)</t>
    <rPh sb="0" eb="2">
      <t>ケイリ</t>
    </rPh>
    <rPh sb="2" eb="4">
      <t>キテイ</t>
    </rPh>
    <rPh sb="6" eb="8">
      <t>キテイ</t>
    </rPh>
    <rPh sb="9" eb="11">
      <t>ウム</t>
    </rPh>
    <phoneticPr fontId="2"/>
  </si>
  <si>
    <t>（会計伝票と照合できるような状態で整理保存されているか。）</t>
    <rPh sb="14" eb="16">
      <t>ジョウタイ</t>
    </rPh>
    <rPh sb="17" eb="19">
      <t>セイリ</t>
    </rPh>
    <phoneticPr fontId="2"/>
  </si>
  <si>
    <r>
      <t>★</t>
    </r>
    <r>
      <rPr>
        <sz val="10"/>
        <color theme="1"/>
        <rFont val="BIZ UDゴシック"/>
        <family val="3"/>
        <charset val="128"/>
      </rPr>
      <t>該当するものがなくても注記から省略できない項目</t>
    </r>
    <rPh sb="1" eb="3">
      <t>ガイトウ</t>
    </rPh>
    <rPh sb="12" eb="14">
      <t>チュウキ</t>
    </rPh>
    <rPh sb="16" eb="18">
      <t>ショウリャク</t>
    </rPh>
    <rPh sb="22" eb="24">
      <t>コウモク</t>
    </rPh>
    <phoneticPr fontId="2"/>
  </si>
  <si>
    <r>
      <t>◇</t>
    </r>
    <r>
      <rPr>
        <sz val="10"/>
        <color theme="1"/>
        <rFont val="BIZ UDゴシック"/>
        <family val="3"/>
        <charset val="128"/>
      </rPr>
      <t>拠点区分別の注記には記載しない項目</t>
    </r>
    <rPh sb="1" eb="3">
      <t>キョテン</t>
    </rPh>
    <rPh sb="3" eb="5">
      <t>クブン</t>
    </rPh>
    <rPh sb="5" eb="6">
      <t>ベツ</t>
    </rPh>
    <rPh sb="7" eb="9">
      <t>チュウキ</t>
    </rPh>
    <rPh sb="11" eb="13">
      <t>キサイ</t>
    </rPh>
    <rPh sb="16" eb="18">
      <t>コウモク</t>
    </rPh>
    <phoneticPr fontId="2"/>
  </si>
  <si>
    <r>
      <t>　</t>
    </r>
    <r>
      <rPr>
        <u/>
        <sz val="10"/>
        <color theme="0"/>
        <rFont val="BIZ UDPゴシック"/>
        <family val="3"/>
        <charset val="128"/>
      </rPr>
      <t>前年度末</t>
    </r>
    <r>
      <rPr>
        <sz val="10"/>
        <color theme="0"/>
        <rFont val="BIZ UDPゴシック"/>
        <family val="3"/>
        <charset val="128"/>
      </rPr>
      <t>における</t>
    </r>
    <r>
      <rPr>
        <b/>
        <sz val="10"/>
        <color theme="0"/>
        <rFont val="BIZ UDPゴシック"/>
        <family val="3"/>
        <charset val="128"/>
      </rPr>
      <t>社会福祉充実残額</t>
    </r>
    <r>
      <rPr>
        <sz val="10"/>
        <color theme="0"/>
        <rFont val="BIZ UDPゴシック"/>
        <family val="3"/>
        <charset val="128"/>
      </rPr>
      <t>の状況</t>
    </r>
    <rPh sb="1" eb="4">
      <t>ゼンネンド</t>
    </rPh>
    <rPh sb="4" eb="5">
      <t>マツ</t>
    </rPh>
    <rPh sb="9" eb="11">
      <t>シャカイ</t>
    </rPh>
    <rPh sb="11" eb="13">
      <t>フクシ</t>
    </rPh>
    <rPh sb="13" eb="15">
      <t>ジュウジツ</t>
    </rPh>
    <rPh sb="15" eb="17">
      <t>ザンガク</t>
    </rPh>
    <rPh sb="18" eb="20">
      <t>ジョウキョウ</t>
    </rPh>
    <phoneticPr fontId="2"/>
  </si>
  <si>
    <t>算定ツールによる計算結果</t>
    <rPh sb="0" eb="1">
      <t>サンテイ</t>
    </rPh>
    <rPh sb="7" eb="9">
      <t>ケイサン</t>
    </rPh>
    <rPh sb="9" eb="11">
      <t>ケッカ</t>
    </rPh>
    <phoneticPr fontId="2"/>
  </si>
  <si>
    <t>円</t>
    <rPh sb="0" eb="1">
      <t>エン</t>
    </rPh>
    <phoneticPr fontId="2"/>
  </si>
  <si>
    <t>社会福祉充実計画上の残額</t>
    <rPh sb="0" eb="3">
      <t>シャカイフクシ</t>
    </rPh>
    <rPh sb="3" eb="5">
      <t>ジュウジツ</t>
    </rPh>
    <rPh sb="5" eb="7">
      <t>ケイカクジョウ</t>
    </rPh>
    <rPh sb="8" eb="10">
      <t>ザンガク</t>
    </rPh>
    <phoneticPr fontId="2"/>
  </si>
  <si>
    <t>資産の総額については、会計年度終了後３か月以内に変更登記をしているか。</t>
    <phoneticPr fontId="2"/>
  </si>
  <si>
    <r>
      <t>登記事項</t>
    </r>
    <r>
      <rPr>
        <b/>
        <sz val="10"/>
        <color rgb="FFFF0000"/>
        <rFont val="BIZ UDゴシック"/>
        <family val="3"/>
        <charset val="128"/>
      </rPr>
      <t>（資産の総額を除く）</t>
    </r>
    <r>
      <rPr>
        <b/>
        <sz val="10"/>
        <rFont val="BIZ UDゴシック"/>
        <family val="3"/>
        <charset val="128"/>
      </rPr>
      <t>について変更が生じた場合、二週間以内に変更登記をしているか。</t>
    </r>
    <phoneticPr fontId="2"/>
  </si>
  <si>
    <t>６</t>
    <phoneticPr fontId="2"/>
  </si>
  <si>
    <t>７</t>
    <phoneticPr fontId="2"/>
  </si>
  <si>
    <t>８</t>
    <phoneticPr fontId="2"/>
  </si>
  <si>
    <r>
      <t>「</t>
    </r>
    <r>
      <rPr>
        <u/>
        <sz val="10.5"/>
        <color theme="1"/>
        <rFont val="BIZ UDゴシック"/>
        <family val="3"/>
        <charset val="128"/>
      </rPr>
      <t>設定」の最後が</t>
    </r>
    <r>
      <rPr>
        <b/>
        <u/>
        <sz val="10.5"/>
        <color rgb="FFFF0000"/>
        <rFont val="BIZ UDゴシック"/>
        <family val="3"/>
        <charset val="128"/>
      </rPr>
      <t>「すべての列を１ページに印刷」</t>
    </r>
    <r>
      <rPr>
        <u/>
        <sz val="10.5"/>
        <color theme="1"/>
        <rFont val="BIZ UDゴシック"/>
        <family val="3"/>
        <charset val="128"/>
      </rPr>
      <t>となっていること</t>
    </r>
    <r>
      <rPr>
        <sz val="10.5"/>
        <color theme="1"/>
        <rFont val="BIZ UDゴシック"/>
        <family val="3"/>
        <charset val="128"/>
      </rPr>
      <t>、</t>
    </r>
    <r>
      <rPr>
        <u/>
        <sz val="10.5"/>
        <color theme="1"/>
        <rFont val="BIZ UDゴシック"/>
        <family val="3"/>
        <charset val="128"/>
      </rPr>
      <t>印刷ページ数が</t>
    </r>
    <r>
      <rPr>
        <b/>
        <u/>
        <sz val="10.5"/>
        <color rgb="FFFF0000"/>
        <rFont val="BIZ UDゴシック"/>
        <family val="3"/>
        <charset val="128"/>
      </rPr>
      <t>「６２」</t>
    </r>
    <r>
      <rPr>
        <u/>
        <sz val="10.5"/>
        <color theme="1"/>
        <rFont val="BIZ UDゴシック"/>
        <family val="3"/>
        <charset val="128"/>
      </rPr>
      <t>となっていること</t>
    </r>
    <r>
      <rPr>
        <sz val="10.5"/>
        <color theme="1"/>
        <rFont val="BIZ UDゴシック"/>
        <family val="3"/>
        <charset val="128"/>
      </rPr>
      <t>を確認して印刷。</t>
    </r>
    <rPh sb="1" eb="3">
      <t>セッテイ</t>
    </rPh>
    <rPh sb="5" eb="7">
      <t>サイゴ</t>
    </rPh>
    <rPh sb="13" eb="14">
      <t>レツ</t>
    </rPh>
    <rPh sb="20" eb="22">
      <t>インサツ</t>
    </rPh>
    <rPh sb="32" eb="34">
      <t>インサツ</t>
    </rPh>
    <rPh sb="37" eb="38">
      <t>スウ</t>
    </rPh>
    <rPh sb="52" eb="54">
      <t>カクニン</t>
    </rPh>
    <rPh sb="56" eb="58">
      <t>インサツ</t>
    </rPh>
    <phoneticPr fontId="2"/>
  </si>
  <si>
    <r>
      <t>　</t>
    </r>
    <r>
      <rPr>
        <b/>
        <u/>
        <sz val="10"/>
        <color theme="0"/>
        <rFont val="BIZ UDゴシック"/>
        <family val="3"/>
        <charset val="128"/>
      </rPr>
      <t>直近の</t>
    </r>
    <r>
      <rPr>
        <sz val="10"/>
        <color theme="0"/>
        <rFont val="BIZ UDゴシック"/>
        <family val="3"/>
        <charset val="128"/>
      </rPr>
      <t>定款変更認可（又は届出）の状況 　</t>
    </r>
    <r>
      <rPr>
        <b/>
        <sz val="10"/>
        <color rgb="FFFFFF00"/>
        <rFont val="BIZ UDゴシック"/>
        <family val="3"/>
        <charset val="128"/>
      </rPr>
      <t>※該当しない項目は「無」と記入してください。</t>
    </r>
    <rPh sb="1" eb="3">
      <t>チョッキン</t>
    </rPh>
    <rPh sb="4" eb="6">
      <t>テイカン</t>
    </rPh>
    <rPh sb="6" eb="8">
      <t>ヘンコウ</t>
    </rPh>
    <rPh sb="8" eb="10">
      <t>ニンカ</t>
    </rPh>
    <rPh sb="11" eb="12">
      <t>マタ</t>
    </rPh>
    <rPh sb="13" eb="15">
      <t>トドケデ</t>
    </rPh>
    <rPh sb="17" eb="19">
      <t>ジョウキョウ</t>
    </rPh>
    <rPh sb="22" eb="24">
      <t>ガイトウ</t>
    </rPh>
    <rPh sb="27" eb="29">
      <t>コウモク</t>
    </rPh>
    <rPh sb="31" eb="32">
      <t>ナシ</t>
    </rPh>
    <rPh sb="34" eb="36">
      <t>キニュウ</t>
    </rPh>
    <phoneticPr fontId="2"/>
  </si>
  <si>
    <r>
      <t>　</t>
    </r>
    <r>
      <rPr>
        <b/>
        <u/>
        <sz val="10"/>
        <color theme="0"/>
        <rFont val="BIZ UDゴシック"/>
        <family val="3"/>
        <charset val="128"/>
      </rPr>
      <t>特別の利害関係</t>
    </r>
    <r>
      <rPr>
        <sz val="10"/>
        <color theme="0"/>
        <rFont val="BIZ UDゴシック"/>
        <family val="3"/>
        <charset val="128"/>
      </rPr>
      <t>を有する評議員の確認方法　　</t>
    </r>
    <r>
      <rPr>
        <b/>
        <sz val="10"/>
        <color rgb="FFFFFF00"/>
        <rFont val="BIZ UDゴシック"/>
        <family val="3"/>
        <charset val="128"/>
      </rPr>
      <t>※プルダウンから選択してください。</t>
    </r>
    <rPh sb="1" eb="3">
      <t>トクベツ</t>
    </rPh>
    <rPh sb="4" eb="6">
      <t>リガイ</t>
    </rPh>
    <rPh sb="6" eb="8">
      <t>カンケイ</t>
    </rPh>
    <rPh sb="9" eb="10">
      <t>ユウ</t>
    </rPh>
    <rPh sb="12" eb="15">
      <t>ヒョウギイン</t>
    </rPh>
    <rPh sb="16" eb="18">
      <t>カクニン</t>
    </rPh>
    <rPh sb="18" eb="20">
      <t>ホウホウ</t>
    </rPh>
    <rPh sb="30" eb="32">
      <t>センタク</t>
    </rPh>
    <phoneticPr fontId="2"/>
  </si>
  <si>
    <r>
      <t>　前年度における理事</t>
    </r>
    <r>
      <rPr>
        <b/>
        <sz val="10"/>
        <color theme="0"/>
        <rFont val="BIZ UDゴシック"/>
        <family val="3"/>
        <charset val="128"/>
      </rPr>
      <t>「解任」</t>
    </r>
    <r>
      <rPr>
        <sz val="10"/>
        <color theme="0"/>
        <rFont val="BIZ UDゴシック"/>
        <family val="3"/>
        <charset val="128"/>
      </rPr>
      <t>の有無　</t>
    </r>
    <r>
      <rPr>
        <b/>
        <sz val="10"/>
        <color rgb="FFFFFF00"/>
        <rFont val="BIZ UDゴシック"/>
        <family val="3"/>
        <charset val="128"/>
      </rPr>
      <t>※プルダウンから選択してください。</t>
    </r>
    <rPh sb="1" eb="4">
      <t>ゼンネンド</t>
    </rPh>
    <rPh sb="8" eb="10">
      <t>リジ</t>
    </rPh>
    <rPh sb="11" eb="13">
      <t>カイニン</t>
    </rPh>
    <rPh sb="15" eb="17">
      <t>ウム</t>
    </rPh>
    <rPh sb="26" eb="28">
      <t>センタク</t>
    </rPh>
    <phoneticPr fontId="2"/>
  </si>
  <si>
    <r>
      <rPr>
        <b/>
        <sz val="10"/>
        <color theme="0"/>
        <rFont val="BIZ UDゴシック"/>
        <family val="3"/>
        <charset val="128"/>
      </rPr>
      <t>在任監事による「過半数の同意」</t>
    </r>
    <r>
      <rPr>
        <sz val="10"/>
        <color theme="0"/>
        <rFont val="BIZ UDゴシック"/>
        <family val="3"/>
        <charset val="128"/>
      </rPr>
      <t>の確認方法　　</t>
    </r>
    <r>
      <rPr>
        <b/>
        <sz val="10"/>
        <color rgb="FFFFFF00"/>
        <rFont val="BIZ UDゴシック"/>
        <family val="3"/>
        <charset val="128"/>
      </rPr>
      <t>※プルダウンから選択してください。</t>
    </r>
    <rPh sb="0" eb="2">
      <t>ザイニン</t>
    </rPh>
    <rPh sb="2" eb="4">
      <t>カンジ</t>
    </rPh>
    <rPh sb="8" eb="11">
      <t>カハンスウ</t>
    </rPh>
    <rPh sb="12" eb="14">
      <t>ドウイ</t>
    </rPh>
    <rPh sb="16" eb="18">
      <t>カクニン</t>
    </rPh>
    <rPh sb="18" eb="20">
      <t>ホウホウ</t>
    </rPh>
    <rPh sb="30" eb="32">
      <t>センタク</t>
    </rPh>
    <phoneticPr fontId="2"/>
  </si>
  <si>
    <r>
      <t>　</t>
    </r>
    <r>
      <rPr>
        <b/>
        <u/>
        <sz val="10"/>
        <color theme="0"/>
        <rFont val="BIZ UDゴシック"/>
        <family val="3"/>
        <charset val="128"/>
      </rPr>
      <t>特別の利害関係</t>
    </r>
    <r>
      <rPr>
        <sz val="10"/>
        <color theme="0"/>
        <rFont val="BIZ UDゴシック"/>
        <family val="3"/>
        <charset val="128"/>
      </rPr>
      <t>を有する理事の確認方法　　</t>
    </r>
    <r>
      <rPr>
        <b/>
        <sz val="10"/>
        <color rgb="FFFFFF00"/>
        <rFont val="BIZ UDゴシック"/>
        <family val="3"/>
        <charset val="128"/>
      </rPr>
      <t>※プルダウンから選択してください。</t>
    </r>
    <rPh sb="1" eb="3">
      <t>トクベツ</t>
    </rPh>
    <rPh sb="4" eb="6">
      <t>リガイ</t>
    </rPh>
    <rPh sb="6" eb="8">
      <t>カンケイ</t>
    </rPh>
    <rPh sb="9" eb="10">
      <t>ユウ</t>
    </rPh>
    <rPh sb="12" eb="14">
      <t>リジ</t>
    </rPh>
    <rPh sb="15" eb="17">
      <t>カクニン</t>
    </rPh>
    <rPh sb="17" eb="19">
      <t>ホウホウ</t>
    </rPh>
    <rPh sb="29" eb="31">
      <t>センタク</t>
    </rPh>
    <phoneticPr fontId="2"/>
  </si>
  <si>
    <r>
      <t>　</t>
    </r>
    <r>
      <rPr>
        <u/>
        <sz val="10"/>
        <color theme="0"/>
        <rFont val="BIZ UDPゴシック"/>
        <family val="3"/>
        <charset val="128"/>
      </rPr>
      <t>前年度中</t>
    </r>
    <r>
      <rPr>
        <b/>
        <sz val="10"/>
        <color theme="0"/>
        <rFont val="BIZ UDPゴシック"/>
        <family val="3"/>
        <charset val="128"/>
      </rPr>
      <t>に行った</t>
    </r>
    <r>
      <rPr>
        <b/>
        <sz val="10"/>
        <color theme="7"/>
        <rFont val="BIZ UDPゴシック"/>
        <family val="3"/>
        <charset val="128"/>
      </rPr>
      <t>価格以外の理由</t>
    </r>
    <r>
      <rPr>
        <b/>
        <sz val="10"/>
        <color theme="0"/>
        <rFont val="BIZ UDPゴシック"/>
        <family val="3"/>
        <charset val="128"/>
      </rPr>
      <t>による随意契約</t>
    </r>
    <r>
      <rPr>
        <sz val="10"/>
        <color theme="0"/>
        <rFont val="BIZ UDPゴシック"/>
        <family val="3"/>
        <charset val="128"/>
      </rPr>
      <t>の件数　　</t>
    </r>
    <r>
      <rPr>
        <b/>
        <sz val="10"/>
        <color rgb="FFFFFF00"/>
        <rFont val="BIZ UDPゴシック"/>
        <family val="3"/>
        <charset val="128"/>
      </rPr>
      <t>※該当無い場合は「0」と入力。</t>
    </r>
    <rPh sb="1" eb="5">
      <t>ゼンネンドチュウ</t>
    </rPh>
    <rPh sb="6" eb="7">
      <t>オコナ</t>
    </rPh>
    <rPh sb="9" eb="11">
      <t>カカク</t>
    </rPh>
    <rPh sb="11" eb="13">
      <t>イガイ</t>
    </rPh>
    <rPh sb="14" eb="16">
      <t>リユウ</t>
    </rPh>
    <rPh sb="19" eb="21">
      <t>ズイイ</t>
    </rPh>
    <rPh sb="21" eb="23">
      <t>ケイヤク</t>
    </rPh>
    <rPh sb="24" eb="26">
      <t>ケンスウ</t>
    </rPh>
    <rPh sb="29" eb="31">
      <t>ガイトウ</t>
    </rPh>
    <rPh sb="31" eb="32">
      <t>ナ</t>
    </rPh>
    <rPh sb="33" eb="35">
      <t>バアイ</t>
    </rPh>
    <rPh sb="40" eb="42">
      <t>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</si>
</sst>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ggge&quot;年&quot;m&quot;月&quot;d&quot;日&quot;;@" x16r2:formatCode16="[$-ja-JP-x-gannen]ggge&quot;年&quot;m&quot;月&quot;d&quot;日&quot;;@"/>
    <numFmt numFmtId="177" formatCode="[$-411]ggge&quot;年&quot;m&quot;月&quot;d&quot;日&quot;;@"/>
    <numFmt numFmtId="178" formatCode="0.00_);[Red]\(0.00\)"/>
    <numFmt numFmtId="179" formatCode="0.0%"/>
    <numFmt numFmtId="180" formatCode="#,##0.0;[Red]\-#,##0.0"/>
  </numFmts>
  <fonts count="75" x14ac:knownFonts="1">
    <font>
      <sz val="11"/>
      <color theme="1"/>
      <name val="游ゴシック"/>
      <family val="2"/>
      <charset val="128"/>
      <scheme val="minor"/>
    </font>
    <font>
      <sz val="10"/>
      <color theme="1"/>
      <name val="BIZ UDゴシック"/>
      <family val="3"/>
      <charset val="128"/>
    </font>
    <font>
      <sz val="6"/>
      <name val="游ゴシック"/>
      <family val="2"/>
      <charset val="128"/>
      <scheme val="minor"/>
    </font>
    <font>
      <b/>
      <sz val="10"/>
      <color theme="1"/>
      <name val="BIZ UDゴシック"/>
      <family val="3"/>
      <charset val="128"/>
    </font>
    <font>
      <b/>
      <sz val="18"/>
      <color theme="1"/>
      <name val="BIZ UDゴシック"/>
      <family val="3"/>
      <charset val="128"/>
    </font>
    <font>
      <u/>
      <sz val="10"/>
      <color theme="1"/>
      <name val="BIZ UDゴシック"/>
      <family val="3"/>
      <charset val="128"/>
    </font>
    <font>
      <b/>
      <sz val="10"/>
      <color rgb="FFFF0000"/>
      <name val="BIZ UDゴシック"/>
      <family val="3"/>
      <charset val="128"/>
    </font>
    <font>
      <sz val="11"/>
      <color theme="1"/>
      <name val="游ゴシック"/>
      <family val="2"/>
      <charset val="128"/>
      <scheme val="minor"/>
    </font>
    <font>
      <sz val="11"/>
      <color theme="1"/>
      <name val="BIZ UDゴシック"/>
      <family val="3"/>
      <charset val="128"/>
    </font>
    <font>
      <sz val="14"/>
      <color theme="1"/>
      <name val="BIZ UDゴシック"/>
      <family val="3"/>
      <charset val="128"/>
    </font>
    <font>
      <sz val="14"/>
      <name val="BIZ UDゴシック"/>
      <family val="3"/>
      <charset val="128"/>
    </font>
    <font>
      <b/>
      <sz val="14"/>
      <color theme="1"/>
      <name val="BIZ UDゴシック"/>
      <family val="3"/>
      <charset val="128"/>
    </font>
    <font>
      <b/>
      <sz val="14"/>
      <color theme="1"/>
      <name val="HG丸ｺﾞｼｯｸM-PRO"/>
      <family val="3"/>
      <charset val="128"/>
    </font>
    <font>
      <b/>
      <sz val="11"/>
      <color theme="1"/>
      <name val="BIZ UDPゴシック"/>
      <family val="3"/>
      <charset val="128"/>
    </font>
    <font>
      <b/>
      <sz val="10"/>
      <color theme="1"/>
      <name val="HG丸ｺﾞｼｯｸM-PRO"/>
      <family val="3"/>
      <charset val="128"/>
    </font>
    <font>
      <b/>
      <sz val="16"/>
      <color theme="1"/>
      <name val="BIZ UDゴシック"/>
      <family val="3"/>
      <charset val="128"/>
    </font>
    <font>
      <b/>
      <sz val="11"/>
      <color theme="1"/>
      <name val="BIZ UDゴシック"/>
      <family val="3"/>
      <charset val="128"/>
    </font>
    <font>
      <b/>
      <sz val="16"/>
      <color theme="1"/>
      <name val="HGS創英角ｺﾞｼｯｸUB"/>
      <family val="3"/>
      <charset val="128"/>
    </font>
    <font>
      <sz val="9"/>
      <color theme="1"/>
      <name val="BIZ UDゴシック"/>
      <family val="3"/>
      <charset val="128"/>
    </font>
    <font>
      <b/>
      <sz val="9"/>
      <color theme="1"/>
      <name val="BIZ UDゴシック"/>
      <family val="3"/>
      <charset val="128"/>
    </font>
    <font>
      <b/>
      <sz val="10"/>
      <color theme="0"/>
      <name val="BIZ UDゴシック"/>
      <family val="3"/>
      <charset val="128"/>
    </font>
    <font>
      <sz val="10"/>
      <color theme="0"/>
      <name val="BIZ UDゴシック"/>
      <family val="3"/>
      <charset val="128"/>
    </font>
    <font>
      <sz val="10"/>
      <name val="BIZ UDゴシック"/>
      <family val="3"/>
      <charset val="128"/>
    </font>
    <font>
      <sz val="12"/>
      <color theme="1"/>
      <name val="BIZ UDゴシック"/>
      <family val="3"/>
      <charset val="128"/>
    </font>
    <font>
      <b/>
      <sz val="10"/>
      <color theme="4" tint="-0.249977111117893"/>
      <name val="BIZ UDゴシック"/>
      <family val="3"/>
      <charset val="128"/>
    </font>
    <font>
      <b/>
      <u/>
      <sz val="10"/>
      <color theme="0"/>
      <name val="BIZ UDゴシック"/>
      <family val="3"/>
      <charset val="128"/>
    </font>
    <font>
      <b/>
      <sz val="10"/>
      <color rgb="FFFFC000"/>
      <name val="BIZ UDゴシック"/>
      <family val="3"/>
      <charset val="128"/>
    </font>
    <font>
      <b/>
      <sz val="10"/>
      <name val="BIZ UDゴシック"/>
      <family val="3"/>
      <charset val="128"/>
    </font>
    <font>
      <b/>
      <sz val="12"/>
      <color rgb="FFFF0000"/>
      <name val="BIZ UDゴシック"/>
      <family val="3"/>
      <charset val="128"/>
    </font>
    <font>
      <b/>
      <u/>
      <sz val="12"/>
      <color rgb="FFFF0000"/>
      <name val="BIZ UDゴシック"/>
      <family val="3"/>
      <charset val="128"/>
    </font>
    <font>
      <b/>
      <u/>
      <sz val="10"/>
      <name val="BIZ UDゴシック"/>
      <family val="3"/>
      <charset val="128"/>
    </font>
    <font>
      <u/>
      <sz val="10"/>
      <color theme="0"/>
      <name val="BIZ UDゴシック"/>
      <family val="3"/>
      <charset val="128"/>
    </font>
    <font>
      <b/>
      <u/>
      <sz val="10"/>
      <color theme="1"/>
      <name val="BIZ UDゴシック"/>
      <family val="3"/>
      <charset val="128"/>
    </font>
    <font>
      <u/>
      <sz val="9"/>
      <color theme="1"/>
      <name val="BIZ UDゴシック"/>
      <family val="3"/>
      <charset val="128"/>
    </font>
    <font>
      <b/>
      <u/>
      <sz val="9"/>
      <color theme="1"/>
      <name val="BIZ UDゴシック"/>
      <family val="3"/>
      <charset val="128"/>
    </font>
    <font>
      <u/>
      <sz val="10"/>
      <name val="BIZ UDゴシック"/>
      <family val="3"/>
      <charset val="128"/>
    </font>
    <font>
      <u/>
      <sz val="10"/>
      <color rgb="FFFF0000"/>
      <name val="BIZ UDゴシック"/>
      <family val="3"/>
      <charset val="128"/>
    </font>
    <font>
      <sz val="10"/>
      <color rgb="FFFF0000"/>
      <name val="BIZ UDゴシック"/>
      <family val="3"/>
      <charset val="128"/>
    </font>
    <font>
      <sz val="8"/>
      <color theme="1"/>
      <name val="BIZ UDゴシック"/>
      <family val="3"/>
      <charset val="128"/>
    </font>
    <font>
      <b/>
      <sz val="12"/>
      <color theme="1"/>
      <name val="BIZ UDゴシック"/>
      <family val="3"/>
      <charset val="128"/>
    </font>
    <font>
      <sz val="9"/>
      <color theme="0"/>
      <name val="BIZ UDゴシック"/>
      <family val="3"/>
      <charset val="128"/>
    </font>
    <font>
      <b/>
      <sz val="9"/>
      <color theme="0"/>
      <name val="BIZ UDゴシック"/>
      <family val="3"/>
      <charset val="128"/>
    </font>
    <font>
      <sz val="10"/>
      <color theme="1"/>
      <name val="BIZ UDPゴシック"/>
      <family val="3"/>
      <charset val="128"/>
    </font>
    <font>
      <b/>
      <sz val="10"/>
      <color theme="1"/>
      <name val="BIZ UDPゴシック"/>
      <family val="3"/>
      <charset val="128"/>
    </font>
    <font>
      <sz val="9"/>
      <color theme="1"/>
      <name val="BIZ UDPゴシック"/>
      <family val="3"/>
      <charset val="128"/>
    </font>
    <font>
      <sz val="10"/>
      <color theme="0"/>
      <name val="BIZ UDPゴシック"/>
      <family val="3"/>
      <charset val="128"/>
    </font>
    <font>
      <b/>
      <sz val="10"/>
      <color theme="0"/>
      <name val="BIZ UDPゴシック"/>
      <family val="3"/>
      <charset val="128"/>
    </font>
    <font>
      <u/>
      <sz val="10"/>
      <color theme="0"/>
      <name val="BIZ UDPゴシック"/>
      <family val="3"/>
      <charset val="128"/>
    </font>
    <font>
      <b/>
      <sz val="9"/>
      <color rgb="FFFF0000"/>
      <name val="BIZ UDゴシック"/>
      <family val="3"/>
      <charset val="128"/>
    </font>
    <font>
      <b/>
      <u/>
      <sz val="10"/>
      <color rgb="FFFF0000"/>
      <name val="BIZ UDゴシック"/>
      <family val="3"/>
      <charset val="128"/>
    </font>
    <font>
      <b/>
      <sz val="10"/>
      <color rgb="FFFFC000"/>
      <name val="BIZ UDPゴシック"/>
      <family val="3"/>
      <charset val="128"/>
    </font>
    <font>
      <sz val="9"/>
      <color theme="1"/>
      <name val="游ゴシック"/>
      <family val="2"/>
      <charset val="128"/>
      <scheme val="minor"/>
    </font>
    <font>
      <sz val="10"/>
      <color rgb="FF0070C0"/>
      <name val="BIZ UDゴシック"/>
      <family val="3"/>
      <charset val="128"/>
    </font>
    <font>
      <sz val="10"/>
      <color rgb="FFFF0000"/>
      <name val="BIZ UDPゴシック"/>
      <family val="3"/>
      <charset val="128"/>
    </font>
    <font>
      <b/>
      <sz val="10"/>
      <color theme="7"/>
      <name val="BIZ UDPゴシック"/>
      <family val="3"/>
      <charset val="128"/>
    </font>
    <font>
      <b/>
      <u/>
      <sz val="10"/>
      <color theme="8" tint="-0.249977111117893"/>
      <name val="BIZ UDゴシック"/>
      <family val="3"/>
      <charset val="128"/>
    </font>
    <font>
      <sz val="10"/>
      <color rgb="FFFFC000"/>
      <name val="BIZ UDPゴシック"/>
      <family val="3"/>
      <charset val="128"/>
    </font>
    <font>
      <b/>
      <sz val="11"/>
      <color rgb="FFFF0000"/>
      <name val="BIZ UDゴシック"/>
      <family val="3"/>
      <charset val="128"/>
    </font>
    <font>
      <u/>
      <sz val="10"/>
      <name val="BIZ UDPゴシック"/>
      <family val="3"/>
      <charset val="128"/>
    </font>
    <font>
      <sz val="11"/>
      <color theme="1"/>
      <name val="Segoe UI Symbol"/>
      <family val="2"/>
    </font>
    <font>
      <sz val="8.5"/>
      <color theme="1"/>
      <name val="BIZ UDPゴシック"/>
      <family val="3"/>
      <charset val="128"/>
    </font>
    <font>
      <b/>
      <sz val="11"/>
      <color theme="7"/>
      <name val="BIZ UDゴシック"/>
      <family val="3"/>
      <charset val="128"/>
    </font>
    <font>
      <b/>
      <u/>
      <sz val="11"/>
      <color theme="1"/>
      <name val="BIZ UDゴシック"/>
      <family val="3"/>
      <charset val="128"/>
    </font>
    <font>
      <sz val="10.5"/>
      <color theme="1"/>
      <name val="BIZ UDゴシック"/>
      <family val="3"/>
      <charset val="128"/>
    </font>
    <font>
      <u/>
      <sz val="10.5"/>
      <color theme="1"/>
      <name val="BIZ UDゴシック"/>
      <family val="3"/>
      <charset val="128"/>
    </font>
    <font>
      <b/>
      <sz val="10.5"/>
      <color rgb="FFFF0000"/>
      <name val="BIZ UDゴシック"/>
      <family val="3"/>
      <charset val="128"/>
    </font>
    <font>
      <b/>
      <u/>
      <sz val="10.5"/>
      <color rgb="FFFF0000"/>
      <name val="BIZ UDゴシック"/>
      <family val="3"/>
      <charset val="128"/>
    </font>
    <font>
      <b/>
      <sz val="10"/>
      <color rgb="FF0070C0"/>
      <name val="BIZ UDゴシック"/>
      <family val="3"/>
      <charset val="128"/>
    </font>
    <font>
      <b/>
      <u/>
      <sz val="16"/>
      <color rgb="FFFF0000"/>
      <name val="BIZ UDゴシック"/>
      <family val="3"/>
      <charset val="128"/>
    </font>
    <font>
      <sz val="10"/>
      <color theme="8" tint="-0.499984740745262"/>
      <name val="BIZ UDゴシック"/>
      <family val="3"/>
      <charset val="128"/>
    </font>
    <font>
      <u/>
      <sz val="10"/>
      <color theme="8" tint="-0.499984740745262"/>
      <name val="BIZ UDゴシック"/>
      <family val="3"/>
      <charset val="128"/>
    </font>
    <font>
      <b/>
      <sz val="10"/>
      <color theme="8" tint="-0.499984740745262"/>
      <name val="BIZ UDゴシック"/>
      <family val="3"/>
      <charset val="128"/>
    </font>
    <font>
      <b/>
      <u/>
      <sz val="14"/>
      <color rgb="FFFF0000"/>
      <name val="BIZ UDゴシック"/>
      <family val="3"/>
      <charset val="128"/>
    </font>
    <font>
      <b/>
      <sz val="10"/>
      <color rgb="FFFFFF00"/>
      <name val="BIZ UDゴシック"/>
      <family val="3"/>
      <charset val="128"/>
    </font>
    <font>
      <b/>
      <sz val="10"/>
      <color rgb="FFFFFF00"/>
      <name val="BIZ UDPゴシック"/>
      <family val="3"/>
      <charset val="128"/>
    </font>
  </fonts>
  <fills count="13">
    <fill>
      <patternFill patternType="none"/>
    </fill>
    <fill>
      <patternFill patternType="gray125"/>
    </fill>
    <fill>
      <patternFill patternType="solid">
        <fgColor rgb="FFE1FFE1"/>
        <bgColor indexed="64"/>
      </patternFill>
    </fill>
    <fill>
      <patternFill patternType="solid">
        <fgColor rgb="FFFFFFC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8" tint="-0.249977111117893"/>
        <bgColor indexed="64"/>
      </patternFill>
    </fill>
    <fill>
      <patternFill patternType="solid">
        <fgColor theme="0"/>
        <bgColor indexed="64"/>
      </patternFill>
    </fill>
    <fill>
      <patternFill patternType="solid">
        <fgColor theme="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2" tint="-0.499984740745262"/>
        <bgColor indexed="64"/>
      </patternFill>
    </fill>
    <fill>
      <patternFill patternType="solid">
        <fgColor rgb="FFFFFFCC"/>
        <bgColor indexed="64"/>
      </patternFill>
    </fill>
  </fills>
  <borders count="1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top style="dashed">
        <color indexed="64"/>
      </top>
      <bottom style="hair">
        <color indexed="64"/>
      </bottom>
      <diagonal/>
    </border>
    <border>
      <left/>
      <right style="dashed">
        <color indexed="64"/>
      </right>
      <top style="dashed">
        <color indexed="64"/>
      </top>
      <bottom style="hair">
        <color indexed="64"/>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style="dashed">
        <color indexed="64"/>
      </top>
      <bottom style="hair">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right style="double">
        <color indexed="64"/>
      </right>
      <top style="hair">
        <color indexed="64"/>
      </top>
      <bottom style="thin">
        <color indexed="64"/>
      </bottom>
      <diagonal/>
    </border>
  </borders>
  <cellStyleXfs count="5">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cellStyleXfs>
  <cellXfs count="1021">
    <xf numFmtId="0" fontId="0" fillId="0" borderId="0" xfId="0">
      <alignment vertical="center"/>
    </xf>
    <xf numFmtId="0" fontId="1" fillId="0" borderId="0" xfId="0" applyFont="1">
      <alignment vertical="center"/>
    </xf>
    <xf numFmtId="0" fontId="1" fillId="0" borderId="2" xfId="0" applyFont="1" applyBorder="1">
      <alignment vertical="center"/>
    </xf>
    <xf numFmtId="0" fontId="3" fillId="0" borderId="0" xfId="0" applyFont="1">
      <alignment vertical="center"/>
    </xf>
    <xf numFmtId="0" fontId="1" fillId="0" borderId="0" xfId="0" quotePrefix="1" applyFont="1" applyAlignment="1">
      <alignment horizontal="right" vertical="center"/>
    </xf>
    <xf numFmtId="0" fontId="1" fillId="0" borderId="0" xfId="0" applyFont="1" applyAlignment="1">
      <alignment horizontal="right" vertical="center"/>
    </xf>
    <xf numFmtId="0" fontId="1" fillId="0" borderId="0" xfId="0" applyFont="1" applyAlignment="1">
      <alignment horizontal="center" vertical="center"/>
    </xf>
    <xf numFmtId="0" fontId="1" fillId="0" borderId="17" xfId="0" applyFont="1" applyBorder="1">
      <alignment vertical="center"/>
    </xf>
    <xf numFmtId="0" fontId="8" fillId="0" borderId="0" xfId="0" applyFont="1">
      <alignment vertical="center"/>
    </xf>
    <xf numFmtId="0" fontId="16" fillId="0" borderId="0" xfId="0" applyFont="1">
      <alignment vertical="center"/>
    </xf>
    <xf numFmtId="0" fontId="4" fillId="0" borderId="0" xfId="0" applyFont="1">
      <alignment vertical="center"/>
    </xf>
    <xf numFmtId="0" fontId="18" fillId="0" borderId="0" xfId="0" applyFont="1">
      <alignment vertical="center"/>
    </xf>
    <xf numFmtId="0" fontId="19" fillId="0" borderId="0" xfId="0" applyFont="1">
      <alignment vertical="center"/>
    </xf>
    <xf numFmtId="0" fontId="1" fillId="0" borderId="16" xfId="0" quotePrefix="1" applyFont="1" applyBorder="1" applyAlignment="1">
      <alignment horizontal="center" vertical="center"/>
    </xf>
    <xf numFmtId="0" fontId="1" fillId="2" borderId="5" xfId="0" applyFont="1" applyFill="1" applyBorder="1">
      <alignment vertical="center"/>
    </xf>
    <xf numFmtId="0" fontId="1" fillId="2" borderId="7" xfId="0" applyFont="1" applyFill="1" applyBorder="1">
      <alignment vertical="center"/>
    </xf>
    <xf numFmtId="0" fontId="1" fillId="2" borderId="8" xfId="0" applyFont="1" applyFill="1" applyBorder="1">
      <alignment vertical="center"/>
    </xf>
    <xf numFmtId="0" fontId="1" fillId="2" borderId="3" xfId="0" applyFont="1" applyFill="1" applyBorder="1">
      <alignment vertical="center"/>
    </xf>
    <xf numFmtId="0" fontId="1" fillId="2" borderId="2" xfId="0" applyFont="1" applyFill="1" applyBorder="1">
      <alignment vertical="center"/>
    </xf>
    <xf numFmtId="0" fontId="1" fillId="2" borderId="17" xfId="0" applyFont="1" applyFill="1" applyBorder="1">
      <alignment vertical="center"/>
    </xf>
    <xf numFmtId="0" fontId="1" fillId="2" borderId="0" xfId="0" applyFont="1" applyFill="1">
      <alignment vertical="center"/>
    </xf>
    <xf numFmtId="0" fontId="1" fillId="2" borderId="31" xfId="0" applyFont="1" applyFill="1" applyBorder="1">
      <alignment vertical="center"/>
    </xf>
    <xf numFmtId="0" fontId="1" fillId="2" borderId="9" xfId="0" applyFont="1" applyFill="1" applyBorder="1">
      <alignment vertical="center"/>
    </xf>
    <xf numFmtId="0" fontId="1" fillId="4" borderId="0" xfId="0" quotePrefix="1" applyFont="1" applyFill="1">
      <alignment vertical="center"/>
    </xf>
    <xf numFmtId="0" fontId="1" fillId="4" borderId="7" xfId="0" applyFont="1" applyFill="1" applyBorder="1">
      <alignment vertical="center"/>
    </xf>
    <xf numFmtId="0" fontId="1" fillId="4" borderId="0" xfId="0" applyFont="1" applyFill="1">
      <alignment vertical="center"/>
    </xf>
    <xf numFmtId="0" fontId="1" fillId="5" borderId="31" xfId="0" applyFont="1" applyFill="1" applyBorder="1">
      <alignment vertical="center"/>
    </xf>
    <xf numFmtId="0" fontId="1" fillId="5" borderId="17" xfId="0" applyFont="1" applyFill="1" applyBorder="1">
      <alignment vertical="center"/>
    </xf>
    <xf numFmtId="0" fontId="1" fillId="2" borderId="1" xfId="0" applyFont="1" applyFill="1" applyBorder="1">
      <alignment vertical="center"/>
    </xf>
    <xf numFmtId="0" fontId="1" fillId="2" borderId="4" xfId="0" applyFont="1" applyFill="1" applyBorder="1">
      <alignment vertical="center"/>
    </xf>
    <xf numFmtId="0" fontId="1" fillId="4" borderId="1" xfId="0" quotePrefix="1" applyFont="1" applyFill="1" applyBorder="1">
      <alignment vertical="center"/>
    </xf>
    <xf numFmtId="0" fontId="1" fillId="4" borderId="4" xfId="0" applyFont="1" applyFill="1" applyBorder="1">
      <alignment vertical="center"/>
    </xf>
    <xf numFmtId="0" fontId="1" fillId="4" borderId="4" xfId="0" quotePrefix="1" applyFont="1" applyFill="1" applyBorder="1">
      <alignment vertical="center"/>
    </xf>
    <xf numFmtId="0" fontId="1" fillId="4" borderId="9" xfId="0" applyFont="1" applyFill="1" applyBorder="1">
      <alignment vertical="center"/>
    </xf>
    <xf numFmtId="0" fontId="1" fillId="0" borderId="10" xfId="0" quotePrefix="1" applyFont="1" applyBorder="1" applyAlignment="1">
      <alignment horizontal="center" vertical="center"/>
    </xf>
    <xf numFmtId="0" fontId="1" fillId="0" borderId="11" xfId="0" applyFont="1" applyBorder="1">
      <alignment vertical="center"/>
    </xf>
    <xf numFmtId="0" fontId="1" fillId="0" borderId="32" xfId="0" quotePrefix="1" applyFont="1" applyBorder="1" applyAlignment="1">
      <alignment horizontal="center" vertical="center"/>
    </xf>
    <xf numFmtId="0" fontId="1" fillId="0" borderId="33" xfId="0" applyFont="1" applyBorder="1">
      <alignment vertical="center"/>
    </xf>
    <xf numFmtId="0" fontId="1" fillId="0" borderId="35" xfId="0" quotePrefix="1" applyFont="1" applyBorder="1" applyAlignment="1">
      <alignment horizontal="center" vertical="center"/>
    </xf>
    <xf numFmtId="0" fontId="1" fillId="0" borderId="36" xfId="0" applyFont="1" applyBorder="1">
      <alignment vertical="center"/>
    </xf>
    <xf numFmtId="0" fontId="1" fillId="2" borderId="6" xfId="0" applyFont="1" applyFill="1" applyBorder="1">
      <alignment vertical="center"/>
    </xf>
    <xf numFmtId="0" fontId="1" fillId="0" borderId="7" xfId="0" applyFont="1" applyBorder="1">
      <alignment vertical="center"/>
    </xf>
    <xf numFmtId="0" fontId="1" fillId="0" borderId="13" xfId="0" quotePrefix="1" applyFont="1" applyBorder="1" applyAlignment="1">
      <alignment horizontal="center" vertical="center"/>
    </xf>
    <xf numFmtId="0" fontId="1" fillId="5" borderId="9" xfId="0" applyFont="1" applyFill="1" applyBorder="1">
      <alignment vertical="center"/>
    </xf>
    <xf numFmtId="0" fontId="1" fillId="4" borderId="6" xfId="0" applyFont="1" applyFill="1" applyBorder="1">
      <alignment vertical="center"/>
    </xf>
    <xf numFmtId="0" fontId="1" fillId="0" borderId="39" xfId="0" applyFont="1" applyBorder="1">
      <alignment vertical="center"/>
    </xf>
    <xf numFmtId="0" fontId="1" fillId="3" borderId="31" xfId="0" quotePrefix="1" applyFont="1" applyFill="1" applyBorder="1" applyAlignment="1">
      <alignment horizontal="center" vertical="center"/>
    </xf>
    <xf numFmtId="0" fontId="1" fillId="3" borderId="17" xfId="0" applyFont="1" applyFill="1" applyBorder="1">
      <alignment vertical="center"/>
    </xf>
    <xf numFmtId="0" fontId="1" fillId="3" borderId="9" xfId="0" quotePrefix="1" applyFont="1" applyFill="1" applyBorder="1" applyAlignment="1">
      <alignment horizontal="center" vertical="center"/>
    </xf>
    <xf numFmtId="0" fontId="3" fillId="0" borderId="16" xfId="0" applyFont="1" applyBorder="1">
      <alignment vertical="center"/>
    </xf>
    <xf numFmtId="0" fontId="1" fillId="5" borderId="1" xfId="0" applyFont="1" applyFill="1" applyBorder="1" applyAlignment="1">
      <alignment horizontal="center" vertical="center"/>
    </xf>
    <xf numFmtId="0" fontId="1" fillId="4" borderId="17" xfId="0" applyFont="1" applyFill="1" applyBorder="1">
      <alignment vertical="center"/>
    </xf>
    <xf numFmtId="0" fontId="1" fillId="0" borderId="0" xfId="0" quotePrefix="1" applyFont="1" applyAlignment="1">
      <alignment horizontal="center" vertical="center"/>
    </xf>
    <xf numFmtId="0" fontId="1" fillId="0" borderId="18" xfId="0" applyFont="1" applyBorder="1">
      <alignment vertical="center"/>
    </xf>
    <xf numFmtId="0" fontId="3" fillId="0" borderId="41" xfId="0" applyFont="1" applyBorder="1" applyAlignment="1">
      <alignment horizontal="center" vertical="center"/>
    </xf>
    <xf numFmtId="0" fontId="1" fillId="0" borderId="17" xfId="0" applyFont="1" applyBorder="1" applyAlignment="1">
      <alignment horizontal="center" vertical="center"/>
    </xf>
    <xf numFmtId="0" fontId="1" fillId="0" borderId="16" xfId="0" applyFont="1" applyBorder="1" applyAlignment="1">
      <alignment horizontal="center" vertical="center"/>
    </xf>
    <xf numFmtId="0" fontId="1" fillId="0" borderId="18" xfId="0" applyFont="1" applyBorder="1" applyAlignment="1">
      <alignment horizontal="center" vertical="center"/>
    </xf>
    <xf numFmtId="0" fontId="21" fillId="0" borderId="0" xfId="0" applyFont="1" applyAlignment="1">
      <alignment horizontal="center" vertical="center"/>
    </xf>
    <xf numFmtId="0" fontId="1" fillId="0" borderId="16" xfId="0" applyFont="1" applyBorder="1">
      <alignment vertical="center"/>
    </xf>
    <xf numFmtId="0" fontId="21" fillId="6" borderId="16" xfId="0" applyFont="1" applyFill="1" applyBorder="1">
      <alignment vertical="center"/>
    </xf>
    <xf numFmtId="0" fontId="21" fillId="6" borderId="17" xfId="0" applyFont="1" applyFill="1" applyBorder="1">
      <alignment vertical="center"/>
    </xf>
    <xf numFmtId="0" fontId="21" fillId="6" borderId="18" xfId="0" applyFont="1" applyFill="1" applyBorder="1">
      <alignment vertical="center"/>
    </xf>
    <xf numFmtId="0" fontId="1" fillId="0" borderId="8" xfId="0" applyFont="1" applyBorder="1">
      <alignment vertical="center"/>
    </xf>
    <xf numFmtId="0" fontId="18" fillId="0" borderId="0" xfId="0" applyFont="1" applyAlignment="1">
      <alignment vertical="top" wrapText="1"/>
    </xf>
    <xf numFmtId="0" fontId="21" fillId="0" borderId="0" xfId="0" applyFont="1">
      <alignment vertical="center"/>
    </xf>
    <xf numFmtId="0" fontId="1" fillId="0" borderId="0" xfId="0" quotePrefix="1" applyFont="1">
      <alignment vertical="center"/>
    </xf>
    <xf numFmtId="0" fontId="1" fillId="7" borderId="16" xfId="0" quotePrefix="1" applyFont="1" applyFill="1" applyBorder="1" applyAlignment="1">
      <alignment horizontal="center" vertical="center"/>
    </xf>
    <xf numFmtId="0" fontId="1" fillId="7" borderId="17" xfId="0" applyFont="1" applyFill="1" applyBorder="1">
      <alignment vertical="center"/>
    </xf>
    <xf numFmtId="0" fontId="1" fillId="7" borderId="41" xfId="0" quotePrefix="1" applyFont="1" applyFill="1" applyBorder="1" applyAlignment="1">
      <alignment horizontal="center" vertical="center"/>
    </xf>
    <xf numFmtId="0" fontId="1" fillId="7" borderId="53" xfId="0" quotePrefix="1" applyFont="1" applyFill="1" applyBorder="1" applyAlignment="1">
      <alignment horizontal="center" vertical="center"/>
    </xf>
    <xf numFmtId="0" fontId="1" fillId="7" borderId="2" xfId="0" applyFont="1" applyFill="1" applyBorder="1">
      <alignment vertical="center"/>
    </xf>
    <xf numFmtId="0" fontId="1" fillId="7" borderId="11" xfId="0" applyFont="1" applyFill="1" applyBorder="1">
      <alignment vertical="center"/>
    </xf>
    <xf numFmtId="0" fontId="1" fillId="7" borderId="31" xfId="0" quotePrefix="1" applyFont="1" applyFill="1" applyBorder="1" applyAlignment="1">
      <alignment horizontal="center" vertical="center"/>
    </xf>
    <xf numFmtId="0" fontId="1" fillId="7" borderId="0" xfId="0" applyFont="1" applyFill="1">
      <alignment vertical="center"/>
    </xf>
    <xf numFmtId="0" fontId="1" fillId="7" borderId="33" xfId="0" applyFont="1" applyFill="1" applyBorder="1">
      <alignment vertical="center"/>
    </xf>
    <xf numFmtId="0" fontId="1" fillId="7" borderId="9" xfId="0" applyFont="1" applyFill="1" applyBorder="1">
      <alignment vertical="center"/>
    </xf>
    <xf numFmtId="0" fontId="1" fillId="7" borderId="7" xfId="0" applyFont="1" applyFill="1" applyBorder="1">
      <alignment vertical="center"/>
    </xf>
    <xf numFmtId="0" fontId="1" fillId="7" borderId="36" xfId="0" applyFont="1" applyFill="1" applyBorder="1">
      <alignment vertical="center"/>
    </xf>
    <xf numFmtId="0" fontId="27" fillId="0" borderId="16" xfId="0" applyFont="1" applyBorder="1">
      <alignment vertical="center"/>
    </xf>
    <xf numFmtId="0" fontId="3" fillId="0" borderId="0" xfId="0" applyFont="1" applyAlignment="1">
      <alignment horizontal="center" vertical="center"/>
    </xf>
    <xf numFmtId="0" fontId="3" fillId="0" borderId="53" xfId="0" applyFont="1" applyBorder="1" applyAlignment="1">
      <alignment horizontal="center" vertical="center"/>
    </xf>
    <xf numFmtId="176" fontId="22" fillId="0" borderId="18" xfId="0" applyNumberFormat="1" applyFont="1" applyBorder="1">
      <alignment vertical="center"/>
    </xf>
    <xf numFmtId="0" fontId="1" fillId="7" borderId="9" xfId="0" quotePrefix="1" applyFont="1" applyFill="1" applyBorder="1" applyAlignment="1">
      <alignment horizontal="center" vertical="center"/>
    </xf>
    <xf numFmtId="176" fontId="22" fillId="0" borderId="8" xfId="0" applyNumberFormat="1" applyFont="1" applyBorder="1">
      <alignment vertical="center"/>
    </xf>
    <xf numFmtId="176" fontId="22" fillId="0" borderId="7" xfId="0" applyNumberFormat="1" applyFont="1" applyBorder="1">
      <alignment vertical="center"/>
    </xf>
    <xf numFmtId="176" fontId="22" fillId="0" borderId="17" xfId="0" applyNumberFormat="1" applyFont="1" applyBorder="1" applyAlignment="1">
      <alignment horizontal="center" vertical="center"/>
    </xf>
    <xf numFmtId="0" fontId="24" fillId="0" borderId="0" xfId="0" applyFont="1" applyAlignment="1">
      <alignment horizontal="center" vertical="center"/>
    </xf>
    <xf numFmtId="0" fontId="18" fillId="0" borderId="0" xfId="0" applyFont="1" applyAlignment="1">
      <alignment horizontal="center" vertical="center"/>
    </xf>
    <xf numFmtId="0" fontId="27" fillId="0" borderId="1" xfId="0" applyFont="1" applyBorder="1">
      <alignment vertical="center"/>
    </xf>
    <xf numFmtId="0" fontId="27" fillId="0" borderId="2" xfId="0" applyFont="1" applyBorder="1">
      <alignment vertical="center"/>
    </xf>
    <xf numFmtId="0" fontId="27" fillId="0" borderId="63" xfId="0" applyFont="1" applyBorder="1">
      <alignment vertical="center"/>
    </xf>
    <xf numFmtId="0" fontId="1" fillId="0" borderId="0" xfId="0" applyFont="1" applyAlignment="1">
      <alignment horizontal="left" vertical="center"/>
    </xf>
    <xf numFmtId="0" fontId="1" fillId="0" borderId="43" xfId="0" applyFont="1" applyBorder="1" applyAlignment="1">
      <alignment horizontal="left" vertical="center"/>
    </xf>
    <xf numFmtId="0" fontId="18" fillId="0" borderId="0" xfId="0" applyFont="1" applyAlignment="1">
      <alignment horizontal="center" vertical="top"/>
    </xf>
    <xf numFmtId="0" fontId="18" fillId="0" borderId="0" xfId="0" applyFont="1" applyAlignment="1">
      <alignment vertical="top"/>
    </xf>
    <xf numFmtId="0" fontId="1" fillId="0" borderId="17" xfId="0" applyFont="1" applyBorder="1" applyAlignment="1">
      <alignment horizontal="left" vertical="center" indent="1"/>
    </xf>
    <xf numFmtId="0" fontId="1" fillId="0" borderId="18" xfId="0" applyFont="1" applyBorder="1" applyAlignment="1">
      <alignment horizontal="left" vertical="center" indent="1"/>
    </xf>
    <xf numFmtId="0" fontId="1" fillId="0" borderId="2" xfId="0" applyFont="1" applyBorder="1" applyAlignment="1">
      <alignment horizontal="left" vertical="center"/>
    </xf>
    <xf numFmtId="0" fontId="1" fillId="0" borderId="2" xfId="0" applyFont="1" applyBorder="1" applyAlignment="1">
      <alignment horizontal="left" vertical="center" indent="1"/>
    </xf>
    <xf numFmtId="0" fontId="1" fillId="0" borderId="16" xfId="0" applyFont="1" applyBorder="1" applyAlignment="1">
      <alignment horizontal="left" vertical="center"/>
    </xf>
    <xf numFmtId="0" fontId="3" fillId="0" borderId="16" xfId="0" applyFont="1" applyBorder="1" applyAlignment="1">
      <alignment horizontal="center" vertical="center"/>
    </xf>
    <xf numFmtId="0" fontId="24" fillId="0" borderId="0" xfId="0" applyFont="1">
      <alignment vertical="center"/>
    </xf>
    <xf numFmtId="0" fontId="22" fillId="0" borderId="0" xfId="0" applyFont="1" applyAlignment="1">
      <alignment horizontal="center" vertical="center"/>
    </xf>
    <xf numFmtId="0" fontId="1" fillId="0" borderId="70" xfId="0" applyFont="1" applyBorder="1">
      <alignment vertical="center"/>
    </xf>
    <xf numFmtId="0" fontId="22" fillId="7" borderId="68" xfId="0" applyFont="1" applyFill="1" applyBorder="1">
      <alignment vertical="center"/>
    </xf>
    <xf numFmtId="0" fontId="22" fillId="7" borderId="69" xfId="0" applyFont="1" applyFill="1" applyBorder="1">
      <alignment vertical="center"/>
    </xf>
    <xf numFmtId="0" fontId="22" fillId="7" borderId="70" xfId="0" applyFont="1" applyFill="1" applyBorder="1">
      <alignment vertical="center"/>
    </xf>
    <xf numFmtId="0" fontId="22" fillId="0" borderId="17" xfId="0" applyFont="1" applyBorder="1">
      <alignment vertical="center"/>
    </xf>
    <xf numFmtId="0" fontId="1" fillId="0" borderId="42" xfId="0" applyFont="1" applyBorder="1">
      <alignment vertical="center"/>
    </xf>
    <xf numFmtId="0" fontId="1" fillId="0" borderId="43" xfId="0" applyFont="1" applyBorder="1">
      <alignment vertical="center"/>
    </xf>
    <xf numFmtId="0" fontId="1" fillId="0" borderId="44" xfId="0" applyFont="1" applyBorder="1" applyAlignment="1">
      <alignment horizontal="center" vertical="center"/>
    </xf>
    <xf numFmtId="0" fontId="1" fillId="0" borderId="1" xfId="0" applyFont="1" applyBorder="1">
      <alignment vertical="center"/>
    </xf>
    <xf numFmtId="0" fontId="1" fillId="0" borderId="3" xfId="0" applyFont="1" applyBorder="1">
      <alignment vertical="center"/>
    </xf>
    <xf numFmtId="0" fontId="1" fillId="0" borderId="6" xfId="0" applyFont="1" applyBorder="1">
      <alignment vertical="center"/>
    </xf>
    <xf numFmtId="0" fontId="22" fillId="0" borderId="44" xfId="0" applyFont="1" applyBorder="1">
      <alignment vertical="center"/>
    </xf>
    <xf numFmtId="0" fontId="22" fillId="7" borderId="42" xfId="0" applyFont="1" applyFill="1" applyBorder="1" applyAlignment="1">
      <alignment horizontal="left" vertical="center"/>
    </xf>
    <xf numFmtId="0" fontId="22" fillId="7" borderId="43" xfId="0" applyFont="1" applyFill="1" applyBorder="1" applyAlignment="1">
      <alignment horizontal="left" vertical="center" indent="1"/>
    </xf>
    <xf numFmtId="0" fontId="22" fillId="7" borderId="44" xfId="0" applyFont="1" applyFill="1" applyBorder="1" applyAlignment="1">
      <alignment horizontal="left" vertical="center" indent="1"/>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1" fillId="0" borderId="12" xfId="0" applyFont="1" applyBorder="1" applyAlignment="1">
      <alignment horizontal="center" vertical="center"/>
    </xf>
    <xf numFmtId="0" fontId="1" fillId="0" borderId="37" xfId="0" applyFont="1" applyBorder="1" applyAlignment="1">
      <alignment horizontal="center" vertical="center"/>
    </xf>
    <xf numFmtId="0" fontId="18" fillId="0" borderId="12" xfId="0" applyFont="1" applyBorder="1" applyAlignment="1">
      <alignment horizontal="center" vertical="center"/>
    </xf>
    <xf numFmtId="176" fontId="1" fillId="0" borderId="0" xfId="0" applyNumberFormat="1" applyFont="1" applyAlignment="1">
      <alignment horizontal="center" vertical="center"/>
    </xf>
    <xf numFmtId="0" fontId="1" fillId="8" borderId="16" xfId="0" applyFont="1" applyFill="1" applyBorder="1" applyAlignment="1">
      <alignment horizontal="center" vertical="center"/>
    </xf>
    <xf numFmtId="0" fontId="1" fillId="8" borderId="17" xfId="0" applyFont="1" applyFill="1" applyBorder="1" applyAlignment="1">
      <alignment horizontal="center" vertical="center"/>
    </xf>
    <xf numFmtId="0" fontId="1" fillId="8" borderId="18" xfId="0" applyFont="1" applyFill="1" applyBorder="1" applyAlignment="1">
      <alignment horizontal="center" vertical="center"/>
    </xf>
    <xf numFmtId="0" fontId="6" fillId="0" borderId="0" xfId="0" applyFont="1">
      <alignment vertical="center"/>
    </xf>
    <xf numFmtId="0" fontId="3" fillId="0" borderId="9" xfId="0" applyFont="1" applyBorder="1" applyAlignment="1">
      <alignment horizontal="center" vertical="center"/>
    </xf>
    <xf numFmtId="0" fontId="37" fillId="0" borderId="0" xfId="0" applyFont="1">
      <alignment vertical="center"/>
    </xf>
    <xf numFmtId="0" fontId="37" fillId="0" borderId="0" xfId="0" applyFont="1" applyAlignment="1">
      <alignment horizontal="center" vertical="center"/>
    </xf>
    <xf numFmtId="0" fontId="1" fillId="0" borderId="12" xfId="0" applyFont="1" applyBorder="1">
      <alignment vertical="center"/>
    </xf>
    <xf numFmtId="0" fontId="1" fillId="0" borderId="34" xfId="0" applyFont="1" applyBorder="1">
      <alignment vertical="center"/>
    </xf>
    <xf numFmtId="0" fontId="1" fillId="0" borderId="37" xfId="0" applyFont="1" applyBorder="1">
      <alignment vertical="center"/>
    </xf>
    <xf numFmtId="0" fontId="6" fillId="0" borderId="0" xfId="0" applyFont="1" applyAlignment="1">
      <alignment horizontal="right" vertical="center"/>
    </xf>
    <xf numFmtId="179" fontId="18" fillId="0" borderId="18" xfId="2" applyNumberFormat="1" applyFont="1" applyBorder="1" applyAlignment="1">
      <alignment vertical="center"/>
    </xf>
    <xf numFmtId="179" fontId="18" fillId="0" borderId="2" xfId="2" applyNumberFormat="1" applyFont="1" applyBorder="1" applyAlignment="1">
      <alignment vertical="center"/>
    </xf>
    <xf numFmtId="0" fontId="16" fillId="0" borderId="0" xfId="0" applyFont="1" applyAlignment="1">
      <alignment horizontal="center" vertical="center"/>
    </xf>
    <xf numFmtId="0" fontId="8" fillId="0" borderId="0" xfId="0" applyFont="1" applyAlignment="1">
      <alignment horizontal="center" vertical="center"/>
    </xf>
    <xf numFmtId="0" fontId="1" fillId="0" borderId="39" xfId="0" applyFont="1" applyBorder="1" applyAlignment="1">
      <alignment horizontal="center" vertical="center"/>
    </xf>
    <xf numFmtId="0" fontId="6" fillId="0" borderId="0" xfId="0" applyFont="1" applyAlignment="1">
      <alignment horizontal="center" vertical="center"/>
    </xf>
    <xf numFmtId="0" fontId="5" fillId="0" borderId="0" xfId="0" applyFont="1">
      <alignment vertical="center"/>
    </xf>
    <xf numFmtId="0" fontId="3" fillId="0" borderId="0" xfId="0" quotePrefix="1" applyFont="1" applyAlignment="1">
      <alignment horizontal="center" vertical="center"/>
    </xf>
    <xf numFmtId="0" fontId="1" fillId="7" borderId="31" xfId="0" applyFont="1" applyFill="1" applyBorder="1">
      <alignment vertical="center"/>
    </xf>
    <xf numFmtId="0" fontId="1" fillId="7" borderId="1" xfId="0" applyFont="1" applyFill="1" applyBorder="1">
      <alignment vertical="center"/>
    </xf>
    <xf numFmtId="0" fontId="1" fillId="7" borderId="3" xfId="0" applyFont="1" applyFill="1" applyBorder="1">
      <alignment vertical="center"/>
    </xf>
    <xf numFmtId="0" fontId="1" fillId="7" borderId="4" xfId="0" applyFont="1" applyFill="1" applyBorder="1">
      <alignment vertical="center"/>
    </xf>
    <xf numFmtId="0" fontId="1" fillId="7" borderId="5" xfId="0" applyFont="1" applyFill="1" applyBorder="1">
      <alignment vertical="center"/>
    </xf>
    <xf numFmtId="0" fontId="1" fillId="7" borderId="6" xfId="0" applyFont="1" applyFill="1" applyBorder="1">
      <alignment vertical="center"/>
    </xf>
    <xf numFmtId="0" fontId="1" fillId="7" borderId="8" xfId="0" applyFont="1" applyFill="1" applyBorder="1">
      <alignment vertical="center"/>
    </xf>
    <xf numFmtId="0" fontId="1" fillId="0" borderId="54" xfId="0" applyFont="1" applyBorder="1" applyAlignment="1">
      <alignment horizontal="center" vertical="center"/>
    </xf>
    <xf numFmtId="0" fontId="1" fillId="0" borderId="55" xfId="0" applyFont="1" applyBorder="1" applyAlignment="1">
      <alignment horizontal="center" vertical="center"/>
    </xf>
    <xf numFmtId="0" fontId="1" fillId="0" borderId="56" xfId="0" applyFont="1" applyBorder="1" applyAlignment="1">
      <alignment horizontal="center" vertical="center"/>
    </xf>
    <xf numFmtId="0" fontId="27" fillId="7" borderId="16" xfId="0" applyFont="1" applyFill="1" applyBorder="1">
      <alignment vertical="center"/>
    </xf>
    <xf numFmtId="0" fontId="19" fillId="0" borderId="0" xfId="0" quotePrefix="1" applyFont="1" applyAlignment="1">
      <alignment horizontal="center" vertical="center"/>
    </xf>
    <xf numFmtId="0" fontId="18" fillId="0" borderId="40" xfId="0" applyFont="1" applyBorder="1" applyAlignment="1">
      <alignment horizontal="center" vertical="center"/>
    </xf>
    <xf numFmtId="0" fontId="1" fillId="0" borderId="3" xfId="0" applyFont="1" applyBorder="1" applyAlignment="1">
      <alignment horizontal="right" vertical="center"/>
    </xf>
    <xf numFmtId="0" fontId="1" fillId="0" borderId="8" xfId="0" applyFont="1" applyBorder="1" applyAlignment="1">
      <alignment horizontal="right" vertical="center"/>
    </xf>
    <xf numFmtId="0" fontId="45" fillId="6" borderId="16" xfId="0" applyFont="1" applyFill="1" applyBorder="1">
      <alignment vertical="center"/>
    </xf>
    <xf numFmtId="0" fontId="45" fillId="6" borderId="17" xfId="0" applyFont="1" applyFill="1" applyBorder="1">
      <alignment vertical="center"/>
    </xf>
    <xf numFmtId="0" fontId="1" fillId="0" borderId="5" xfId="0" applyFont="1" applyBorder="1">
      <alignment vertical="center"/>
    </xf>
    <xf numFmtId="0" fontId="42" fillId="7" borderId="1" xfId="0" applyFont="1" applyFill="1" applyBorder="1">
      <alignment vertical="center"/>
    </xf>
    <xf numFmtId="0" fontId="42" fillId="7" borderId="2" xfId="0" applyFont="1" applyFill="1" applyBorder="1">
      <alignment vertical="center"/>
    </xf>
    <xf numFmtId="0" fontId="42" fillId="7" borderId="3" xfId="0" applyFont="1" applyFill="1" applyBorder="1">
      <alignment vertical="center"/>
    </xf>
    <xf numFmtId="0" fontId="42" fillId="7" borderId="4" xfId="0" applyFont="1" applyFill="1" applyBorder="1">
      <alignment vertical="center"/>
    </xf>
    <xf numFmtId="0" fontId="42" fillId="7" borderId="0" xfId="0" applyFont="1" applyFill="1">
      <alignment vertical="center"/>
    </xf>
    <xf numFmtId="0" fontId="42" fillId="7" borderId="5" xfId="0" applyFont="1" applyFill="1" applyBorder="1">
      <alignment vertical="center"/>
    </xf>
    <xf numFmtId="0" fontId="42" fillId="7" borderId="6" xfId="0" applyFont="1" applyFill="1" applyBorder="1">
      <alignment vertical="center"/>
    </xf>
    <xf numFmtId="0" fontId="42" fillId="7" borderId="7" xfId="0" applyFont="1" applyFill="1" applyBorder="1">
      <alignment vertical="center"/>
    </xf>
    <xf numFmtId="0" fontId="42" fillId="7" borderId="8" xfId="0" applyFont="1" applyFill="1" applyBorder="1">
      <alignment vertical="center"/>
    </xf>
    <xf numFmtId="0" fontId="1" fillId="7" borderId="54" xfId="0" quotePrefix="1" applyFont="1" applyFill="1" applyBorder="1" applyAlignment="1">
      <alignment horizontal="center" vertical="center"/>
    </xf>
    <xf numFmtId="0" fontId="1" fillId="7" borderId="55" xfId="0" quotePrefix="1" applyFont="1" applyFill="1" applyBorder="1" applyAlignment="1">
      <alignment horizontal="center" vertical="center"/>
    </xf>
    <xf numFmtId="0" fontId="1" fillId="7" borderId="56" xfId="0" quotePrefix="1" applyFont="1" applyFill="1" applyBorder="1" applyAlignment="1">
      <alignment horizontal="center" vertical="center"/>
    </xf>
    <xf numFmtId="0" fontId="1" fillId="0" borderId="4" xfId="0" applyFont="1" applyBorder="1">
      <alignment vertical="center"/>
    </xf>
    <xf numFmtId="0" fontId="1" fillId="0" borderId="32" xfId="0" applyFont="1" applyBorder="1">
      <alignment vertical="center"/>
    </xf>
    <xf numFmtId="0" fontId="1" fillId="0" borderId="35" xfId="0" applyFont="1" applyBorder="1">
      <alignment vertical="center"/>
    </xf>
    <xf numFmtId="0" fontId="1" fillId="0" borderId="10" xfId="0" applyFont="1" applyBorder="1">
      <alignment vertical="center"/>
    </xf>
    <xf numFmtId="0" fontId="1" fillId="0" borderId="38" xfId="0" applyFont="1" applyBorder="1">
      <alignment vertical="center"/>
    </xf>
    <xf numFmtId="0" fontId="1" fillId="0" borderId="40" xfId="0" applyFont="1" applyBorder="1">
      <alignment vertical="center"/>
    </xf>
    <xf numFmtId="0" fontId="43" fillId="0" borderId="0" xfId="0" applyFont="1" applyAlignment="1">
      <alignment horizontal="left" vertical="center"/>
    </xf>
    <xf numFmtId="0" fontId="1" fillId="0" borderId="31" xfId="0" applyFont="1" applyBorder="1">
      <alignment vertical="center"/>
    </xf>
    <xf numFmtId="0" fontId="1" fillId="0" borderId="9" xfId="0" applyFont="1" applyBorder="1">
      <alignment vertical="center"/>
    </xf>
    <xf numFmtId="0" fontId="1" fillId="0" borderId="74" xfId="0" applyFont="1" applyBorder="1">
      <alignment vertical="center"/>
    </xf>
    <xf numFmtId="0" fontId="1" fillId="0" borderId="75" xfId="0" applyFont="1" applyBorder="1">
      <alignment vertical="center"/>
    </xf>
    <xf numFmtId="0" fontId="1" fillId="0" borderId="76" xfId="0" applyFont="1" applyBorder="1">
      <alignment vertical="center"/>
    </xf>
    <xf numFmtId="0" fontId="1" fillId="0" borderId="75" xfId="0" applyFont="1" applyBorder="1" applyAlignment="1">
      <alignment horizontal="center" vertical="center"/>
    </xf>
    <xf numFmtId="0" fontId="1" fillId="0" borderId="78" xfId="0" applyFont="1" applyBorder="1" applyAlignment="1">
      <alignment horizontal="center" vertical="center"/>
    </xf>
    <xf numFmtId="0" fontId="45" fillId="6" borderId="2" xfId="0" applyFont="1" applyFill="1" applyBorder="1">
      <alignment vertical="center"/>
    </xf>
    <xf numFmtId="0" fontId="21" fillId="6" borderId="2" xfId="0" applyFont="1" applyFill="1" applyBorder="1">
      <alignment vertical="center"/>
    </xf>
    <xf numFmtId="0" fontId="21" fillId="6" borderId="3" xfId="0" applyFont="1" applyFill="1" applyBorder="1">
      <alignment vertical="center"/>
    </xf>
    <xf numFmtId="0" fontId="3" fillId="0" borderId="42" xfId="0" applyFont="1" applyBorder="1">
      <alignment vertical="center"/>
    </xf>
    <xf numFmtId="0" fontId="3" fillId="0" borderId="17" xfId="0" applyFont="1" applyBorder="1">
      <alignment vertical="center"/>
    </xf>
    <xf numFmtId="0" fontId="3" fillId="0" borderId="43" xfId="0" applyFont="1" applyBorder="1">
      <alignment vertical="center"/>
    </xf>
    <xf numFmtId="0" fontId="3" fillId="0" borderId="81" xfId="0" applyFont="1" applyBorder="1">
      <alignment vertical="center"/>
    </xf>
    <xf numFmtId="0" fontId="3" fillId="0" borderId="44" xfId="0" applyFont="1" applyBorder="1">
      <alignment vertical="center"/>
    </xf>
    <xf numFmtId="0" fontId="3" fillId="7" borderId="1" xfId="0" applyFont="1" applyFill="1" applyBorder="1">
      <alignment vertical="center"/>
    </xf>
    <xf numFmtId="0" fontId="3" fillId="7" borderId="6" xfId="0" applyFont="1" applyFill="1" applyBorder="1">
      <alignment vertical="center"/>
    </xf>
    <xf numFmtId="0" fontId="3" fillId="7" borderId="4" xfId="0" applyFont="1" applyFill="1" applyBorder="1">
      <alignment vertical="center"/>
    </xf>
    <xf numFmtId="0" fontId="3" fillId="0" borderId="86" xfId="0" applyFont="1" applyBorder="1">
      <alignment vertical="center"/>
    </xf>
    <xf numFmtId="0" fontId="3" fillId="0" borderId="87" xfId="0" applyFont="1" applyBorder="1">
      <alignment vertical="center"/>
    </xf>
    <xf numFmtId="0" fontId="3" fillId="0" borderId="89" xfId="0" applyFont="1" applyBorder="1">
      <alignment vertical="center"/>
    </xf>
    <xf numFmtId="0" fontId="3" fillId="0" borderId="90" xfId="0" applyFont="1" applyBorder="1">
      <alignment vertical="center"/>
    </xf>
    <xf numFmtId="0" fontId="3" fillId="0" borderId="91" xfId="0" applyFont="1" applyBorder="1">
      <alignment vertical="center"/>
    </xf>
    <xf numFmtId="0" fontId="3" fillId="0" borderId="93" xfId="0" applyFont="1" applyBorder="1">
      <alignment vertical="center"/>
    </xf>
    <xf numFmtId="0" fontId="1" fillId="0" borderId="94" xfId="0" applyFont="1" applyBorder="1" applyAlignment="1">
      <alignment horizontal="center" vertical="center"/>
    </xf>
    <xf numFmtId="0" fontId="1" fillId="0" borderId="95" xfId="0" applyFont="1" applyBorder="1" applyAlignment="1">
      <alignment horizontal="center" vertical="center"/>
    </xf>
    <xf numFmtId="0" fontId="1" fillId="0" borderId="86" xfId="0" applyFont="1" applyBorder="1">
      <alignment vertical="center"/>
    </xf>
    <xf numFmtId="0" fontId="1" fillId="0" borderId="90" xfId="0" applyFont="1" applyBorder="1">
      <alignment vertical="center"/>
    </xf>
    <xf numFmtId="0" fontId="50" fillId="6" borderId="17" xfId="0" applyFont="1" applyFill="1" applyBorder="1">
      <alignment vertical="center"/>
    </xf>
    <xf numFmtId="0" fontId="45" fillId="6" borderId="1" xfId="0" applyFont="1" applyFill="1" applyBorder="1">
      <alignment vertical="center"/>
    </xf>
    <xf numFmtId="0" fontId="1" fillId="0" borderId="100" xfId="0" applyFont="1" applyBorder="1" applyAlignment="1">
      <alignment horizontal="center" vertical="center"/>
    </xf>
    <xf numFmtId="0" fontId="1" fillId="7" borderId="101" xfId="0" quotePrefix="1" applyFont="1" applyFill="1" applyBorder="1" applyAlignment="1">
      <alignment horizontal="center" vertical="center"/>
    </xf>
    <xf numFmtId="0" fontId="18" fillId="0" borderId="11" xfId="0" applyFont="1" applyBorder="1">
      <alignment vertical="center"/>
    </xf>
    <xf numFmtId="0" fontId="18" fillId="0" borderId="12" xfId="0" applyFont="1" applyBorder="1">
      <alignment vertical="center"/>
    </xf>
    <xf numFmtId="0" fontId="18" fillId="0" borderId="13" xfId="0" applyFont="1" applyBorder="1">
      <alignment vertical="center"/>
    </xf>
    <xf numFmtId="0" fontId="18" fillId="0" borderId="14" xfId="0" applyFont="1" applyBorder="1">
      <alignment vertical="center"/>
    </xf>
    <xf numFmtId="0" fontId="18" fillId="0" borderId="15" xfId="0" applyFont="1" applyBorder="1">
      <alignment vertical="center"/>
    </xf>
    <xf numFmtId="0" fontId="18" fillId="0" borderId="6" xfId="0" applyFont="1" applyBorder="1">
      <alignment vertical="center"/>
    </xf>
    <xf numFmtId="0" fontId="18" fillId="0" borderId="7" xfId="0" applyFont="1" applyBorder="1">
      <alignment vertical="center"/>
    </xf>
    <xf numFmtId="0" fontId="18" fillId="0" borderId="8" xfId="0" applyFont="1" applyBorder="1">
      <alignment vertical="center"/>
    </xf>
    <xf numFmtId="0" fontId="1" fillId="7" borderId="6" xfId="0" quotePrefix="1" applyFont="1" applyFill="1" applyBorder="1" applyAlignment="1">
      <alignment horizontal="center" vertical="center"/>
    </xf>
    <xf numFmtId="0" fontId="1" fillId="0" borderId="42" xfId="0" applyFont="1" applyBorder="1" applyAlignment="1">
      <alignment horizontal="center" vertical="center"/>
    </xf>
    <xf numFmtId="0" fontId="3" fillId="0" borderId="0" xfId="0" applyFont="1" applyAlignment="1">
      <alignment horizontal="right" vertical="center"/>
    </xf>
    <xf numFmtId="38"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45" fillId="6" borderId="18" xfId="0" applyFont="1" applyFill="1" applyBorder="1">
      <alignment vertical="center"/>
    </xf>
    <xf numFmtId="0" fontId="3" fillId="0" borderId="68"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55" xfId="0" applyFont="1" applyBorder="1" applyAlignment="1">
      <alignment horizontal="center" vertical="center" shrinkToFit="1"/>
    </xf>
    <xf numFmtId="0" fontId="3" fillId="0" borderId="106" xfId="0" applyFont="1" applyBorder="1" applyAlignment="1">
      <alignment horizontal="center" vertical="center" shrinkToFit="1"/>
    </xf>
    <xf numFmtId="0" fontId="3" fillId="0" borderId="107" xfId="0" applyFont="1" applyBorder="1" applyAlignment="1">
      <alignment horizontal="center" vertical="center" shrinkToFit="1"/>
    </xf>
    <xf numFmtId="0" fontId="3" fillId="0" borderId="56" xfId="0" applyFont="1" applyBorder="1" applyAlignment="1">
      <alignment horizontal="center" vertical="center" shrinkToFit="1"/>
    </xf>
    <xf numFmtId="0" fontId="52" fillId="0" borderId="0" xfId="0" applyFont="1">
      <alignment vertical="center"/>
    </xf>
    <xf numFmtId="0" fontId="45" fillId="6" borderId="17" xfId="0" applyFont="1" applyFill="1" applyBorder="1" applyAlignment="1">
      <alignment horizontal="center" vertical="center"/>
    </xf>
    <xf numFmtId="0" fontId="42" fillId="0" borderId="16" xfId="0" applyFont="1" applyBorder="1">
      <alignment vertical="center"/>
    </xf>
    <xf numFmtId="0" fontId="42" fillId="0" borderId="17" xfId="0" applyFont="1" applyBorder="1">
      <alignment vertical="center"/>
    </xf>
    <xf numFmtId="0" fontId="42" fillId="0" borderId="18" xfId="0" applyFont="1" applyBorder="1">
      <alignment vertical="center"/>
    </xf>
    <xf numFmtId="0" fontId="3" fillId="0" borderId="41" xfId="0" applyFont="1" applyBorder="1">
      <alignment vertical="center"/>
    </xf>
    <xf numFmtId="0" fontId="43" fillId="0" borderId="41" xfId="0" applyFont="1" applyBorder="1" applyAlignment="1">
      <alignment horizontal="center" vertical="center" wrapText="1"/>
    </xf>
    <xf numFmtId="0" fontId="3" fillId="0" borderId="4" xfId="0" applyFont="1" applyBorder="1">
      <alignment vertical="center"/>
    </xf>
    <xf numFmtId="0" fontId="37" fillId="0" borderId="17" xfId="0" applyFont="1" applyBorder="1">
      <alignment vertical="center"/>
    </xf>
    <xf numFmtId="0" fontId="22" fillId="0" borderId="0" xfId="0" applyFont="1">
      <alignment vertical="center"/>
    </xf>
    <xf numFmtId="0" fontId="1" fillId="0" borderId="0" xfId="0" applyFont="1" applyAlignment="1">
      <alignment vertical="top"/>
    </xf>
    <xf numFmtId="0" fontId="1" fillId="7" borderId="7" xfId="0" quotePrefix="1" applyFont="1" applyFill="1" applyBorder="1">
      <alignment vertical="center"/>
    </xf>
    <xf numFmtId="0" fontId="1" fillId="7" borderId="16" xfId="0" quotePrefix="1" applyFont="1" applyFill="1" applyBorder="1">
      <alignment vertical="center"/>
    </xf>
    <xf numFmtId="0" fontId="1" fillId="7" borderId="17" xfId="0" quotePrefix="1" applyFont="1" applyFill="1" applyBorder="1">
      <alignment vertical="center"/>
    </xf>
    <xf numFmtId="0" fontId="56" fillId="6" borderId="17" xfId="0" applyFont="1" applyFill="1" applyBorder="1">
      <alignment vertical="center"/>
    </xf>
    <xf numFmtId="0" fontId="1" fillId="2" borderId="2" xfId="0" applyFont="1" applyFill="1" applyBorder="1" applyAlignment="1">
      <alignment horizontal="center" vertical="center"/>
    </xf>
    <xf numFmtId="0" fontId="1" fillId="2" borderId="2" xfId="0" quotePrefix="1" applyFont="1" applyFill="1" applyBorder="1" applyAlignment="1">
      <alignment horizontal="center" vertical="center"/>
    </xf>
    <xf numFmtId="0" fontId="57" fillId="0" borderId="0" xfId="0" applyFont="1">
      <alignment vertical="center"/>
    </xf>
    <xf numFmtId="0" fontId="27" fillId="10" borderId="16" xfId="0" quotePrefix="1" applyFont="1" applyFill="1" applyBorder="1" applyAlignment="1">
      <alignment horizontal="center" vertical="center"/>
    </xf>
    <xf numFmtId="0" fontId="21" fillId="10" borderId="17" xfId="0" applyFont="1" applyFill="1" applyBorder="1">
      <alignment vertical="center"/>
    </xf>
    <xf numFmtId="0" fontId="1" fillId="10" borderId="31" xfId="0" applyFont="1" applyFill="1" applyBorder="1">
      <alignment vertical="center"/>
    </xf>
    <xf numFmtId="0" fontId="1" fillId="10" borderId="9" xfId="0" applyFont="1" applyFill="1" applyBorder="1">
      <alignment vertical="center"/>
    </xf>
    <xf numFmtId="0" fontId="27" fillId="10" borderId="1" xfId="0" quotePrefix="1" applyFont="1" applyFill="1" applyBorder="1" applyAlignment="1">
      <alignment horizontal="center" vertical="center"/>
    </xf>
    <xf numFmtId="0" fontId="0" fillId="7" borderId="0" xfId="0" applyFill="1">
      <alignment vertical="center"/>
    </xf>
    <xf numFmtId="0" fontId="0" fillId="7" borderId="0" xfId="0" applyFill="1" applyAlignment="1">
      <alignment horizontal="left" vertical="center"/>
    </xf>
    <xf numFmtId="0" fontId="1" fillId="7" borderId="33" xfId="0" applyFont="1" applyFill="1" applyBorder="1" applyAlignment="1">
      <alignment horizontal="left" vertical="center"/>
    </xf>
    <xf numFmtId="0" fontId="1" fillId="7" borderId="11" xfId="0" applyFont="1" applyFill="1" applyBorder="1" applyAlignment="1">
      <alignment horizontal="left" vertical="center"/>
    </xf>
    <xf numFmtId="0" fontId="1" fillId="7" borderId="36" xfId="0" applyFont="1" applyFill="1" applyBorder="1" applyAlignment="1">
      <alignment horizontal="left" vertical="center"/>
    </xf>
    <xf numFmtId="0" fontId="1" fillId="7" borderId="14" xfId="0" applyFont="1" applyFill="1" applyBorder="1" applyAlignment="1">
      <alignment horizontal="left" vertical="center"/>
    </xf>
    <xf numFmtId="0" fontId="1" fillId="7" borderId="14" xfId="0" applyFont="1" applyFill="1" applyBorder="1">
      <alignment vertical="center"/>
    </xf>
    <xf numFmtId="0" fontId="1" fillId="7" borderId="39" xfId="0" applyFont="1" applyFill="1" applyBorder="1">
      <alignment vertical="center"/>
    </xf>
    <xf numFmtId="0" fontId="1" fillId="3" borderId="1" xfId="0" quotePrefix="1" applyFont="1" applyFill="1" applyBorder="1" applyAlignment="1">
      <alignment horizontal="center" vertical="center"/>
    </xf>
    <xf numFmtId="0" fontId="58" fillId="7" borderId="39" xfId="3" applyFill="1" applyBorder="1" applyAlignment="1">
      <alignment horizontal="left" vertical="center"/>
    </xf>
    <xf numFmtId="0" fontId="58" fillId="7" borderId="14" xfId="3" applyFill="1" applyBorder="1" applyAlignment="1">
      <alignment horizontal="left" vertical="center"/>
    </xf>
    <xf numFmtId="0" fontId="58" fillId="7" borderId="36" xfId="3" applyFill="1" applyBorder="1" applyAlignment="1">
      <alignment horizontal="left" vertical="center"/>
    </xf>
    <xf numFmtId="0" fontId="22" fillId="10" borderId="17" xfId="0" applyFont="1" applyFill="1" applyBorder="1">
      <alignment vertical="center"/>
    </xf>
    <xf numFmtId="0" fontId="58" fillId="7" borderId="11" xfId="3" applyFill="1" applyBorder="1">
      <alignment vertical="center"/>
    </xf>
    <xf numFmtId="0" fontId="58" fillId="7" borderId="33" xfId="3" applyFill="1" applyBorder="1">
      <alignment vertical="center"/>
    </xf>
    <xf numFmtId="0" fontId="1" fillId="7" borderId="18" xfId="0" quotePrefix="1" applyFont="1" applyFill="1" applyBorder="1" applyAlignment="1">
      <alignment horizontal="center" vertical="center"/>
    </xf>
    <xf numFmtId="0" fontId="42" fillId="3" borderId="38" xfId="0" applyFont="1" applyFill="1" applyBorder="1" applyAlignment="1">
      <alignment horizontal="left" vertical="center"/>
    </xf>
    <xf numFmtId="0" fontId="42" fillId="3" borderId="39" xfId="0" applyFont="1" applyFill="1" applyBorder="1" applyAlignment="1">
      <alignment horizontal="left" vertical="center"/>
    </xf>
    <xf numFmtId="0" fontId="42" fillId="3" borderId="40" xfId="0" applyFont="1" applyFill="1" applyBorder="1" applyAlignment="1">
      <alignment horizontal="left" vertical="center"/>
    </xf>
    <xf numFmtId="176" fontId="44" fillId="3" borderId="38" xfId="0" applyNumberFormat="1" applyFont="1" applyFill="1" applyBorder="1" applyAlignment="1">
      <alignment horizontal="left" vertical="center"/>
    </xf>
    <xf numFmtId="176" fontId="44" fillId="3" borderId="39" xfId="0" applyNumberFormat="1" applyFont="1" applyFill="1" applyBorder="1" applyAlignment="1">
      <alignment horizontal="left" vertical="center"/>
    </xf>
    <xf numFmtId="176" fontId="44" fillId="3" borderId="40" xfId="0" applyNumberFormat="1" applyFont="1" applyFill="1" applyBorder="1" applyAlignment="1">
      <alignment horizontal="left" vertical="center"/>
    </xf>
    <xf numFmtId="0" fontId="1" fillId="3" borderId="38" xfId="0" applyFont="1" applyFill="1" applyBorder="1" applyAlignment="1">
      <alignment horizontal="left" vertical="center" shrinkToFit="1"/>
    </xf>
    <xf numFmtId="0" fontId="1" fillId="3" borderId="39" xfId="0" applyFont="1" applyFill="1" applyBorder="1" applyAlignment="1">
      <alignment horizontal="left" vertical="center" shrinkToFit="1"/>
    </xf>
    <xf numFmtId="0" fontId="1" fillId="3" borderId="40" xfId="0" applyFont="1" applyFill="1" applyBorder="1" applyAlignment="1">
      <alignment horizontal="left" vertical="center" shrinkToFit="1"/>
    </xf>
    <xf numFmtId="0" fontId="1" fillId="0" borderId="14" xfId="0" applyFont="1" applyBorder="1">
      <alignment vertical="center"/>
    </xf>
    <xf numFmtId="0" fontId="1" fillId="0" borderId="15" xfId="0" applyFont="1" applyBorder="1">
      <alignment vertical="center"/>
    </xf>
    <xf numFmtId="0" fontId="1" fillId="7" borderId="115" xfId="0" applyFont="1" applyFill="1" applyBorder="1">
      <alignment vertical="center"/>
    </xf>
    <xf numFmtId="0" fontId="1" fillId="7" borderId="61" xfId="0" applyFont="1" applyFill="1" applyBorder="1">
      <alignment vertical="center"/>
    </xf>
    <xf numFmtId="0" fontId="1" fillId="0" borderId="92" xfId="0" applyFont="1" applyBorder="1">
      <alignment vertical="center"/>
    </xf>
    <xf numFmtId="0" fontId="1" fillId="7" borderId="61" xfId="0" applyFont="1" applyFill="1" applyBorder="1" applyAlignment="1">
      <alignment vertical="top"/>
    </xf>
    <xf numFmtId="0" fontId="3" fillId="0" borderId="70" xfId="0" applyFont="1" applyBorder="1" applyAlignment="1">
      <alignment horizontal="center" vertical="center" shrinkToFit="1"/>
    </xf>
    <xf numFmtId="0" fontId="3" fillId="0" borderId="40" xfId="0" applyFont="1" applyBorder="1" applyAlignment="1">
      <alignment horizontal="center" vertical="center" shrinkToFit="1"/>
    </xf>
    <xf numFmtId="0" fontId="3" fillId="0" borderId="34" xfId="0" applyFont="1" applyBorder="1" applyAlignment="1">
      <alignment horizontal="center" vertical="center" shrinkToFit="1"/>
    </xf>
    <xf numFmtId="0" fontId="3" fillId="0" borderId="91"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37" xfId="0" applyFont="1" applyBorder="1" applyAlignment="1">
      <alignment vertical="center" shrinkToFit="1"/>
    </xf>
    <xf numFmtId="0" fontId="42" fillId="0" borderId="0" xfId="0" applyFont="1">
      <alignment vertical="center"/>
    </xf>
    <xf numFmtId="0" fontId="0" fillId="0" borderId="17" xfId="0" applyBorder="1">
      <alignment vertical="center"/>
    </xf>
    <xf numFmtId="0" fontId="27" fillId="0" borderId="0" xfId="0" applyFont="1" applyAlignment="1">
      <alignment horizontal="center" vertical="center"/>
    </xf>
    <xf numFmtId="0" fontId="8" fillId="0" borderId="0" xfId="0" applyFont="1" applyAlignment="1">
      <alignment horizontal="left" vertical="center"/>
    </xf>
    <xf numFmtId="0" fontId="63" fillId="0" borderId="0" xfId="0" applyFont="1">
      <alignment vertical="center"/>
    </xf>
    <xf numFmtId="0" fontId="21" fillId="0" borderId="4" xfId="0" applyFont="1" applyBorder="1">
      <alignment vertical="center"/>
    </xf>
    <xf numFmtId="0" fontId="32" fillId="0" borderId="0" xfId="0" applyFont="1">
      <alignment vertical="center"/>
    </xf>
    <xf numFmtId="0" fontId="27" fillId="0" borderId="0" xfId="0" applyFont="1">
      <alignment vertical="center"/>
    </xf>
    <xf numFmtId="0" fontId="69" fillId="0" borderId="17" xfId="0" applyFont="1" applyBorder="1">
      <alignment vertical="center"/>
    </xf>
    <xf numFmtId="0" fontId="1" fillId="7" borderId="0" xfId="0" quotePrefix="1" applyFont="1" applyFill="1" applyAlignment="1">
      <alignment horizontal="center" vertical="center"/>
    </xf>
    <xf numFmtId="0" fontId="3" fillId="0" borderId="6" xfId="0" applyFont="1" applyBorder="1" applyAlignment="1">
      <alignment vertical="top"/>
    </xf>
    <xf numFmtId="0" fontId="45" fillId="11" borderId="16" xfId="0" applyFont="1" applyFill="1" applyBorder="1">
      <alignment vertical="center"/>
    </xf>
    <xf numFmtId="0" fontId="45" fillId="11" borderId="17" xfId="0" applyFont="1" applyFill="1" applyBorder="1">
      <alignment vertical="center"/>
    </xf>
    <xf numFmtId="0" fontId="50" fillId="11" borderId="17" xfId="0" applyFont="1" applyFill="1" applyBorder="1">
      <alignment vertical="center"/>
    </xf>
    <xf numFmtId="0" fontId="74" fillId="6" borderId="17" xfId="0" applyFont="1" applyFill="1" applyBorder="1">
      <alignment vertical="center"/>
    </xf>
    <xf numFmtId="0" fontId="8" fillId="0" borderId="0" xfId="0" applyFont="1" applyAlignment="1">
      <alignment horizontal="left" vertical="center"/>
    </xf>
    <xf numFmtId="0" fontId="62" fillId="0" borderId="0" xfId="0"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12" xfId="0" applyFont="1" applyBorder="1" applyAlignment="1">
      <alignment horizontal="left" vertical="center"/>
    </xf>
    <xf numFmtId="0" fontId="11" fillId="3" borderId="4" xfId="0" applyFont="1" applyFill="1" applyBorder="1" applyAlignment="1">
      <alignment horizontal="left" vertical="center"/>
    </xf>
    <xf numFmtId="0" fontId="11" fillId="3" borderId="0" xfId="0" applyFont="1" applyFill="1" applyAlignment="1">
      <alignment horizontal="left" vertical="center"/>
    </xf>
    <xf numFmtId="0" fontId="11" fillId="3" borderId="5" xfId="0" applyFont="1" applyFill="1" applyBorder="1" applyAlignment="1">
      <alignment horizontal="left" vertical="center"/>
    </xf>
    <xf numFmtId="0" fontId="11" fillId="3" borderId="6"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0" borderId="4" xfId="0" applyFont="1" applyBorder="1" applyAlignment="1">
      <alignment horizontal="left" vertical="center"/>
    </xf>
    <xf numFmtId="0" fontId="11" fillId="0" borderId="0" xfId="0" applyFont="1" applyAlignment="1">
      <alignment horizontal="left" vertical="center"/>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38" fontId="12" fillId="3" borderId="4" xfId="1" applyFont="1" applyFill="1" applyBorder="1" applyAlignment="1">
      <alignment horizontal="right" vertical="center"/>
    </xf>
    <xf numFmtId="38" fontId="12" fillId="3" borderId="0" xfId="1" applyFont="1" applyFill="1" applyBorder="1" applyAlignment="1">
      <alignment horizontal="right" vertical="center"/>
    </xf>
    <xf numFmtId="38" fontId="12" fillId="3" borderId="6" xfId="1" applyFont="1" applyFill="1" applyBorder="1" applyAlignment="1">
      <alignment horizontal="right" vertical="center"/>
    </xf>
    <xf numFmtId="38" fontId="12" fillId="3" borderId="7" xfId="1" applyFont="1" applyFill="1" applyBorder="1" applyAlignment="1">
      <alignment horizontal="right" vertical="center"/>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4" fillId="3" borderId="0" xfId="0" applyFont="1" applyFill="1" applyAlignment="1">
      <alignment horizontal="center" vertical="center"/>
    </xf>
    <xf numFmtId="0" fontId="14" fillId="3" borderId="7" xfId="0" applyFont="1" applyFill="1" applyBorder="1" applyAlignment="1">
      <alignment horizontal="center" vertical="center"/>
    </xf>
    <xf numFmtId="0" fontId="11" fillId="3" borderId="2" xfId="0" applyFont="1" applyFill="1" applyBorder="1" applyAlignment="1">
      <alignment horizontal="left" vertical="center" shrinkToFit="1"/>
    </xf>
    <xf numFmtId="0" fontId="11" fillId="3" borderId="0" xfId="0" applyFont="1" applyFill="1" applyAlignment="1">
      <alignment horizontal="left" vertical="center" shrinkToFit="1"/>
    </xf>
    <xf numFmtId="0" fontId="11" fillId="3" borderId="7" xfId="0" applyFont="1" applyFill="1" applyBorder="1" applyAlignment="1">
      <alignment horizontal="left" vertical="center" shrinkToFit="1"/>
    </xf>
    <xf numFmtId="0" fontId="1" fillId="3" borderId="4" xfId="0" applyFont="1" applyFill="1" applyBorder="1" applyAlignment="1">
      <alignment horizontal="center" vertical="center"/>
    </xf>
    <xf numFmtId="0" fontId="1" fillId="3" borderId="0" xfId="0" applyFont="1" applyFill="1" applyAlignment="1">
      <alignment horizontal="center" vertical="center"/>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0" fontId="11" fillId="3" borderId="13" xfId="0" applyFont="1" applyFill="1" applyBorder="1" applyAlignment="1">
      <alignment horizontal="left" vertical="center"/>
    </xf>
    <xf numFmtId="0" fontId="11" fillId="3" borderId="14" xfId="0" applyFont="1" applyFill="1" applyBorder="1" applyAlignment="1">
      <alignment horizontal="left" vertical="center"/>
    </xf>
    <xf numFmtId="0" fontId="11" fillId="3" borderId="15" xfId="0" applyFont="1" applyFill="1" applyBorder="1" applyAlignment="1">
      <alignment horizontal="left" vertical="center"/>
    </xf>
    <xf numFmtId="0" fontId="15" fillId="0" borderId="0" xfId="0" applyFont="1" applyAlignment="1">
      <alignment horizontal="left" vertical="center"/>
    </xf>
    <xf numFmtId="0" fontId="4" fillId="0" borderId="0" xfId="0" applyFont="1" applyAlignment="1">
      <alignment horizontal="left" vertical="center"/>
    </xf>
    <xf numFmtId="0" fontId="4" fillId="0" borderId="7" xfId="0" applyFont="1" applyBorder="1" applyAlignment="1">
      <alignment horizontal="left" vertical="center"/>
    </xf>
    <xf numFmtId="0" fontId="17" fillId="3" borderId="0" xfId="0" applyFont="1" applyFill="1" applyAlignment="1">
      <alignment horizontal="center" vertical="center"/>
    </xf>
    <xf numFmtId="0" fontId="17" fillId="3" borderId="7" xfId="0" applyFont="1" applyFill="1" applyBorder="1" applyAlignment="1">
      <alignment horizontal="center" vertical="center"/>
    </xf>
    <xf numFmtId="0" fontId="4" fillId="3" borderId="0" xfId="0" applyFont="1" applyFill="1" applyAlignment="1">
      <alignment horizontal="right" vertical="center"/>
    </xf>
    <xf numFmtId="0" fontId="4" fillId="3" borderId="7" xfId="0" applyFont="1" applyFill="1" applyBorder="1" applyAlignment="1">
      <alignment horizontal="right"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26" xfId="0" applyFont="1" applyBorder="1" applyAlignment="1">
      <alignment horizontal="center" vertical="center"/>
    </xf>
    <xf numFmtId="0" fontId="1" fillId="0" borderId="28" xfId="0" applyFont="1" applyBorder="1" applyAlignment="1">
      <alignment horizontal="left" vertical="center"/>
    </xf>
    <xf numFmtId="0" fontId="1" fillId="0" borderId="21" xfId="0" applyFont="1" applyBorder="1" applyAlignment="1">
      <alignment horizontal="left" vertical="center"/>
    </xf>
    <xf numFmtId="0" fontId="1" fillId="0" borderId="22" xfId="0" applyFont="1" applyBorder="1" applyAlignment="1">
      <alignment horizontal="left" vertical="center"/>
    </xf>
    <xf numFmtId="0" fontId="9" fillId="3" borderId="23" xfId="0" applyFont="1" applyFill="1" applyBorder="1" applyAlignment="1">
      <alignment horizontal="left" vertical="center"/>
    </xf>
    <xf numFmtId="0" fontId="9" fillId="3" borderId="0" xfId="0" applyFont="1" applyFill="1" applyAlignment="1">
      <alignment horizontal="left" vertical="center"/>
    </xf>
    <xf numFmtId="0" fontId="9" fillId="3" borderId="24" xfId="0" applyFont="1" applyFill="1" applyBorder="1" applyAlignment="1">
      <alignment horizontal="left" vertical="center"/>
    </xf>
    <xf numFmtId="0" fontId="9" fillId="3" borderId="25" xfId="0" applyFont="1" applyFill="1" applyBorder="1" applyAlignment="1">
      <alignment horizontal="left" vertical="center"/>
    </xf>
    <xf numFmtId="0" fontId="9" fillId="3" borderId="26" xfId="0" applyFont="1" applyFill="1" applyBorder="1" applyAlignment="1">
      <alignment horizontal="left" vertical="center"/>
    </xf>
    <xf numFmtId="0" fontId="9" fillId="3" borderId="27" xfId="0" applyFont="1" applyFill="1" applyBorder="1" applyAlignment="1">
      <alignment horizontal="left" vertical="center"/>
    </xf>
    <xf numFmtId="0" fontId="11" fillId="3" borderId="1" xfId="0" applyFont="1" applyFill="1" applyBorder="1" applyAlignment="1">
      <alignment horizontal="left" vertical="center"/>
    </xf>
    <xf numFmtId="0" fontId="11" fillId="3" borderId="2" xfId="0" applyFont="1" applyFill="1" applyBorder="1" applyAlignment="1">
      <alignment horizontal="left" vertical="center"/>
    </xf>
    <xf numFmtId="0" fontId="1" fillId="0" borderId="29" xfId="0" applyFont="1"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30"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3" fillId="3" borderId="13" xfId="0" applyFont="1" applyFill="1" applyBorder="1">
      <alignment vertical="center"/>
    </xf>
    <xf numFmtId="0" fontId="13" fillId="3" borderId="14" xfId="0" applyFont="1" applyFill="1" applyBorder="1">
      <alignment vertical="center"/>
    </xf>
    <xf numFmtId="0" fontId="13" fillId="3" borderId="15" xfId="0" applyFont="1" applyFill="1" applyBorder="1">
      <alignment vertical="center"/>
    </xf>
    <xf numFmtId="0" fontId="13" fillId="3" borderId="6" xfId="0" applyFont="1" applyFill="1" applyBorder="1">
      <alignment vertical="center"/>
    </xf>
    <xf numFmtId="0" fontId="13" fillId="3" borderId="7" xfId="0" applyFont="1" applyFill="1" applyBorder="1">
      <alignment vertical="center"/>
    </xf>
    <xf numFmtId="0" fontId="13" fillId="3" borderId="8" xfId="0" applyFont="1" applyFill="1" applyBorder="1">
      <alignment vertical="center"/>
    </xf>
    <xf numFmtId="0" fontId="12" fillId="3" borderId="13" xfId="0" applyFont="1" applyFill="1" applyBorder="1" applyAlignment="1">
      <alignment horizontal="left" vertical="center"/>
    </xf>
    <xf numFmtId="0" fontId="12" fillId="3" borderId="14" xfId="0" applyFont="1" applyFill="1" applyBorder="1" applyAlignment="1">
      <alignment horizontal="left" vertical="center"/>
    </xf>
    <xf numFmtId="0" fontId="12" fillId="3" borderId="15" xfId="0" applyFont="1" applyFill="1" applyBorder="1" applyAlignment="1">
      <alignment horizontal="left" vertical="center"/>
    </xf>
    <xf numFmtId="0" fontId="12" fillId="3" borderId="6" xfId="0" applyFont="1" applyFill="1" applyBorder="1" applyAlignment="1">
      <alignment horizontal="left" vertical="center"/>
    </xf>
    <xf numFmtId="0" fontId="12" fillId="3" borderId="7" xfId="0" applyFont="1" applyFill="1" applyBorder="1" applyAlignment="1">
      <alignment horizontal="left" vertical="center"/>
    </xf>
    <xf numFmtId="0" fontId="12" fillId="3" borderId="8" xfId="0" applyFont="1" applyFill="1" applyBorder="1" applyAlignment="1">
      <alignment horizontal="left"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58" fillId="0" borderId="17" xfId="3" applyBorder="1" applyAlignment="1">
      <alignment horizontal="left" vertical="center"/>
    </xf>
    <xf numFmtId="0" fontId="58" fillId="10" borderId="17" xfId="3" applyFill="1" applyBorder="1" applyAlignment="1">
      <alignment horizontal="left" vertical="center"/>
    </xf>
    <xf numFmtId="0" fontId="58" fillId="10" borderId="18" xfId="3" applyFill="1" applyBorder="1" applyAlignment="1">
      <alignment horizontal="left" vertical="center"/>
    </xf>
    <xf numFmtId="0" fontId="58" fillId="7" borderId="11" xfId="3" applyFill="1" applyBorder="1" applyAlignment="1">
      <alignment horizontal="left" vertical="center"/>
    </xf>
    <xf numFmtId="0" fontId="20" fillId="10" borderId="10" xfId="0" applyFont="1" applyFill="1" applyBorder="1" applyAlignment="1">
      <alignment horizontal="center" vertical="center"/>
    </xf>
    <xf numFmtId="0" fontId="20" fillId="10" borderId="11" xfId="0" applyFont="1" applyFill="1" applyBorder="1" applyAlignment="1">
      <alignment horizontal="center" vertical="center"/>
    </xf>
    <xf numFmtId="0" fontId="20" fillId="10" borderId="12"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2" xfId="0" applyFont="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38" xfId="0" applyFont="1" applyFill="1" applyBorder="1" applyAlignment="1">
      <alignment horizontal="center" vertical="center"/>
    </xf>
    <xf numFmtId="0" fontId="3" fillId="4" borderId="39" xfId="0" applyFont="1" applyFill="1" applyBorder="1" applyAlignment="1">
      <alignment horizontal="center" vertical="center"/>
    </xf>
    <xf numFmtId="0" fontId="3" fillId="4" borderId="40" xfId="0" applyFont="1" applyFill="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3" fillId="0" borderId="38" xfId="0" applyFont="1" applyBorder="1" applyAlignment="1">
      <alignment horizontal="center" vertic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1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27" fillId="0" borderId="0" xfId="0" applyFont="1" applyAlignment="1">
      <alignment horizontal="center" vertical="center"/>
    </xf>
    <xf numFmtId="0" fontId="58" fillId="7" borderId="33" xfId="3" applyFill="1" applyBorder="1" applyAlignment="1">
      <alignment horizontal="left" vertical="center"/>
    </xf>
    <xf numFmtId="0" fontId="58" fillId="7" borderId="36" xfId="3" applyFill="1" applyBorder="1" applyAlignment="1">
      <alignment horizontal="left" vertical="center"/>
    </xf>
    <xf numFmtId="0" fontId="58" fillId="7" borderId="17" xfId="3" applyFill="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left" vertical="center" wrapText="1"/>
    </xf>
    <xf numFmtId="0" fontId="1" fillId="0" borderId="4" xfId="0" applyFont="1" applyBorder="1" applyAlignment="1">
      <alignment horizontal="left" vertical="center" wrapText="1"/>
    </xf>
    <xf numFmtId="0" fontId="1" fillId="0" borderId="0" xfId="0" applyFont="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22" fillId="3" borderId="1"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4" xfId="0" applyFont="1" applyFill="1" applyBorder="1" applyAlignment="1">
      <alignment horizontal="left" vertical="center" wrapText="1"/>
    </xf>
    <xf numFmtId="0" fontId="22" fillId="3" borderId="0" xfId="0" applyFont="1" applyFill="1" applyAlignment="1">
      <alignment horizontal="left" vertical="center" wrapText="1"/>
    </xf>
    <xf numFmtId="0" fontId="22" fillId="3" borderId="5" xfId="0" applyFont="1" applyFill="1" applyBorder="1" applyAlignment="1">
      <alignment horizontal="left" vertical="center" wrapText="1"/>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15" fillId="0" borderId="0" xfId="0" applyFont="1" applyAlignment="1">
      <alignment horizontal="center" vertical="center"/>
    </xf>
    <xf numFmtId="0" fontId="15" fillId="0" borderId="7" xfId="0" applyFont="1" applyBorder="1" applyAlignment="1">
      <alignment horizontal="center" vertical="center"/>
    </xf>
    <xf numFmtId="0" fontId="24" fillId="0" borderId="0" xfId="0" applyFont="1" applyAlignment="1">
      <alignment horizontal="center" vertical="center"/>
    </xf>
    <xf numFmtId="0" fontId="1" fillId="3" borderId="41" xfId="0" applyFont="1" applyFill="1" applyBorder="1" applyAlignment="1">
      <alignment horizontal="center" vertical="center"/>
    </xf>
    <xf numFmtId="0" fontId="1" fillId="3" borderId="17" xfId="0" applyFont="1" applyFill="1" applyBorder="1" applyAlignment="1">
      <alignment horizontal="center" vertical="center"/>
    </xf>
    <xf numFmtId="0" fontId="1" fillId="0" borderId="17" xfId="0" applyFont="1" applyBorder="1" applyAlignment="1">
      <alignment horizontal="center" vertical="center"/>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3" fillId="3" borderId="42" xfId="0" applyFont="1" applyFill="1" applyBorder="1" applyAlignment="1">
      <alignment horizontal="center" vertical="center"/>
    </xf>
    <xf numFmtId="0" fontId="3" fillId="3" borderId="43" xfId="0" applyFont="1" applyFill="1" applyBorder="1" applyAlignment="1">
      <alignment horizontal="center" vertical="center"/>
    </xf>
    <xf numFmtId="0" fontId="3" fillId="3" borderId="44" xfId="0" applyFont="1" applyFill="1" applyBorder="1" applyAlignment="1">
      <alignment horizontal="center" vertical="center"/>
    </xf>
    <xf numFmtId="0" fontId="1" fillId="0" borderId="16" xfId="0" applyFont="1" applyBorder="1" applyAlignment="1">
      <alignment horizontal="center" vertical="center"/>
    </xf>
    <xf numFmtId="0" fontId="1" fillId="0" borderId="18" xfId="0" applyFont="1" applyBorder="1" applyAlignment="1">
      <alignment horizontal="center" vertical="center"/>
    </xf>
    <xf numFmtId="0" fontId="21" fillId="6" borderId="16" xfId="0" applyFont="1" applyFill="1" applyBorder="1" applyAlignment="1">
      <alignment horizontal="center" vertical="center"/>
    </xf>
    <xf numFmtId="0" fontId="21" fillId="6" borderId="17" xfId="0" applyFont="1" applyFill="1" applyBorder="1" applyAlignment="1">
      <alignment horizontal="center" vertical="center"/>
    </xf>
    <xf numFmtId="0" fontId="21" fillId="6" borderId="18" xfId="0" applyFont="1" applyFill="1" applyBorder="1" applyAlignment="1">
      <alignment horizontal="center" vertical="center"/>
    </xf>
    <xf numFmtId="0" fontId="3" fillId="0" borderId="0" xfId="0" applyFont="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1" fillId="3" borderId="16" xfId="0" applyFont="1" applyFill="1" applyBorder="1" applyAlignment="1">
      <alignment horizontal="left" vertical="center"/>
    </xf>
    <xf numFmtId="0" fontId="1" fillId="3" borderId="17" xfId="0" applyFont="1" applyFill="1" applyBorder="1" applyAlignment="1">
      <alignment horizontal="left" vertical="center"/>
    </xf>
    <xf numFmtId="0" fontId="1" fillId="3" borderId="18" xfId="0" applyFont="1" applyFill="1" applyBorder="1" applyAlignment="1">
      <alignment horizontal="left" vertical="center"/>
    </xf>
    <xf numFmtId="176" fontId="1" fillId="3" borderId="35" xfId="0" applyNumberFormat="1" applyFont="1" applyFill="1" applyBorder="1" applyAlignment="1">
      <alignment horizontal="left" vertical="center"/>
    </xf>
    <xf numFmtId="176" fontId="1" fillId="3" borderId="36" xfId="0" applyNumberFormat="1" applyFont="1" applyFill="1" applyBorder="1" applyAlignment="1">
      <alignment horizontal="left" vertical="center"/>
    </xf>
    <xf numFmtId="176" fontId="1" fillId="3" borderId="37" xfId="0" applyNumberFormat="1" applyFont="1" applyFill="1" applyBorder="1" applyAlignment="1">
      <alignment horizontal="left" vertical="center"/>
    </xf>
    <xf numFmtId="176" fontId="1" fillId="3" borderId="10" xfId="0" applyNumberFormat="1" applyFont="1" applyFill="1" applyBorder="1" applyAlignment="1">
      <alignment horizontal="left" vertical="center"/>
    </xf>
    <xf numFmtId="176" fontId="1" fillId="3" borderId="11" xfId="0" applyNumberFormat="1" applyFont="1" applyFill="1" applyBorder="1" applyAlignment="1">
      <alignment horizontal="left" vertical="center"/>
    </xf>
    <xf numFmtId="176" fontId="1" fillId="3" borderId="12" xfId="0" applyNumberFormat="1" applyFont="1" applyFill="1" applyBorder="1" applyAlignment="1">
      <alignment horizontal="left"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177" fontId="1" fillId="3" borderId="1" xfId="0" applyNumberFormat="1" applyFont="1" applyFill="1" applyBorder="1" applyAlignment="1">
      <alignment horizontal="left" vertical="center"/>
    </xf>
    <xf numFmtId="177" fontId="1" fillId="3" borderId="2" xfId="0" applyNumberFormat="1" applyFont="1" applyFill="1" applyBorder="1" applyAlignment="1">
      <alignment horizontal="left" vertical="center"/>
    </xf>
    <xf numFmtId="177" fontId="1" fillId="3" borderId="3" xfId="0" applyNumberFormat="1" applyFont="1" applyFill="1" applyBorder="1" applyAlignment="1">
      <alignment horizontal="left" vertical="center"/>
    </xf>
    <xf numFmtId="177" fontId="1" fillId="3" borderId="6" xfId="0" applyNumberFormat="1" applyFont="1" applyFill="1" applyBorder="1" applyAlignment="1">
      <alignment horizontal="left" vertical="center"/>
    </xf>
    <xf numFmtId="177" fontId="1" fillId="3" borderId="7" xfId="0" applyNumberFormat="1" applyFont="1" applyFill="1" applyBorder="1" applyAlignment="1">
      <alignment horizontal="left" vertical="center"/>
    </xf>
    <xf numFmtId="177" fontId="1" fillId="3" borderId="8" xfId="0" applyNumberFormat="1" applyFont="1" applyFill="1" applyBorder="1" applyAlignment="1">
      <alignment horizontal="left" vertical="center"/>
    </xf>
    <xf numFmtId="0" fontId="1" fillId="0" borderId="1" xfId="0" applyFont="1" applyBorder="1" applyAlignment="1">
      <alignment horizontal="center" vertical="center" wrapText="1"/>
    </xf>
    <xf numFmtId="0" fontId="18" fillId="0" borderId="46" xfId="0" applyFont="1" applyBorder="1" applyAlignment="1">
      <alignment horizontal="left" vertical="top" wrapText="1"/>
    </xf>
    <xf numFmtId="0" fontId="18" fillId="0" borderId="45" xfId="0" applyFont="1" applyBorder="1" applyAlignment="1">
      <alignment horizontal="left" vertical="top" wrapText="1"/>
    </xf>
    <xf numFmtId="0" fontId="18" fillId="0" borderId="47" xfId="0" applyFont="1" applyBorder="1" applyAlignment="1">
      <alignment horizontal="left" vertical="top" wrapText="1"/>
    </xf>
    <xf numFmtId="0" fontId="18" fillId="0" borderId="48" xfId="0" applyFont="1" applyBorder="1" applyAlignment="1">
      <alignment horizontal="left" vertical="top" wrapText="1"/>
    </xf>
    <xf numFmtId="0" fontId="18" fillId="0" borderId="0" xfId="0" applyFont="1" applyAlignment="1">
      <alignment horizontal="left" vertical="top" wrapText="1"/>
    </xf>
    <xf numFmtId="0" fontId="18" fillId="0" borderId="49" xfId="0" applyFont="1" applyBorder="1" applyAlignment="1">
      <alignment horizontal="left" vertical="top" wrapText="1"/>
    </xf>
    <xf numFmtId="0" fontId="18" fillId="0" borderId="50" xfId="0" applyFont="1" applyBorder="1" applyAlignment="1">
      <alignment horizontal="left" vertical="top" wrapText="1"/>
    </xf>
    <xf numFmtId="0" fontId="18" fillId="0" borderId="51" xfId="0" applyFont="1" applyBorder="1" applyAlignment="1">
      <alignment horizontal="left" vertical="top" wrapText="1"/>
    </xf>
    <xf numFmtId="0" fontId="18" fillId="0" borderId="52" xfId="0" applyFont="1" applyBorder="1" applyAlignment="1">
      <alignment horizontal="left" vertical="top" wrapText="1"/>
    </xf>
    <xf numFmtId="0" fontId="21" fillId="6" borderId="16" xfId="0" applyFont="1" applyFill="1" applyBorder="1" applyAlignment="1">
      <alignment horizontal="left" vertical="center"/>
    </xf>
    <xf numFmtId="0" fontId="21" fillId="6" borderId="17" xfId="0" applyFont="1" applyFill="1" applyBorder="1" applyAlignment="1">
      <alignment horizontal="left" vertical="center"/>
    </xf>
    <xf numFmtId="0" fontId="21" fillId="6" borderId="18" xfId="0" applyFont="1" applyFill="1" applyBorder="1" applyAlignment="1">
      <alignment horizontal="left" vertical="center"/>
    </xf>
    <xf numFmtId="0" fontId="28" fillId="0" borderId="0" xfId="0" applyFont="1" applyAlignment="1">
      <alignment horizontal="left" vertical="center"/>
    </xf>
    <xf numFmtId="0" fontId="3" fillId="0" borderId="53" xfId="0" applyFont="1" applyBorder="1" applyAlignment="1">
      <alignment horizontal="center" vertical="center"/>
    </xf>
    <xf numFmtId="0" fontId="3" fillId="0" borderId="9" xfId="0" applyFont="1" applyBorder="1" applyAlignment="1">
      <alignment horizontal="center" vertical="center"/>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8" xfId="0" applyFont="1" applyFill="1" applyBorder="1" applyAlignment="1">
      <alignment horizontal="center" vertical="center"/>
    </xf>
    <xf numFmtId="177" fontId="1" fillId="3" borderId="16" xfId="0" applyNumberFormat="1" applyFont="1" applyFill="1" applyBorder="1" applyAlignment="1">
      <alignment horizontal="center" vertical="center"/>
    </xf>
    <xf numFmtId="177" fontId="1" fillId="3" borderId="17" xfId="0" applyNumberFormat="1" applyFont="1" applyFill="1" applyBorder="1" applyAlignment="1">
      <alignment horizontal="center" vertical="center"/>
    </xf>
    <xf numFmtId="177" fontId="1" fillId="3" borderId="18" xfId="0" applyNumberFormat="1" applyFont="1" applyFill="1" applyBorder="1" applyAlignment="1">
      <alignment horizontal="center" vertical="center"/>
    </xf>
    <xf numFmtId="176" fontId="22" fillId="3" borderId="16" xfId="0" applyNumberFormat="1" applyFont="1" applyFill="1" applyBorder="1" applyAlignment="1">
      <alignment horizontal="center" vertical="center"/>
    </xf>
    <xf numFmtId="176" fontId="22" fillId="3" borderId="17" xfId="0" applyNumberFormat="1" applyFont="1" applyFill="1" applyBorder="1" applyAlignment="1">
      <alignment horizontal="center" vertical="center"/>
    </xf>
    <xf numFmtId="176" fontId="22" fillId="3" borderId="18" xfId="0" applyNumberFormat="1" applyFont="1" applyFill="1" applyBorder="1" applyAlignment="1">
      <alignment horizontal="center" vertical="center"/>
    </xf>
    <xf numFmtId="0" fontId="1" fillId="3" borderId="16" xfId="0" applyFont="1" applyFill="1" applyBorder="1" applyAlignment="1">
      <alignment horizontal="center" vertical="center"/>
    </xf>
    <xf numFmtId="0" fontId="1" fillId="3" borderId="18" xfId="0" applyFont="1" applyFill="1" applyBorder="1" applyAlignment="1">
      <alignment horizontal="center" vertical="center"/>
    </xf>
    <xf numFmtId="176" fontId="1" fillId="3" borderId="16" xfId="0" applyNumberFormat="1" applyFont="1" applyFill="1" applyBorder="1" applyAlignment="1">
      <alignment horizontal="center" vertical="center"/>
    </xf>
    <xf numFmtId="176" fontId="1" fillId="3" borderId="17" xfId="0" applyNumberFormat="1" applyFont="1" applyFill="1" applyBorder="1" applyAlignment="1">
      <alignment horizontal="center" vertical="center"/>
    </xf>
    <xf numFmtId="176" fontId="1" fillId="3" borderId="18" xfId="0" applyNumberFormat="1" applyFont="1" applyFill="1" applyBorder="1" applyAlignment="1">
      <alignment horizontal="center" vertical="center"/>
    </xf>
    <xf numFmtId="0" fontId="1" fillId="0" borderId="42" xfId="0" applyFont="1" applyBorder="1" applyAlignment="1">
      <alignment horizontal="left" vertical="center"/>
    </xf>
    <xf numFmtId="0" fontId="1" fillId="0" borderId="43" xfId="0" applyFont="1" applyBorder="1" applyAlignment="1">
      <alignment horizontal="left" vertical="center"/>
    </xf>
    <xf numFmtId="0" fontId="1" fillId="3" borderId="1" xfId="0" applyFont="1" applyFill="1" applyBorder="1" applyAlignment="1">
      <alignment horizontal="left" vertical="center" wrapText="1" indent="1"/>
    </xf>
    <xf numFmtId="0" fontId="1" fillId="3" borderId="2" xfId="0" applyFont="1" applyFill="1" applyBorder="1" applyAlignment="1">
      <alignment horizontal="left" vertical="center" wrapText="1" indent="1"/>
    </xf>
    <xf numFmtId="0" fontId="1" fillId="3" borderId="3" xfId="0" applyFont="1" applyFill="1" applyBorder="1" applyAlignment="1">
      <alignment horizontal="left" vertical="center" wrapText="1" indent="1"/>
    </xf>
    <xf numFmtId="0" fontId="1" fillId="3" borderId="6" xfId="0" applyFont="1" applyFill="1" applyBorder="1" applyAlignment="1">
      <alignment horizontal="left" vertical="center" wrapText="1" indent="1"/>
    </xf>
    <xf numFmtId="0" fontId="1" fillId="3" borderId="7" xfId="0" applyFont="1" applyFill="1" applyBorder="1" applyAlignment="1">
      <alignment horizontal="left" vertical="center" wrapText="1" indent="1"/>
    </xf>
    <xf numFmtId="0" fontId="1" fillId="3" borderId="8" xfId="0" applyFont="1" applyFill="1" applyBorder="1" applyAlignment="1">
      <alignment horizontal="left" vertical="center" wrapText="1" indent="1"/>
    </xf>
    <xf numFmtId="0" fontId="1" fillId="3" borderId="16" xfId="0" applyFont="1" applyFill="1" applyBorder="1" applyAlignment="1">
      <alignment horizontal="left" vertical="center" indent="1"/>
    </xf>
    <xf numFmtId="0" fontId="1" fillId="3" borderId="17" xfId="0" applyFont="1" applyFill="1" applyBorder="1" applyAlignment="1">
      <alignment horizontal="left" vertical="center" indent="1"/>
    </xf>
    <xf numFmtId="0" fontId="1" fillId="3" borderId="18" xfId="0" applyFont="1" applyFill="1" applyBorder="1" applyAlignment="1">
      <alignment horizontal="left" vertical="center" indent="1"/>
    </xf>
    <xf numFmtId="0" fontId="27" fillId="0" borderId="1" xfId="0" applyFont="1" applyBorder="1" applyAlignment="1">
      <alignment horizontal="left" vertical="center" wrapText="1"/>
    </xf>
    <xf numFmtId="0" fontId="27" fillId="0" borderId="2" xfId="0" applyFont="1" applyBorder="1" applyAlignment="1">
      <alignment horizontal="left" vertical="center" wrapText="1"/>
    </xf>
    <xf numFmtId="0" fontId="27" fillId="0" borderId="63" xfId="0" applyFont="1" applyBorder="1" applyAlignment="1">
      <alignment horizontal="left" vertical="center" wrapTex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64" xfId="0" applyFont="1" applyBorder="1" applyAlignment="1">
      <alignment horizontal="left" vertical="center" wrapText="1"/>
    </xf>
    <xf numFmtId="0" fontId="3" fillId="3" borderId="58" xfId="0" applyFont="1" applyFill="1" applyBorder="1" applyAlignment="1">
      <alignment horizontal="center" vertical="center"/>
    </xf>
    <xf numFmtId="0" fontId="3" fillId="3" borderId="57" xfId="0" applyFont="1" applyFill="1" applyBorder="1" applyAlignment="1">
      <alignment horizontal="center" vertical="center"/>
    </xf>
    <xf numFmtId="0" fontId="3" fillId="3" borderId="59" xfId="0" applyFont="1" applyFill="1" applyBorder="1" applyAlignment="1">
      <alignment horizontal="center" vertical="center"/>
    </xf>
    <xf numFmtId="0" fontId="3" fillId="3" borderId="60" xfId="0" applyFont="1" applyFill="1" applyBorder="1" applyAlignment="1">
      <alignment horizontal="center" vertical="center"/>
    </xf>
    <xf numFmtId="0" fontId="3" fillId="3" borderId="61" xfId="0" applyFont="1" applyFill="1" applyBorder="1" applyAlignment="1">
      <alignment horizontal="center" vertical="center"/>
    </xf>
    <xf numFmtId="0" fontId="3" fillId="3" borderId="62" xfId="0" applyFont="1" applyFill="1" applyBorder="1" applyAlignment="1">
      <alignment horizontal="center" vertical="center"/>
    </xf>
    <xf numFmtId="0" fontId="18" fillId="0" borderId="45" xfId="0" applyFont="1" applyBorder="1" applyAlignment="1">
      <alignment vertical="top" wrapText="1"/>
    </xf>
    <xf numFmtId="0" fontId="18" fillId="0" borderId="46" xfId="0" applyFont="1" applyBorder="1" applyAlignment="1">
      <alignment vertical="top" wrapText="1"/>
    </xf>
    <xf numFmtId="0" fontId="18" fillId="0" borderId="47" xfId="0" applyFont="1" applyBorder="1" applyAlignment="1">
      <alignment vertical="top" wrapText="1"/>
    </xf>
    <xf numFmtId="0" fontId="18" fillId="0" borderId="48" xfId="0" applyFont="1" applyBorder="1" applyAlignment="1">
      <alignment vertical="top" wrapText="1"/>
    </xf>
    <xf numFmtId="0" fontId="18" fillId="0" borderId="0" xfId="0" applyFont="1" applyAlignment="1">
      <alignment vertical="top" wrapText="1"/>
    </xf>
    <xf numFmtId="0" fontId="18" fillId="0" borderId="49" xfId="0" applyFont="1" applyBorder="1" applyAlignment="1">
      <alignment vertical="top" wrapText="1"/>
    </xf>
    <xf numFmtId="0" fontId="18" fillId="0" borderId="50" xfId="0" applyFont="1" applyBorder="1" applyAlignment="1">
      <alignment vertical="top" wrapText="1"/>
    </xf>
    <xf numFmtId="0" fontId="18" fillId="0" borderId="51" xfId="0" applyFont="1" applyBorder="1" applyAlignment="1">
      <alignment vertical="top" wrapText="1"/>
    </xf>
    <xf numFmtId="0" fontId="18" fillId="0" borderId="52" xfId="0" applyFont="1" applyBorder="1" applyAlignment="1">
      <alignment vertical="top" wrapText="1"/>
    </xf>
    <xf numFmtId="0" fontId="22" fillId="3" borderId="7" xfId="0" applyFont="1" applyFill="1" applyBorder="1" applyAlignment="1">
      <alignment horizontal="center" vertical="center"/>
    </xf>
    <xf numFmtId="0" fontId="21" fillId="6" borderId="41" xfId="0" applyFont="1" applyFill="1" applyBorder="1" applyAlignment="1">
      <alignment horizontal="left" vertical="center"/>
    </xf>
    <xf numFmtId="0" fontId="22" fillId="3" borderId="16" xfId="0" applyFont="1" applyFill="1" applyBorder="1" applyAlignment="1">
      <alignment horizontal="center" vertical="center"/>
    </xf>
    <xf numFmtId="0" fontId="22" fillId="3" borderId="17" xfId="0" applyFont="1" applyFill="1" applyBorder="1" applyAlignment="1">
      <alignment horizontal="center" vertical="center"/>
    </xf>
    <xf numFmtId="0" fontId="22" fillId="3" borderId="6" xfId="0" applyFont="1" applyFill="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1" fillId="3"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6" xfId="0" applyFont="1" applyFill="1" applyBorder="1" applyAlignment="1">
      <alignment horizontal="left" vertical="center" wrapText="1"/>
    </xf>
    <xf numFmtId="0" fontId="1" fillId="3" borderId="7" xfId="0" applyFont="1" applyFill="1" applyBorder="1" applyAlignment="1">
      <alignment horizontal="left" vertical="center" wrapText="1"/>
    </xf>
    <xf numFmtId="0" fontId="1" fillId="3" borderId="8" xfId="0" applyFont="1" applyFill="1" applyBorder="1" applyAlignment="1">
      <alignment horizontal="left" vertical="center" wrapText="1"/>
    </xf>
    <xf numFmtId="177" fontId="1" fillId="3" borderId="1" xfId="0" applyNumberFormat="1" applyFont="1" applyFill="1" applyBorder="1" applyAlignment="1">
      <alignment horizontal="center" vertical="center"/>
    </xf>
    <xf numFmtId="177" fontId="1" fillId="3" borderId="2" xfId="0" applyNumberFormat="1" applyFont="1" applyFill="1" applyBorder="1" applyAlignment="1">
      <alignment horizontal="center" vertical="center"/>
    </xf>
    <xf numFmtId="177" fontId="1" fillId="3" borderId="3"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22" fillId="3" borderId="67" xfId="0" applyFont="1" applyFill="1" applyBorder="1" applyAlignment="1">
      <alignment horizontal="center" vertical="center"/>
    </xf>
    <xf numFmtId="0" fontId="22" fillId="3" borderId="66" xfId="0" applyFont="1" applyFill="1" applyBorder="1" applyAlignment="1">
      <alignment horizontal="center" vertical="center"/>
    </xf>
    <xf numFmtId="0" fontId="22" fillId="3" borderId="18" xfId="0" applyFont="1" applyFill="1" applyBorder="1" applyAlignment="1">
      <alignment horizontal="center" vertical="center"/>
    </xf>
    <xf numFmtId="0" fontId="1" fillId="3" borderId="68" xfId="0" applyFont="1" applyFill="1" applyBorder="1" applyAlignment="1">
      <alignment horizontal="center" vertical="center"/>
    </xf>
    <xf numFmtId="0" fontId="1" fillId="3" borderId="69" xfId="0" applyFont="1" applyFill="1" applyBorder="1" applyAlignment="1">
      <alignment horizontal="center" vertical="center"/>
    </xf>
    <xf numFmtId="0" fontId="22" fillId="0" borderId="8" xfId="0" applyFont="1" applyBorder="1" applyAlignment="1">
      <alignment horizontal="center" vertical="center"/>
    </xf>
    <xf numFmtId="0" fontId="1" fillId="0" borderId="65" xfId="0" applyFont="1" applyBorder="1" applyAlignment="1">
      <alignment horizontal="center" vertical="center"/>
    </xf>
    <xf numFmtId="0" fontId="1" fillId="0" borderId="30" xfId="0" applyFont="1" applyBorder="1" applyAlignment="1">
      <alignment horizontal="center" vertical="center"/>
    </xf>
    <xf numFmtId="0" fontId="21" fillId="6" borderId="16" xfId="0" applyFont="1" applyFill="1" applyBorder="1">
      <alignment vertical="center"/>
    </xf>
    <xf numFmtId="0" fontId="21" fillId="6" borderId="17" xfId="0" applyFont="1" applyFill="1" applyBorder="1">
      <alignment vertical="center"/>
    </xf>
    <xf numFmtId="0" fontId="21" fillId="6" borderId="18" xfId="0" applyFont="1" applyFill="1" applyBorder="1">
      <alignment vertical="center"/>
    </xf>
    <xf numFmtId="0" fontId="21" fillId="6" borderId="16" xfId="0" applyFont="1" applyFill="1" applyBorder="1" applyAlignment="1">
      <alignment horizontal="left" vertical="center" indent="1"/>
    </xf>
    <xf numFmtId="0" fontId="21" fillId="6" borderId="17" xfId="0" applyFont="1" applyFill="1" applyBorder="1" applyAlignment="1">
      <alignment horizontal="left" vertical="center" indent="1"/>
    </xf>
    <xf numFmtId="0" fontId="21" fillId="6" borderId="18" xfId="0" applyFont="1" applyFill="1" applyBorder="1" applyAlignment="1">
      <alignment horizontal="left" vertical="center" indent="1"/>
    </xf>
    <xf numFmtId="0" fontId="1" fillId="3" borderId="1" xfId="0" applyFont="1" applyFill="1" applyBorder="1" applyAlignment="1">
      <alignment vertical="center" wrapText="1"/>
    </xf>
    <xf numFmtId="0" fontId="1" fillId="3" borderId="2" xfId="0" applyFont="1" applyFill="1" applyBorder="1" applyAlignment="1">
      <alignment vertical="center" wrapText="1"/>
    </xf>
    <xf numFmtId="0" fontId="1" fillId="3" borderId="3" xfId="0" applyFont="1" applyFill="1" applyBorder="1" applyAlignment="1">
      <alignment vertical="center" wrapText="1"/>
    </xf>
    <xf numFmtId="0" fontId="1" fillId="3" borderId="6" xfId="0" applyFont="1" applyFill="1" applyBorder="1" applyAlignment="1">
      <alignment vertical="center" wrapText="1"/>
    </xf>
    <xf numFmtId="0" fontId="1" fillId="3" borderId="7" xfId="0" applyFont="1" applyFill="1" applyBorder="1" applyAlignment="1">
      <alignment vertical="center" wrapText="1"/>
    </xf>
    <xf numFmtId="0" fontId="1" fillId="3" borderId="8" xfId="0" applyFont="1" applyFill="1" applyBorder="1" applyAlignment="1">
      <alignment vertical="center" wrapText="1"/>
    </xf>
    <xf numFmtId="0" fontId="1" fillId="3" borderId="42" xfId="0" applyFont="1" applyFill="1" applyBorder="1" applyAlignment="1">
      <alignment horizontal="center" vertical="center"/>
    </xf>
    <xf numFmtId="0" fontId="1" fillId="3" borderId="43" xfId="0" applyFont="1" applyFill="1" applyBorder="1" applyAlignment="1">
      <alignment horizontal="center" vertical="center"/>
    </xf>
    <xf numFmtId="0" fontId="1" fillId="3" borderId="44" xfId="0" applyFont="1" applyFill="1" applyBorder="1" applyAlignment="1">
      <alignment horizontal="center" vertical="center"/>
    </xf>
    <xf numFmtId="0" fontId="1" fillId="7" borderId="53"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176" fontId="1" fillId="3" borderId="16" xfId="0" applyNumberFormat="1" applyFont="1" applyFill="1" applyBorder="1" applyAlignment="1">
      <alignment horizontal="left" vertical="center"/>
    </xf>
    <xf numFmtId="176" fontId="1" fillId="3" borderId="17" xfId="0" applyNumberFormat="1" applyFont="1" applyFill="1" applyBorder="1" applyAlignment="1">
      <alignment horizontal="left" vertical="center"/>
    </xf>
    <xf numFmtId="176" fontId="1" fillId="3" borderId="18" xfId="0" applyNumberFormat="1" applyFont="1" applyFill="1" applyBorder="1" applyAlignment="1">
      <alignment horizontal="left" vertical="center"/>
    </xf>
    <xf numFmtId="0" fontId="1" fillId="3" borderId="16" xfId="0" applyFont="1" applyFill="1" applyBorder="1" applyAlignment="1">
      <alignment horizontal="left" vertical="center" wrapText="1"/>
    </xf>
    <xf numFmtId="0" fontId="1" fillId="3" borderId="17" xfId="0" applyFont="1" applyFill="1" applyBorder="1" applyAlignment="1">
      <alignment horizontal="left" vertical="center" wrapText="1"/>
    </xf>
    <xf numFmtId="0" fontId="1" fillId="3" borderId="18" xfId="0" applyFont="1" applyFill="1" applyBorder="1" applyAlignment="1">
      <alignment horizontal="left" vertical="center" wrapText="1"/>
    </xf>
    <xf numFmtId="0" fontId="22" fillId="3" borderId="1" xfId="0" applyFont="1" applyFill="1" applyBorder="1" applyAlignment="1">
      <alignment horizontal="left" vertical="center" indent="1"/>
    </xf>
    <xf numFmtId="0" fontId="22" fillId="3" borderId="2" xfId="0" applyFont="1" applyFill="1" applyBorder="1" applyAlignment="1">
      <alignment horizontal="left" vertical="center" indent="1"/>
    </xf>
    <xf numFmtId="0" fontId="22" fillId="3" borderId="3" xfId="0" applyFont="1" applyFill="1" applyBorder="1" applyAlignment="1">
      <alignment horizontal="left" vertical="center" indent="1"/>
    </xf>
    <xf numFmtId="0" fontId="21" fillId="6" borderId="6" xfId="0" applyFont="1" applyFill="1" applyBorder="1" applyAlignment="1">
      <alignment horizontal="left" vertical="center"/>
    </xf>
    <xf numFmtId="0" fontId="21" fillId="6" borderId="7" xfId="0" applyFont="1" applyFill="1" applyBorder="1" applyAlignment="1">
      <alignment horizontal="left" vertical="center"/>
    </xf>
    <xf numFmtId="0" fontId="21" fillId="6" borderId="8" xfId="0" applyFont="1" applyFill="1" applyBorder="1" applyAlignment="1">
      <alignment horizontal="left" vertical="center"/>
    </xf>
    <xf numFmtId="0" fontId="22" fillId="3" borderId="42" xfId="0" applyFont="1" applyFill="1" applyBorder="1" applyAlignment="1">
      <alignment horizontal="center" vertical="center"/>
    </xf>
    <xf numFmtId="0" fontId="22" fillId="3" borderId="43" xfId="0" applyFont="1" applyFill="1" applyBorder="1" applyAlignment="1">
      <alignment horizontal="center" vertical="center"/>
    </xf>
    <xf numFmtId="38" fontId="1" fillId="3" borderId="16" xfId="1" applyFont="1" applyFill="1" applyBorder="1" applyAlignment="1">
      <alignment horizontal="right" vertical="center"/>
    </xf>
    <xf numFmtId="38" fontId="1" fillId="3" borderId="17" xfId="1" applyFont="1" applyFill="1" applyBorder="1" applyAlignment="1">
      <alignment horizontal="right" vertical="center"/>
    </xf>
    <xf numFmtId="38" fontId="1" fillId="3" borderId="10" xfId="1" applyFont="1" applyFill="1" applyBorder="1" applyAlignment="1">
      <alignment horizontal="right" vertical="center"/>
    </xf>
    <xf numFmtId="38" fontId="1" fillId="3" borderId="11" xfId="1" applyFont="1" applyFill="1" applyBorder="1" applyAlignment="1">
      <alignment horizontal="right" vertical="center"/>
    </xf>
    <xf numFmtId="178" fontId="1" fillId="3" borderId="10" xfId="1" applyNumberFormat="1" applyFont="1" applyFill="1" applyBorder="1" applyAlignment="1">
      <alignment horizontal="right" vertical="center"/>
    </xf>
    <xf numFmtId="178" fontId="1" fillId="3" borderId="11" xfId="1" applyNumberFormat="1" applyFont="1" applyFill="1" applyBorder="1" applyAlignment="1">
      <alignment horizontal="right" vertical="center"/>
    </xf>
    <xf numFmtId="38" fontId="1" fillId="3" borderId="16" xfId="1" applyFont="1" applyFill="1" applyBorder="1" applyAlignment="1">
      <alignment horizontal="right" vertical="center" wrapText="1"/>
    </xf>
    <xf numFmtId="38" fontId="1" fillId="3" borderId="17" xfId="1" applyFont="1" applyFill="1" applyBorder="1" applyAlignment="1">
      <alignment horizontal="right" vertical="center" wrapText="1"/>
    </xf>
    <xf numFmtId="0" fontId="1" fillId="0" borderId="41" xfId="0" applyFont="1" applyBorder="1" applyAlignment="1">
      <alignment horizontal="center" vertical="center"/>
    </xf>
    <xf numFmtId="38" fontId="1" fillId="3" borderId="16" xfId="1" applyFont="1" applyFill="1" applyBorder="1" applyAlignment="1">
      <alignment horizontal="center" vertical="center" wrapText="1"/>
    </xf>
    <xf numFmtId="38" fontId="1" fillId="3" borderId="17" xfId="1" applyFont="1" applyFill="1" applyBorder="1" applyAlignment="1">
      <alignment horizontal="center" vertical="center" wrapText="1"/>
    </xf>
    <xf numFmtId="38" fontId="1" fillId="3" borderId="18" xfId="1" applyFont="1" applyFill="1" applyBorder="1" applyAlignment="1">
      <alignment horizontal="center" vertical="center" wrapText="1"/>
    </xf>
    <xf numFmtId="38" fontId="1" fillId="3" borderId="35" xfId="1" applyFont="1" applyFill="1" applyBorder="1" applyAlignment="1">
      <alignment horizontal="right" vertical="center"/>
    </xf>
    <xf numFmtId="38" fontId="1" fillId="3" borderId="36" xfId="1" applyFont="1" applyFill="1" applyBorder="1" applyAlignment="1">
      <alignment horizontal="right" vertical="center"/>
    </xf>
    <xf numFmtId="176" fontId="1" fillId="3" borderId="35" xfId="0" applyNumberFormat="1" applyFont="1" applyFill="1" applyBorder="1" applyAlignment="1">
      <alignment horizontal="center" vertical="center"/>
    </xf>
    <xf numFmtId="176" fontId="1" fillId="3" borderId="36" xfId="0" applyNumberFormat="1" applyFont="1" applyFill="1" applyBorder="1" applyAlignment="1">
      <alignment horizontal="center" vertical="center"/>
    </xf>
    <xf numFmtId="176" fontId="1" fillId="3" borderId="37" xfId="0" applyNumberFormat="1" applyFont="1" applyFill="1" applyBorder="1" applyAlignment="1">
      <alignment horizontal="center" vertical="center"/>
    </xf>
    <xf numFmtId="0" fontId="1" fillId="3" borderId="35" xfId="0" applyFont="1" applyFill="1" applyBorder="1">
      <alignment vertical="center"/>
    </xf>
    <xf numFmtId="0" fontId="1" fillId="3" borderId="36" xfId="0" applyFont="1" applyFill="1" applyBorder="1">
      <alignment vertical="center"/>
    </xf>
    <xf numFmtId="0" fontId="1" fillId="3" borderId="37" xfId="0" applyFont="1" applyFill="1" applyBorder="1">
      <alignment vertical="center"/>
    </xf>
    <xf numFmtId="0" fontId="0" fillId="0" borderId="36" xfId="0" applyBorder="1" applyAlignment="1">
      <alignment horizontal="right" vertical="center"/>
    </xf>
    <xf numFmtId="176" fontId="1" fillId="3" borderId="32" xfId="0" applyNumberFormat="1" applyFont="1" applyFill="1" applyBorder="1" applyAlignment="1">
      <alignment horizontal="center" vertical="center"/>
    </xf>
    <xf numFmtId="176" fontId="1" fillId="3" borderId="33" xfId="0" applyNumberFormat="1" applyFont="1" applyFill="1" applyBorder="1" applyAlignment="1">
      <alignment horizontal="center" vertical="center"/>
    </xf>
    <xf numFmtId="176" fontId="1" fillId="3" borderId="34" xfId="0" applyNumberFormat="1" applyFont="1" applyFill="1" applyBorder="1" applyAlignment="1">
      <alignment horizontal="center" vertical="center"/>
    </xf>
    <xf numFmtId="38" fontId="1" fillId="3" borderId="32" xfId="1" applyFont="1" applyFill="1" applyBorder="1" applyAlignment="1">
      <alignment horizontal="right" vertical="center"/>
    </xf>
    <xf numFmtId="38" fontId="1" fillId="3" borderId="33" xfId="1" applyFont="1" applyFill="1" applyBorder="1" applyAlignment="1">
      <alignment horizontal="right" vertical="center"/>
    </xf>
    <xf numFmtId="0" fontId="1" fillId="3" borderId="32" xfId="0" applyFont="1" applyFill="1" applyBorder="1">
      <alignment vertical="center"/>
    </xf>
    <xf numFmtId="0" fontId="1" fillId="3" borderId="33" xfId="0" applyFont="1" applyFill="1" applyBorder="1">
      <alignment vertical="center"/>
    </xf>
    <xf numFmtId="0" fontId="1" fillId="3" borderId="34" xfId="0" applyFont="1" applyFill="1" applyBorder="1">
      <alignment vertical="center"/>
    </xf>
    <xf numFmtId="0" fontId="0" fillId="0" borderId="33" xfId="0" applyBorder="1" applyAlignment="1">
      <alignment horizontal="right" vertical="center"/>
    </xf>
    <xf numFmtId="176" fontId="1" fillId="3" borderId="10" xfId="0" applyNumberFormat="1" applyFont="1" applyFill="1" applyBorder="1" applyAlignment="1">
      <alignment horizontal="center" vertical="center"/>
    </xf>
    <xf numFmtId="176" fontId="1" fillId="3" borderId="11" xfId="0" applyNumberFormat="1" applyFont="1" applyFill="1" applyBorder="1" applyAlignment="1">
      <alignment horizontal="center" vertical="center"/>
    </xf>
    <xf numFmtId="176" fontId="1" fillId="3" borderId="12" xfId="0" applyNumberFormat="1" applyFont="1" applyFill="1" applyBorder="1" applyAlignment="1">
      <alignment horizontal="center" vertical="center"/>
    </xf>
    <xf numFmtId="0" fontId="1" fillId="3" borderId="10" xfId="0" applyFont="1" applyFill="1" applyBorder="1">
      <alignment vertical="center"/>
    </xf>
    <xf numFmtId="0" fontId="1" fillId="3" borderId="11" xfId="0" applyFont="1" applyFill="1" applyBorder="1">
      <alignment vertical="center"/>
    </xf>
    <xf numFmtId="0" fontId="1" fillId="3" borderId="12" xfId="0" applyFont="1" applyFill="1" applyBorder="1">
      <alignment vertical="center"/>
    </xf>
    <xf numFmtId="0" fontId="0" fillId="0" borderId="11" xfId="0" applyBorder="1" applyAlignment="1">
      <alignment horizontal="right" vertical="center"/>
    </xf>
    <xf numFmtId="0" fontId="18" fillId="0" borderId="41"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6" fillId="0" borderId="16" xfId="0" applyFont="1" applyBorder="1" applyAlignment="1">
      <alignment horizontal="center" vertical="center" textRotation="255"/>
    </xf>
    <xf numFmtId="0" fontId="16" fillId="0" borderId="18" xfId="0" applyFont="1" applyBorder="1" applyAlignment="1">
      <alignment horizontal="center" vertical="center" textRotation="255"/>
    </xf>
    <xf numFmtId="0" fontId="39" fillId="0" borderId="16" xfId="0" applyFont="1" applyBorder="1" applyAlignment="1">
      <alignment horizontal="center" vertical="center" textRotation="255"/>
    </xf>
    <xf numFmtId="0" fontId="39" fillId="0" borderId="18" xfId="0" applyFont="1" applyBorder="1" applyAlignment="1">
      <alignment horizontal="center" vertical="center" textRotation="255"/>
    </xf>
    <xf numFmtId="38" fontId="6" fillId="0" borderId="42" xfId="1" applyFont="1" applyBorder="1" applyAlignment="1">
      <alignment vertical="center"/>
    </xf>
    <xf numFmtId="38" fontId="6" fillId="0" borderId="43" xfId="1" applyFont="1" applyBorder="1" applyAlignment="1">
      <alignment vertical="center"/>
    </xf>
    <xf numFmtId="38" fontId="6" fillId="0" borderId="44" xfId="1" applyFont="1" applyBorder="1" applyAlignment="1">
      <alignment vertical="center"/>
    </xf>
    <xf numFmtId="0" fontId="39" fillId="0" borderId="1" xfId="0" applyFont="1" applyBorder="1" applyAlignment="1">
      <alignment horizontal="center" vertical="center" textRotation="255"/>
    </xf>
    <xf numFmtId="0" fontId="39" fillId="0" borderId="3" xfId="0" applyFont="1" applyBorder="1" applyAlignment="1">
      <alignment horizontal="center" vertical="center" textRotation="255"/>
    </xf>
    <xf numFmtId="0" fontId="39" fillId="0" borderId="4" xfId="0" applyFont="1" applyBorder="1" applyAlignment="1">
      <alignment horizontal="center" vertical="center" textRotation="255"/>
    </xf>
    <xf numFmtId="0" fontId="39" fillId="0" borderId="5" xfId="0" applyFont="1" applyBorder="1" applyAlignment="1">
      <alignment horizontal="center" vertical="center" textRotation="255"/>
    </xf>
    <xf numFmtId="0" fontId="39" fillId="0" borderId="6" xfId="0" applyFont="1" applyBorder="1" applyAlignment="1">
      <alignment horizontal="center" vertical="center" textRotation="255"/>
    </xf>
    <xf numFmtId="0" fontId="39" fillId="0" borderId="8" xfId="0" applyFont="1" applyBorder="1" applyAlignment="1">
      <alignment horizontal="center" vertical="center" textRotation="255"/>
    </xf>
    <xf numFmtId="0" fontId="1" fillId="7" borderId="16" xfId="0" quotePrefix="1" applyFont="1" applyFill="1" applyBorder="1" applyAlignment="1">
      <alignment horizontal="center" vertical="center"/>
    </xf>
    <xf numFmtId="0" fontId="1" fillId="7" borderId="17" xfId="0" quotePrefix="1" applyFont="1" applyFill="1" applyBorder="1" applyAlignment="1">
      <alignment horizontal="center" vertical="center"/>
    </xf>
    <xf numFmtId="0" fontId="1" fillId="7" borderId="18" xfId="0" quotePrefix="1" applyFont="1" applyFill="1" applyBorder="1" applyAlignment="1">
      <alignment horizontal="center" vertical="center"/>
    </xf>
    <xf numFmtId="0" fontId="1" fillId="3" borderId="16" xfId="0" applyFont="1" applyFill="1" applyBorder="1" applyAlignment="1">
      <alignment horizontal="left" vertical="center" shrinkToFit="1"/>
    </xf>
    <xf numFmtId="0" fontId="1" fillId="3" borderId="17" xfId="0" applyFont="1" applyFill="1" applyBorder="1" applyAlignment="1">
      <alignment horizontal="left" vertical="center" shrinkToFit="1"/>
    </xf>
    <xf numFmtId="0" fontId="1" fillId="3" borderId="16" xfId="0" applyFont="1" applyFill="1" applyBorder="1" applyAlignment="1">
      <alignment vertical="center" shrinkToFit="1"/>
    </xf>
    <xf numFmtId="0" fontId="1" fillId="3" borderId="17" xfId="0" applyFont="1" applyFill="1" applyBorder="1" applyAlignment="1">
      <alignment vertical="center" shrinkToFit="1"/>
    </xf>
    <xf numFmtId="0" fontId="1" fillId="3" borderId="18" xfId="0" applyFont="1" applyFill="1" applyBorder="1" applyAlignment="1">
      <alignment vertical="center" shrinkToFit="1"/>
    </xf>
    <xf numFmtId="0" fontId="1" fillId="9" borderId="16" xfId="0" applyFont="1" applyFill="1" applyBorder="1" applyAlignment="1">
      <alignment vertical="center" shrinkToFit="1"/>
    </xf>
    <xf numFmtId="0" fontId="1" fillId="9" borderId="17" xfId="0" applyFont="1" applyFill="1" applyBorder="1" applyAlignment="1">
      <alignment vertical="center" shrinkToFit="1"/>
    </xf>
    <xf numFmtId="0" fontId="1" fillId="9" borderId="18" xfId="0" applyFont="1" applyFill="1" applyBorder="1" applyAlignment="1">
      <alignment vertical="center" shrinkToFit="1"/>
    </xf>
    <xf numFmtId="0" fontId="18" fillId="3" borderId="72" xfId="0" applyFont="1" applyFill="1" applyBorder="1" applyAlignment="1">
      <alignment horizontal="left" vertical="center" shrinkToFit="1"/>
    </xf>
    <xf numFmtId="0" fontId="18" fillId="3" borderId="73" xfId="0" applyFont="1" applyFill="1" applyBorder="1" applyAlignment="1">
      <alignment horizontal="left" vertical="center" shrinkToFit="1"/>
    </xf>
    <xf numFmtId="0" fontId="18" fillId="3" borderId="17" xfId="0" applyFont="1" applyFill="1" applyBorder="1" applyAlignment="1">
      <alignment horizontal="left" vertical="center" shrinkToFit="1"/>
    </xf>
    <xf numFmtId="0" fontId="18" fillId="3" borderId="18" xfId="0" applyFont="1" applyFill="1" applyBorder="1" applyAlignment="1">
      <alignment horizontal="left" vertical="center" shrinkToFit="1"/>
    </xf>
    <xf numFmtId="0" fontId="27" fillId="0" borderId="1" xfId="0" applyFont="1" applyBorder="1" applyAlignment="1">
      <alignment vertical="center" wrapText="1"/>
    </xf>
    <xf numFmtId="0" fontId="27" fillId="0" borderId="2" xfId="0" applyFont="1" applyBorder="1" applyAlignment="1">
      <alignment vertical="center" wrapText="1"/>
    </xf>
    <xf numFmtId="0" fontId="27" fillId="0" borderId="6" xfId="0" applyFont="1" applyBorder="1" applyAlignment="1">
      <alignment vertical="center" wrapText="1"/>
    </xf>
    <xf numFmtId="0" fontId="27" fillId="0" borderId="7" xfId="0" applyFont="1" applyBorder="1" applyAlignment="1">
      <alignment vertical="center" wrapText="1"/>
    </xf>
    <xf numFmtId="0" fontId="18" fillId="3" borderId="71" xfId="0" applyFont="1" applyFill="1" applyBorder="1" applyAlignment="1">
      <alignment horizontal="center" vertical="center" shrinkToFit="1"/>
    </xf>
    <xf numFmtId="0" fontId="18" fillId="3" borderId="72" xfId="0" applyFont="1" applyFill="1" applyBorder="1" applyAlignment="1">
      <alignment horizontal="center" vertical="center" shrinkToFit="1"/>
    </xf>
    <xf numFmtId="0" fontId="1" fillId="0" borderId="71" xfId="0" applyFont="1" applyBorder="1" applyAlignment="1">
      <alignment horizontal="center" vertical="center"/>
    </xf>
    <xf numFmtId="0" fontId="1" fillId="0" borderId="72" xfId="0" applyFont="1" applyBorder="1" applyAlignment="1">
      <alignment horizontal="center" vertical="center"/>
    </xf>
    <xf numFmtId="0" fontId="18" fillId="9" borderId="71" xfId="0" applyFont="1" applyFill="1" applyBorder="1" applyAlignment="1">
      <alignment horizontal="center" vertical="center" shrinkToFit="1"/>
    </xf>
    <xf numFmtId="0" fontId="18" fillId="9" borderId="72" xfId="0" applyFont="1" applyFill="1" applyBorder="1" applyAlignment="1">
      <alignment horizontal="center" vertical="center" shrinkToFit="1"/>
    </xf>
    <xf numFmtId="0" fontId="18" fillId="9" borderId="17" xfId="0" applyFont="1" applyFill="1" applyBorder="1" applyAlignment="1">
      <alignment horizontal="left" vertical="center" shrinkToFit="1"/>
    </xf>
    <xf numFmtId="0" fontId="18" fillId="9" borderId="18" xfId="0" applyFont="1" applyFill="1" applyBorder="1" applyAlignment="1">
      <alignment horizontal="left" vertical="center" shrinkToFit="1"/>
    </xf>
    <xf numFmtId="0" fontId="18" fillId="9" borderId="72" xfId="0" applyFont="1" applyFill="1" applyBorder="1" applyAlignment="1">
      <alignment horizontal="left" vertical="center" shrinkToFit="1"/>
    </xf>
    <xf numFmtId="0" fontId="18" fillId="9" borderId="73" xfId="0" applyFont="1" applyFill="1" applyBorder="1" applyAlignment="1">
      <alignment horizontal="left" vertical="center" shrinkToFit="1"/>
    </xf>
    <xf numFmtId="0" fontId="1" fillId="0" borderId="73" xfId="0" applyFont="1" applyBorder="1" applyAlignment="1">
      <alignment horizontal="center" vertical="center"/>
    </xf>
    <xf numFmtId="180" fontId="3" fillId="0" borderId="16" xfId="1" applyNumberFormat="1" applyFont="1" applyBorder="1" applyAlignment="1">
      <alignment vertical="center"/>
    </xf>
    <xf numFmtId="180" fontId="3" fillId="0" borderId="17" xfId="1" applyNumberFormat="1" applyFont="1" applyBorder="1" applyAlignment="1">
      <alignment vertical="center"/>
    </xf>
    <xf numFmtId="180" fontId="3" fillId="0" borderId="2" xfId="1" applyNumberFormat="1" applyFont="1" applyBorder="1" applyAlignment="1">
      <alignment vertical="center"/>
    </xf>
    <xf numFmtId="0" fontId="40" fillId="6" borderId="16" xfId="0" applyFont="1" applyFill="1" applyBorder="1" applyAlignment="1">
      <alignment horizontal="center" vertical="center"/>
    </xf>
    <xf numFmtId="0" fontId="40" fillId="6" borderId="17" xfId="0" applyFont="1" applyFill="1" applyBorder="1" applyAlignment="1">
      <alignment horizontal="center" vertical="center"/>
    </xf>
    <xf numFmtId="0" fontId="40" fillId="6" borderId="18" xfId="0" applyFont="1" applyFill="1" applyBorder="1" applyAlignment="1">
      <alignment horizontal="center" vertical="center"/>
    </xf>
    <xf numFmtId="0" fontId="41" fillId="6" borderId="16" xfId="0" applyFont="1" applyFill="1" applyBorder="1" applyAlignment="1">
      <alignment horizontal="center" vertical="center"/>
    </xf>
    <xf numFmtId="0" fontId="41" fillId="6" borderId="17" xfId="0" applyFont="1" applyFill="1" applyBorder="1" applyAlignment="1">
      <alignment horizontal="center" vertical="center"/>
    </xf>
    <xf numFmtId="0" fontId="41" fillId="6" borderId="18" xfId="0" applyFont="1" applyFill="1" applyBorder="1" applyAlignment="1">
      <alignment horizontal="center" vertical="center"/>
    </xf>
    <xf numFmtId="38" fontId="1" fillId="0" borderId="2" xfId="1" applyFont="1" applyBorder="1" applyAlignment="1">
      <alignment horizontal="right" vertical="center"/>
    </xf>
    <xf numFmtId="0" fontId="1" fillId="0" borderId="2" xfId="0" applyFont="1" applyBorder="1" applyAlignment="1">
      <alignment horizontal="right" vertical="center"/>
    </xf>
    <xf numFmtId="0" fontId="1" fillId="3" borderId="10" xfId="0" applyFont="1" applyFill="1" applyBorder="1" applyAlignment="1">
      <alignment horizontal="left" vertical="center"/>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32" xfId="0" applyFont="1" applyFill="1" applyBorder="1" applyAlignment="1">
      <alignment horizontal="left" vertical="center"/>
    </xf>
    <xf numFmtId="0" fontId="1" fillId="3" borderId="33" xfId="0" applyFont="1" applyFill="1" applyBorder="1" applyAlignment="1">
      <alignment horizontal="left" vertical="center"/>
    </xf>
    <xf numFmtId="0" fontId="1" fillId="3" borderId="34" xfId="0" applyFont="1" applyFill="1" applyBorder="1" applyAlignment="1">
      <alignment horizontal="left" vertical="center"/>
    </xf>
    <xf numFmtId="0" fontId="1" fillId="3" borderId="35" xfId="0" applyFont="1" applyFill="1" applyBorder="1" applyAlignment="1">
      <alignment horizontal="left" vertical="center"/>
    </xf>
    <xf numFmtId="0" fontId="1" fillId="3" borderId="36" xfId="0" applyFont="1" applyFill="1" applyBorder="1" applyAlignment="1">
      <alignment horizontal="left" vertical="center"/>
    </xf>
    <xf numFmtId="0" fontId="1" fillId="3" borderId="37" xfId="0" applyFont="1" applyFill="1" applyBorder="1" applyAlignment="1">
      <alignment horizontal="left" vertical="center"/>
    </xf>
    <xf numFmtId="0" fontId="27" fillId="0" borderId="2" xfId="0" applyFont="1" applyBorder="1" applyAlignment="1">
      <alignment horizontal="left"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180" fontId="1" fillId="3" borderId="6" xfId="1" applyNumberFormat="1" applyFont="1" applyFill="1" applyBorder="1" applyAlignment="1">
      <alignment horizontal="right" vertical="center"/>
    </xf>
    <xf numFmtId="180" fontId="1" fillId="3" borderId="7" xfId="1" applyNumberFormat="1" applyFont="1" applyFill="1" applyBorder="1" applyAlignment="1">
      <alignment horizontal="right" vertical="center"/>
    </xf>
    <xf numFmtId="0" fontId="27" fillId="0" borderId="41" xfId="0" applyFont="1" applyBorder="1" applyAlignment="1">
      <alignment horizontal="left" vertical="center" wrapText="1"/>
    </xf>
    <xf numFmtId="0" fontId="27" fillId="0" borderId="16" xfId="0" applyFont="1" applyBorder="1" applyAlignment="1">
      <alignment horizontal="left" vertical="center" wrapText="1"/>
    </xf>
    <xf numFmtId="0" fontId="3" fillId="0" borderId="41" xfId="0" applyFont="1" applyBorder="1" applyAlignment="1">
      <alignment horizontal="center" vertical="center"/>
    </xf>
    <xf numFmtId="177" fontId="1" fillId="3" borderId="10" xfId="0" applyNumberFormat="1" applyFont="1" applyFill="1" applyBorder="1" applyAlignment="1">
      <alignment horizontal="center" vertical="center"/>
    </xf>
    <xf numFmtId="177" fontId="1" fillId="3" borderId="11" xfId="0" applyNumberFormat="1" applyFont="1" applyFill="1" applyBorder="1" applyAlignment="1">
      <alignment horizontal="center" vertical="center"/>
    </xf>
    <xf numFmtId="177" fontId="1" fillId="3" borderId="12" xfId="0" applyNumberFormat="1" applyFont="1" applyFill="1" applyBorder="1" applyAlignment="1">
      <alignment horizontal="center" vertical="center"/>
    </xf>
    <xf numFmtId="40" fontId="1" fillId="3" borderId="6" xfId="1" applyNumberFormat="1" applyFont="1" applyFill="1" applyBorder="1" applyAlignment="1">
      <alignment horizontal="right" vertical="center"/>
    </xf>
    <xf numFmtId="40" fontId="1" fillId="3" borderId="7" xfId="1" applyNumberFormat="1" applyFont="1" applyFill="1" applyBorder="1" applyAlignment="1">
      <alignment horizontal="right" vertical="center"/>
    </xf>
    <xf numFmtId="177" fontId="1" fillId="3" borderId="35" xfId="0" applyNumberFormat="1" applyFont="1" applyFill="1" applyBorder="1" applyAlignment="1">
      <alignment horizontal="center" vertical="center"/>
    </xf>
    <xf numFmtId="177" fontId="1" fillId="3" borderId="36" xfId="0" applyNumberFormat="1" applyFont="1" applyFill="1" applyBorder="1" applyAlignment="1">
      <alignment horizontal="center" vertical="center"/>
    </xf>
    <xf numFmtId="177" fontId="1" fillId="3" borderId="37" xfId="0" applyNumberFormat="1" applyFont="1" applyFill="1" applyBorder="1" applyAlignment="1">
      <alignment horizontal="center" vertical="center"/>
    </xf>
    <xf numFmtId="0" fontId="1" fillId="3" borderId="41" xfId="0" applyFont="1" applyFill="1" applyBorder="1" applyAlignment="1">
      <alignment vertical="center" shrinkToFit="1"/>
    </xf>
    <xf numFmtId="0" fontId="1" fillId="3" borderId="32" xfId="0" applyFont="1" applyFill="1" applyBorder="1" applyAlignment="1">
      <alignment horizontal="center" vertical="center"/>
    </xf>
    <xf numFmtId="0" fontId="1" fillId="3" borderId="33" xfId="0" applyFont="1" applyFill="1" applyBorder="1" applyAlignment="1">
      <alignment horizontal="center" vertical="center"/>
    </xf>
    <xf numFmtId="0" fontId="1" fillId="3" borderId="3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36" xfId="0" applyFont="1" applyFill="1" applyBorder="1" applyAlignment="1">
      <alignment horizontal="center" vertical="center"/>
    </xf>
    <xf numFmtId="0" fontId="1" fillId="3" borderId="37" xfId="0" applyFont="1" applyFill="1" applyBorder="1" applyAlignment="1">
      <alignment horizontal="center" vertical="center"/>
    </xf>
    <xf numFmtId="0" fontId="3" fillId="7" borderId="1" xfId="0" quotePrefix="1" applyFont="1" applyFill="1" applyBorder="1" applyAlignment="1">
      <alignment horizontal="center" vertical="center" textRotation="255"/>
    </xf>
    <xf numFmtId="0" fontId="3" fillId="7" borderId="3" xfId="0" quotePrefix="1" applyFont="1" applyFill="1" applyBorder="1" applyAlignment="1">
      <alignment horizontal="center" vertical="center" textRotation="255"/>
    </xf>
    <xf numFmtId="0" fontId="3" fillId="7" borderId="4" xfId="0" quotePrefix="1" applyFont="1" applyFill="1" applyBorder="1" applyAlignment="1">
      <alignment horizontal="center" vertical="center" textRotation="255"/>
    </xf>
    <xf numFmtId="0" fontId="3" fillId="7" borderId="5" xfId="0" quotePrefix="1" applyFont="1" applyFill="1" applyBorder="1" applyAlignment="1">
      <alignment horizontal="center" vertical="center" textRotation="255"/>
    </xf>
    <xf numFmtId="0" fontId="3" fillId="7" borderId="6" xfId="0" quotePrefix="1" applyFont="1" applyFill="1" applyBorder="1" applyAlignment="1">
      <alignment horizontal="center" vertical="center" textRotation="255"/>
    </xf>
    <xf numFmtId="0" fontId="3" fillId="7" borderId="8" xfId="0" quotePrefix="1" applyFont="1" applyFill="1" applyBorder="1" applyAlignment="1">
      <alignment horizontal="center" vertical="center" textRotation="255"/>
    </xf>
    <xf numFmtId="0" fontId="1"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0" fontId="3" fillId="0" borderId="1"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6" xfId="0" applyFont="1" applyBorder="1" applyAlignment="1">
      <alignment horizontal="center" vertical="center" textRotation="255"/>
    </xf>
    <xf numFmtId="0" fontId="3" fillId="0" borderId="8" xfId="0" applyFont="1" applyBorder="1" applyAlignment="1">
      <alignment horizontal="center" vertical="center" textRotation="255"/>
    </xf>
    <xf numFmtId="0" fontId="45" fillId="11" borderId="16" xfId="0" applyFont="1" applyFill="1" applyBorder="1" applyAlignment="1">
      <alignment horizontal="center" vertical="center"/>
    </xf>
    <xf numFmtId="0" fontId="45" fillId="11" borderId="17" xfId="0" applyFont="1" applyFill="1" applyBorder="1" applyAlignment="1">
      <alignment horizontal="center" vertical="center"/>
    </xf>
    <xf numFmtId="0" fontId="45" fillId="11" borderId="18" xfId="0" applyFont="1" applyFill="1" applyBorder="1" applyAlignment="1">
      <alignment horizontal="center" vertic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2" fillId="0" borderId="18" xfId="0" applyFont="1" applyBorder="1" applyAlignment="1">
      <alignment horizontal="center" vertical="center"/>
    </xf>
    <xf numFmtId="0" fontId="53" fillId="0" borderId="16" xfId="0" applyFont="1" applyBorder="1" applyAlignment="1">
      <alignment horizontal="center" vertical="center"/>
    </xf>
    <xf numFmtId="0" fontId="53" fillId="0" borderId="17" xfId="0" applyFont="1" applyBorder="1" applyAlignment="1">
      <alignment horizontal="center" vertical="center"/>
    </xf>
    <xf numFmtId="0" fontId="53" fillId="0" borderId="18" xfId="0" applyFont="1" applyBorder="1" applyAlignment="1">
      <alignment horizontal="center" vertical="center"/>
    </xf>
    <xf numFmtId="0" fontId="1" fillId="3" borderId="92" xfId="0" applyFont="1" applyFill="1" applyBorder="1" applyAlignment="1">
      <alignment horizontal="center" vertical="center"/>
    </xf>
    <xf numFmtId="0" fontId="1" fillId="3" borderId="90" xfId="0" applyFont="1" applyFill="1" applyBorder="1" applyAlignment="1">
      <alignment horizontal="center" vertical="center"/>
    </xf>
    <xf numFmtId="0" fontId="1" fillId="3" borderId="91" xfId="0" applyFont="1" applyFill="1" applyBorder="1" applyAlignment="1">
      <alignment horizontal="center" vertical="center"/>
    </xf>
    <xf numFmtId="0" fontId="1" fillId="3" borderId="38" xfId="0" applyFont="1" applyFill="1" applyBorder="1" applyAlignment="1">
      <alignment horizontal="center" vertical="center"/>
    </xf>
    <xf numFmtId="0" fontId="1" fillId="3" borderId="39" xfId="0" applyFont="1" applyFill="1" applyBorder="1" applyAlignment="1">
      <alignment horizontal="center" vertical="center"/>
    </xf>
    <xf numFmtId="0" fontId="1" fillId="3" borderId="40" xfId="0" applyFont="1" applyFill="1" applyBorder="1" applyAlignment="1">
      <alignment horizontal="center" vertical="center"/>
    </xf>
    <xf numFmtId="0" fontId="1" fillId="0" borderId="35" xfId="0" applyFont="1" applyBorder="1" applyAlignment="1">
      <alignment horizontal="left" vertical="center" shrinkToFit="1"/>
    </xf>
    <xf numFmtId="0" fontId="0" fillId="0" borderId="36" xfId="0" applyBorder="1" applyAlignment="1">
      <alignment horizontal="left" vertical="center" shrinkToFit="1"/>
    </xf>
    <xf numFmtId="0" fontId="0" fillId="0" borderId="37" xfId="0" applyBorder="1" applyAlignment="1">
      <alignment horizontal="left" vertical="center" shrinkToFit="1"/>
    </xf>
    <xf numFmtId="0" fontId="1" fillId="3" borderId="119" xfId="0" applyFont="1" applyFill="1" applyBorder="1" applyAlignment="1">
      <alignment horizontal="center" vertical="center"/>
    </xf>
    <xf numFmtId="0" fontId="1" fillId="3" borderId="122" xfId="0" applyFont="1" applyFill="1" applyBorder="1" applyAlignment="1">
      <alignment horizontal="center" vertical="center"/>
    </xf>
    <xf numFmtId="0" fontId="1" fillId="3" borderId="120" xfId="0" applyFont="1" applyFill="1" applyBorder="1" applyAlignment="1">
      <alignment horizontal="center" vertical="center"/>
    </xf>
    <xf numFmtId="0" fontId="1" fillId="3" borderId="121" xfId="0" applyFont="1" applyFill="1" applyBorder="1" applyAlignment="1">
      <alignment horizontal="center" vertical="center"/>
    </xf>
    <xf numFmtId="38" fontId="1" fillId="3" borderId="41" xfId="1" applyFont="1" applyFill="1" applyBorder="1" applyAlignment="1">
      <alignment horizontal="right" vertical="center"/>
    </xf>
    <xf numFmtId="40" fontId="1" fillId="3" borderId="41" xfId="1" applyNumberFormat="1" applyFont="1" applyFill="1" applyBorder="1" applyAlignment="1">
      <alignment horizontal="right" vertical="center"/>
    </xf>
    <xf numFmtId="40" fontId="1" fillId="3" borderId="16" xfId="1" applyNumberFormat="1" applyFont="1" applyFill="1" applyBorder="1" applyAlignment="1">
      <alignment horizontal="right" vertical="center"/>
    </xf>
    <xf numFmtId="176" fontId="1" fillId="3" borderId="41" xfId="0" applyNumberFormat="1" applyFont="1" applyFill="1" applyBorder="1" applyAlignment="1">
      <alignment horizontal="center" vertical="center"/>
    </xf>
    <xf numFmtId="0" fontId="1" fillId="3" borderId="41" xfId="0" applyFont="1" applyFill="1" applyBorder="1" applyAlignment="1">
      <alignment horizontal="right" vertical="center"/>
    </xf>
    <xf numFmtId="0" fontId="1" fillId="3" borderId="16" xfId="0" applyFont="1" applyFill="1" applyBorder="1" applyAlignment="1">
      <alignment horizontal="right" vertical="center"/>
    </xf>
    <xf numFmtId="0" fontId="1" fillId="7" borderId="4" xfId="0" applyFont="1" applyFill="1" applyBorder="1" applyAlignment="1">
      <alignment horizontal="center" vertical="center"/>
    </xf>
    <xf numFmtId="0" fontId="1" fillId="7" borderId="0" xfId="0" applyFont="1" applyFill="1" applyAlignment="1">
      <alignment horizontal="center" vertical="center"/>
    </xf>
    <xf numFmtId="0" fontId="1" fillId="7" borderId="5" xfId="0" applyFont="1" applyFill="1" applyBorder="1" applyAlignment="1">
      <alignment horizontal="center" vertical="center"/>
    </xf>
    <xf numFmtId="0" fontId="1" fillId="3" borderId="18" xfId="0" applyFont="1" applyFill="1" applyBorder="1" applyAlignment="1">
      <alignment horizontal="left" vertical="center" shrinkToFit="1"/>
    </xf>
    <xf numFmtId="176" fontId="1" fillId="3" borderId="71" xfId="0" applyNumberFormat="1" applyFont="1" applyFill="1" applyBorder="1" applyAlignment="1">
      <alignment horizontal="center" vertical="center"/>
    </xf>
    <xf numFmtId="176" fontId="1" fillId="3" borderId="72" xfId="0" applyNumberFormat="1" applyFont="1" applyFill="1" applyBorder="1" applyAlignment="1">
      <alignment horizontal="center" vertical="center"/>
    </xf>
    <xf numFmtId="176" fontId="1" fillId="3" borderId="73" xfId="0" applyNumberFormat="1" applyFont="1" applyFill="1" applyBorder="1" applyAlignment="1">
      <alignment horizontal="center" vertical="center"/>
    </xf>
    <xf numFmtId="0" fontId="1" fillId="3" borderId="41" xfId="0" applyFont="1" applyFill="1" applyBorder="1" applyAlignment="1">
      <alignment horizontal="left" vertical="center" shrinkToFit="1"/>
    </xf>
    <xf numFmtId="176" fontId="42" fillId="3" borderId="16" xfId="0" applyNumberFormat="1" applyFont="1" applyFill="1" applyBorder="1" applyAlignment="1">
      <alignment horizontal="center" vertical="center"/>
    </xf>
    <xf numFmtId="176" fontId="42" fillId="3" borderId="17" xfId="0" applyNumberFormat="1" applyFont="1" applyFill="1" applyBorder="1" applyAlignment="1">
      <alignment horizontal="center" vertical="center"/>
    </xf>
    <xf numFmtId="176" fontId="42" fillId="3" borderId="96" xfId="0" applyNumberFormat="1" applyFont="1" applyFill="1" applyBorder="1" applyAlignment="1">
      <alignment horizontal="center" vertical="center"/>
    </xf>
    <xf numFmtId="0" fontId="1" fillId="0" borderId="44" xfId="0" applyFont="1" applyBorder="1" applyAlignment="1">
      <alignment horizontal="left" vertical="center"/>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3" borderId="16" xfId="0" applyFont="1" applyFill="1" applyBorder="1" applyAlignment="1">
      <alignment horizontal="center" vertical="center" shrinkToFit="1"/>
    </xf>
    <xf numFmtId="0" fontId="1" fillId="3" borderId="17" xfId="0" applyFont="1" applyFill="1" applyBorder="1" applyAlignment="1">
      <alignment horizontal="center" vertical="center" shrinkToFit="1"/>
    </xf>
    <xf numFmtId="0" fontId="1" fillId="3" borderId="18" xfId="0" applyFont="1" applyFill="1" applyBorder="1" applyAlignment="1">
      <alignment horizontal="center" vertical="center" shrinkToFit="1"/>
    </xf>
    <xf numFmtId="176" fontId="42" fillId="3" borderId="18" xfId="0" applyNumberFormat="1" applyFont="1" applyFill="1" applyBorder="1" applyAlignment="1">
      <alignment horizontal="center" vertical="center"/>
    </xf>
    <xf numFmtId="0" fontId="1" fillId="3" borderId="102" xfId="0" applyFont="1" applyFill="1" applyBorder="1" applyAlignment="1">
      <alignment horizontal="center" vertical="center"/>
    </xf>
    <xf numFmtId="0" fontId="1" fillId="0" borderId="16" xfId="0" applyFont="1" applyBorder="1" applyAlignment="1">
      <alignment horizontal="center" vertical="center" shrinkToFit="1"/>
    </xf>
    <xf numFmtId="0" fontId="1" fillId="0" borderId="17" xfId="0" applyFont="1" applyBorder="1" applyAlignment="1">
      <alignment horizontal="center" vertical="center" shrinkToFit="1"/>
    </xf>
    <xf numFmtId="0" fontId="1" fillId="0" borderId="18" xfId="0" applyFont="1" applyBorder="1" applyAlignment="1">
      <alignment horizontal="center" vertical="center" shrinkToFit="1"/>
    </xf>
    <xf numFmtId="0" fontId="1" fillId="0" borderId="71" xfId="0" applyFont="1" applyBorder="1" applyAlignment="1">
      <alignment horizontal="center" vertical="center" shrinkToFit="1"/>
    </xf>
    <xf numFmtId="0" fontId="1" fillId="0" borderId="72" xfId="0" applyFont="1" applyBorder="1" applyAlignment="1">
      <alignment horizontal="center" vertical="center" shrinkToFit="1"/>
    </xf>
    <xf numFmtId="0" fontId="1" fillId="0" borderId="73" xfId="0" applyFont="1" applyBorder="1" applyAlignment="1">
      <alignment horizontal="center" vertical="center" shrinkToFi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1" fillId="0" borderId="96" xfId="0" applyFont="1" applyBorder="1" applyAlignment="1">
      <alignment horizontal="center" vertical="center"/>
    </xf>
    <xf numFmtId="176" fontId="44" fillId="3" borderId="10" xfId="0" applyNumberFormat="1" applyFont="1" applyFill="1" applyBorder="1" applyAlignment="1">
      <alignment horizontal="left" vertical="center"/>
    </xf>
    <xf numFmtId="176" fontId="44" fillId="3" borderId="11" xfId="0" applyNumberFormat="1" applyFont="1" applyFill="1" applyBorder="1" applyAlignment="1">
      <alignment horizontal="left" vertical="center"/>
    </xf>
    <xf numFmtId="176" fontId="44" fillId="3" borderId="12" xfId="0" applyNumberFormat="1" applyFont="1" applyFill="1" applyBorder="1" applyAlignment="1">
      <alignment horizontal="left" vertical="center"/>
    </xf>
    <xf numFmtId="176" fontId="44" fillId="3" borderId="97" xfId="0" applyNumberFormat="1" applyFont="1" applyFill="1" applyBorder="1" applyAlignment="1">
      <alignment horizontal="left" vertical="center"/>
    </xf>
    <xf numFmtId="176" fontId="44" fillId="3" borderId="32" xfId="0" applyNumberFormat="1" applyFont="1" applyFill="1" applyBorder="1" applyAlignment="1">
      <alignment horizontal="left" vertical="center"/>
    </xf>
    <xf numFmtId="176" fontId="44" fillId="3" borderId="33" xfId="0" applyNumberFormat="1" applyFont="1" applyFill="1" applyBorder="1" applyAlignment="1">
      <alignment horizontal="left" vertical="center"/>
    </xf>
    <xf numFmtId="176" fontId="44" fillId="3" borderId="34" xfId="0" applyNumberFormat="1" applyFont="1" applyFill="1" applyBorder="1" applyAlignment="1">
      <alignment horizontal="left" vertical="center"/>
    </xf>
    <xf numFmtId="176" fontId="44" fillId="3" borderId="98" xfId="0" applyNumberFormat="1" applyFont="1" applyFill="1" applyBorder="1" applyAlignment="1">
      <alignment horizontal="left" vertical="center"/>
    </xf>
    <xf numFmtId="176" fontId="44" fillId="3" borderId="35" xfId="0" applyNumberFormat="1" applyFont="1" applyFill="1" applyBorder="1" applyAlignment="1">
      <alignment horizontal="left" vertical="center"/>
    </xf>
    <xf numFmtId="176" fontId="44" fillId="3" borderId="36" xfId="0" applyNumberFormat="1" applyFont="1" applyFill="1" applyBorder="1" applyAlignment="1">
      <alignment horizontal="left" vertical="center"/>
    </xf>
    <xf numFmtId="176" fontId="44" fillId="3" borderId="37" xfId="0" applyNumberFormat="1" applyFont="1" applyFill="1" applyBorder="1" applyAlignment="1">
      <alignment horizontal="left" vertical="center"/>
    </xf>
    <xf numFmtId="176" fontId="44" fillId="3" borderId="99" xfId="0" applyNumberFormat="1" applyFont="1" applyFill="1" applyBorder="1" applyAlignment="1">
      <alignment horizontal="left" vertical="center"/>
    </xf>
    <xf numFmtId="176" fontId="44" fillId="3" borderId="16" xfId="0" applyNumberFormat="1" applyFont="1" applyFill="1" applyBorder="1" applyAlignment="1">
      <alignment horizontal="left" vertical="center"/>
    </xf>
    <xf numFmtId="176" fontId="44" fillId="3" borderId="17" xfId="0" applyNumberFormat="1" applyFont="1" applyFill="1" applyBorder="1" applyAlignment="1">
      <alignment horizontal="left" vertical="center"/>
    </xf>
    <xf numFmtId="176" fontId="44" fillId="3" borderId="18" xfId="0" applyNumberFormat="1" applyFont="1" applyFill="1" applyBorder="1" applyAlignment="1">
      <alignment horizontal="left" vertical="center"/>
    </xf>
    <xf numFmtId="176" fontId="44" fillId="3" borderId="96" xfId="0" applyNumberFormat="1" applyFont="1" applyFill="1" applyBorder="1" applyAlignment="1">
      <alignment horizontal="left" vertical="center"/>
    </xf>
    <xf numFmtId="0" fontId="1" fillId="0" borderId="92" xfId="0" applyFont="1" applyBorder="1" applyAlignment="1">
      <alignment horizontal="center" vertical="center"/>
    </xf>
    <xf numFmtId="0" fontId="1" fillId="0" borderId="90" xfId="0" applyFont="1" applyBorder="1" applyAlignment="1">
      <alignment horizontal="center" vertical="center"/>
    </xf>
    <xf numFmtId="0" fontId="1" fillId="0" borderId="91" xfId="0" applyFont="1" applyBorder="1" applyAlignment="1">
      <alignment horizontal="center" vertical="center"/>
    </xf>
    <xf numFmtId="0" fontId="1" fillId="0" borderId="38" xfId="0" applyFont="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38" fontId="1" fillId="0" borderId="79" xfId="1" applyFont="1" applyBorder="1" applyAlignment="1">
      <alignment horizontal="right" vertical="center"/>
    </xf>
    <xf numFmtId="38" fontId="1" fillId="0" borderId="80" xfId="1" applyFont="1" applyBorder="1" applyAlignment="1">
      <alignment horizontal="right" vertical="center"/>
    </xf>
    <xf numFmtId="38" fontId="3" fillId="0" borderId="82" xfId="1" applyFont="1" applyBorder="1" applyAlignment="1">
      <alignment horizontal="right" vertical="center"/>
    </xf>
    <xf numFmtId="38" fontId="3" fillId="0" borderId="43" xfId="1" applyFont="1" applyBorder="1" applyAlignment="1">
      <alignment horizontal="right" vertical="center"/>
    </xf>
    <xf numFmtId="0" fontId="3" fillId="0" borderId="16" xfId="0" applyFont="1" applyBorder="1">
      <alignment vertical="center"/>
    </xf>
    <xf numFmtId="0" fontId="3" fillId="0" borderId="17" xfId="0" applyFont="1" applyBorder="1">
      <alignment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38" fontId="1" fillId="0" borderId="77" xfId="1" applyFont="1" applyBorder="1" applyAlignment="1">
      <alignment horizontal="right" vertical="center"/>
    </xf>
    <xf numFmtId="38" fontId="1" fillId="0" borderId="78" xfId="1" applyFont="1" applyBorder="1" applyAlignment="1">
      <alignment horizontal="right" vertical="center"/>
    </xf>
    <xf numFmtId="38" fontId="1" fillId="3" borderId="74" xfId="1" applyFont="1" applyFill="1" applyBorder="1" applyAlignment="1">
      <alignment horizontal="right" vertical="center"/>
    </xf>
    <xf numFmtId="38" fontId="1" fillId="3" borderId="75" xfId="1" applyFont="1" applyFill="1" applyBorder="1" applyAlignment="1">
      <alignment horizontal="right" vertical="center"/>
    </xf>
    <xf numFmtId="38" fontId="1" fillId="3" borderId="38" xfId="1" applyFont="1" applyFill="1" applyBorder="1" applyAlignment="1">
      <alignment horizontal="right" vertical="center"/>
    </xf>
    <xf numFmtId="38" fontId="1" fillId="3" borderId="39" xfId="1" applyFont="1" applyFill="1" applyBorder="1" applyAlignment="1">
      <alignment horizontal="right" vertical="center"/>
    </xf>
    <xf numFmtId="38" fontId="3" fillId="3" borderId="82" xfId="1" applyFont="1" applyFill="1" applyBorder="1" applyAlignment="1">
      <alignment horizontal="right" vertical="center"/>
    </xf>
    <xf numFmtId="38" fontId="3" fillId="3" borderId="43" xfId="1" applyFont="1" applyFill="1" applyBorder="1" applyAlignment="1">
      <alignment horizontal="right" vertical="center"/>
    </xf>
    <xf numFmtId="0" fontId="45" fillId="6" borderId="68" xfId="0" applyFont="1" applyFill="1" applyBorder="1" applyAlignment="1">
      <alignment horizontal="center" vertical="center"/>
    </xf>
    <xf numFmtId="0" fontId="45" fillId="6" borderId="69" xfId="0" applyFont="1" applyFill="1" applyBorder="1" applyAlignment="1">
      <alignment horizontal="center" vertical="center"/>
    </xf>
    <xf numFmtId="0" fontId="45" fillId="6" borderId="70" xfId="0" applyFont="1" applyFill="1" applyBorder="1" applyAlignment="1">
      <alignment horizontal="center" vertical="center"/>
    </xf>
    <xf numFmtId="0" fontId="1" fillId="3" borderId="35" xfId="0" applyFont="1" applyFill="1" applyBorder="1" applyAlignment="1">
      <alignment horizontal="left" vertical="center" shrinkToFit="1"/>
    </xf>
    <xf numFmtId="0" fontId="1" fillId="3" borderId="36" xfId="0" applyFont="1" applyFill="1" applyBorder="1" applyAlignment="1">
      <alignment horizontal="left" vertical="center" shrinkToFit="1"/>
    </xf>
    <xf numFmtId="0" fontId="1" fillId="3" borderId="37" xfId="0" applyFont="1" applyFill="1" applyBorder="1" applyAlignment="1">
      <alignment horizontal="left" vertical="center" shrinkToFit="1"/>
    </xf>
    <xf numFmtId="0" fontId="42" fillId="3" borderId="10" xfId="0" applyFont="1" applyFill="1" applyBorder="1" applyAlignment="1">
      <alignment horizontal="left" vertical="center"/>
    </xf>
    <xf numFmtId="0" fontId="42" fillId="3" borderId="11" xfId="0" applyFont="1" applyFill="1" applyBorder="1" applyAlignment="1">
      <alignment horizontal="left" vertical="center"/>
    </xf>
    <xf numFmtId="0" fontId="42" fillId="3" borderId="12" xfId="0" applyFont="1" applyFill="1" applyBorder="1" applyAlignment="1">
      <alignment horizontal="left" vertical="center"/>
    </xf>
    <xf numFmtId="0" fontId="1" fillId="3" borderId="10" xfId="0" applyFont="1" applyFill="1" applyBorder="1" applyAlignment="1">
      <alignment horizontal="left" vertical="center" shrinkToFit="1"/>
    </xf>
    <xf numFmtId="0" fontId="1" fillId="3" borderId="11" xfId="0" applyFont="1" applyFill="1" applyBorder="1" applyAlignment="1">
      <alignment horizontal="left" vertical="center" shrinkToFit="1"/>
    </xf>
    <xf numFmtId="0" fontId="1" fillId="3" borderId="12" xfId="0" applyFont="1" applyFill="1" applyBorder="1" applyAlignment="1">
      <alignment horizontal="left" vertical="center" shrinkToFit="1"/>
    </xf>
    <xf numFmtId="0" fontId="42" fillId="3" borderId="32" xfId="0" applyFont="1" applyFill="1" applyBorder="1" applyAlignment="1">
      <alignment horizontal="left" vertical="center"/>
    </xf>
    <xf numFmtId="0" fontId="42" fillId="3" borderId="33" xfId="0" applyFont="1" applyFill="1" applyBorder="1" applyAlignment="1">
      <alignment horizontal="left" vertical="center"/>
    </xf>
    <xf numFmtId="0" fontId="42" fillId="3" borderId="34" xfId="0" applyFont="1" applyFill="1" applyBorder="1" applyAlignment="1">
      <alignment horizontal="left" vertical="center"/>
    </xf>
    <xf numFmtId="0" fontId="1" fillId="3" borderId="32" xfId="0" applyFont="1" applyFill="1" applyBorder="1" applyAlignment="1">
      <alignment horizontal="left" vertical="center" shrinkToFit="1"/>
    </xf>
    <xf numFmtId="0" fontId="1" fillId="3" borderId="33" xfId="0" applyFont="1" applyFill="1" applyBorder="1" applyAlignment="1">
      <alignment horizontal="left" vertical="center" shrinkToFit="1"/>
    </xf>
    <xf numFmtId="0" fontId="1" fillId="3" borderId="34" xfId="0" applyFont="1" applyFill="1" applyBorder="1" applyAlignment="1">
      <alignment horizontal="left" vertical="center" shrinkToFit="1"/>
    </xf>
    <xf numFmtId="0" fontId="42" fillId="3" borderId="35" xfId="0" applyFont="1" applyFill="1" applyBorder="1" applyAlignment="1">
      <alignment horizontal="left" vertical="center"/>
    </xf>
    <xf numFmtId="0" fontId="42" fillId="3" borderId="36" xfId="0" applyFont="1" applyFill="1" applyBorder="1" applyAlignment="1">
      <alignment horizontal="left" vertical="center"/>
    </xf>
    <xf numFmtId="0" fontId="42" fillId="3" borderId="37" xfId="0" applyFont="1" applyFill="1" applyBorder="1" applyAlignment="1">
      <alignment horizontal="left" vertical="center"/>
    </xf>
    <xf numFmtId="38" fontId="1" fillId="3" borderId="88" xfId="1" applyFont="1" applyFill="1" applyBorder="1" applyAlignment="1">
      <alignment horizontal="right" vertical="center"/>
    </xf>
    <xf numFmtId="38" fontId="1" fillId="3" borderId="86" xfId="1" applyFont="1" applyFill="1" applyBorder="1" applyAlignment="1">
      <alignment horizontal="right" vertical="center"/>
    </xf>
    <xf numFmtId="38" fontId="1" fillId="3" borderId="92" xfId="1" applyFont="1" applyFill="1" applyBorder="1" applyAlignment="1">
      <alignment horizontal="right" vertical="center"/>
    </xf>
    <xf numFmtId="38" fontId="1" fillId="3" borderId="90" xfId="1" applyFont="1" applyFill="1" applyBorder="1" applyAlignment="1">
      <alignment horizontal="right" vertical="center"/>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15" xfId="0" applyFont="1" applyFill="1" applyBorder="1" applyAlignment="1">
      <alignment horizontal="center" vertical="center"/>
    </xf>
    <xf numFmtId="38" fontId="3" fillId="0" borderId="17" xfId="0" applyNumberFormat="1" applyFont="1" applyBorder="1">
      <alignment vertical="center"/>
    </xf>
    <xf numFmtId="38" fontId="1" fillId="3" borderId="82" xfId="1" applyFont="1" applyFill="1" applyBorder="1" applyAlignment="1">
      <alignment horizontal="right" vertical="center"/>
    </xf>
    <xf numFmtId="38" fontId="1" fillId="3" borderId="43" xfId="1" applyFont="1" applyFill="1" applyBorder="1" applyAlignment="1">
      <alignment horizontal="right" vertical="center"/>
    </xf>
    <xf numFmtId="0" fontId="21" fillId="6" borderId="41" xfId="0" applyFont="1" applyFill="1" applyBorder="1" applyAlignment="1">
      <alignment horizontal="center" vertical="center"/>
    </xf>
    <xf numFmtId="0" fontId="1" fillId="0" borderId="102" xfId="0" applyFont="1" applyBorder="1" applyAlignment="1">
      <alignment horizontal="center" vertical="center"/>
    </xf>
    <xf numFmtId="0" fontId="3" fillId="0" borderId="102" xfId="0" applyFont="1" applyBorder="1" applyAlignment="1">
      <alignment horizontal="center" vertical="center"/>
    </xf>
    <xf numFmtId="0" fontId="1" fillId="0" borderId="68" xfId="0" applyFont="1" applyBorder="1" applyAlignment="1">
      <alignment horizontal="left" vertical="center" shrinkToFit="1"/>
    </xf>
    <xf numFmtId="0" fontId="0" fillId="0" borderId="69" xfId="0" applyBorder="1" applyAlignment="1">
      <alignment horizontal="left" vertical="center" shrinkToFit="1"/>
    </xf>
    <xf numFmtId="0" fontId="0" fillId="0" borderId="70" xfId="0" applyBorder="1" applyAlignment="1">
      <alignment horizontal="left" vertical="center" shrinkToFit="1"/>
    </xf>
    <xf numFmtId="0" fontId="1" fillId="0" borderId="116" xfId="0" applyFont="1" applyBorder="1" applyAlignment="1">
      <alignment horizontal="center" vertical="center"/>
    </xf>
    <xf numFmtId="0" fontId="1" fillId="0" borderId="117" xfId="0" applyFont="1" applyBorder="1" applyAlignment="1">
      <alignment horizontal="center" vertical="center"/>
    </xf>
    <xf numFmtId="0" fontId="59" fillId="8" borderId="35" xfId="0" applyFont="1" applyFill="1" applyBorder="1" applyAlignment="1">
      <alignment horizontal="center" vertical="center"/>
    </xf>
    <xf numFmtId="0" fontId="59" fillId="8" borderId="36" xfId="0" applyFont="1" applyFill="1" applyBorder="1" applyAlignment="1">
      <alignment horizontal="center" vertical="center"/>
    </xf>
    <xf numFmtId="0" fontId="59" fillId="8" borderId="37" xfId="0" applyFont="1" applyFill="1" applyBorder="1" applyAlignment="1">
      <alignment horizontal="center" vertical="center"/>
    </xf>
    <xf numFmtId="0" fontId="1" fillId="8" borderId="35" xfId="0" applyFont="1" applyFill="1" applyBorder="1" applyAlignment="1">
      <alignment horizontal="center" vertical="center"/>
    </xf>
    <xf numFmtId="0" fontId="1" fillId="8" borderId="36" xfId="0" applyFont="1" applyFill="1" applyBorder="1" applyAlignment="1">
      <alignment horizontal="center" vertical="center"/>
    </xf>
    <xf numFmtId="0" fontId="1" fillId="8" borderId="37" xfId="0" applyFont="1" applyFill="1" applyBorder="1" applyAlignment="1">
      <alignment horizontal="center" vertical="center"/>
    </xf>
    <xf numFmtId="0" fontId="1" fillId="0" borderId="32" xfId="0" applyFont="1" applyBorder="1" applyAlignment="1">
      <alignment horizontal="left" vertical="center" shrinkToFit="1"/>
    </xf>
    <xf numFmtId="0" fontId="0" fillId="0" borderId="33" xfId="0" applyBorder="1" applyAlignment="1">
      <alignment horizontal="left" vertical="center" shrinkToFit="1"/>
    </xf>
    <xf numFmtId="0" fontId="0" fillId="0" borderId="34" xfId="0" applyBorder="1" applyAlignment="1">
      <alignment horizontal="left" vertical="center" shrinkToFit="1"/>
    </xf>
    <xf numFmtId="0" fontId="1" fillId="0" borderId="92" xfId="0" applyFont="1" applyBorder="1" applyAlignment="1">
      <alignment horizontal="left" vertical="center" shrinkToFit="1"/>
    </xf>
    <xf numFmtId="0" fontId="0" fillId="0" borderId="90" xfId="0" applyBorder="1" applyAlignment="1">
      <alignment horizontal="left" vertical="center" shrinkToFit="1"/>
    </xf>
    <xf numFmtId="0" fontId="0" fillId="0" borderId="91" xfId="0" applyBorder="1" applyAlignment="1">
      <alignment horizontal="left" vertical="center" shrinkToFit="1"/>
    </xf>
    <xf numFmtId="0" fontId="1" fillId="0" borderId="88" xfId="0" applyFont="1" applyBorder="1" applyAlignment="1">
      <alignment horizontal="left" vertical="center" shrinkToFit="1"/>
    </xf>
    <xf numFmtId="0" fontId="0" fillId="0" borderId="86" xfId="0" applyBorder="1" applyAlignment="1">
      <alignment horizontal="left" vertical="center" shrinkToFit="1"/>
    </xf>
    <xf numFmtId="0" fontId="0" fillId="0" borderId="87" xfId="0" applyBorder="1" applyAlignment="1">
      <alignment horizontal="left" vertical="center" shrinkToFit="1"/>
    </xf>
    <xf numFmtId="0" fontId="1" fillId="0" borderId="68" xfId="0" applyFont="1" applyBorder="1" applyAlignment="1">
      <alignment horizontal="center" vertical="center"/>
    </xf>
    <xf numFmtId="0" fontId="1" fillId="0" borderId="69" xfId="0" applyFont="1" applyBorder="1" applyAlignment="1">
      <alignment horizontal="center" vertical="center"/>
    </xf>
    <xf numFmtId="0" fontId="1" fillId="3" borderId="70" xfId="0" applyFont="1" applyFill="1" applyBorder="1" applyAlignment="1">
      <alignment horizontal="center" vertical="center"/>
    </xf>
    <xf numFmtId="0" fontId="1" fillId="7" borderId="104" xfId="0" applyFont="1" applyFill="1" applyBorder="1" applyAlignment="1">
      <alignment horizontal="center" vertical="center"/>
    </xf>
    <xf numFmtId="0" fontId="1" fillId="7" borderId="61" xfId="0" applyFont="1" applyFill="1" applyBorder="1" applyAlignment="1">
      <alignment horizontal="center" vertical="center"/>
    </xf>
    <xf numFmtId="0" fontId="1" fillId="7" borderId="105" xfId="0" applyFont="1" applyFill="1" applyBorder="1" applyAlignment="1">
      <alignment horizontal="center" vertical="center"/>
    </xf>
    <xf numFmtId="0" fontId="1" fillId="7" borderId="6" xfId="0" applyFont="1" applyFill="1" applyBorder="1" applyAlignment="1">
      <alignment horizontal="center" vertical="center"/>
    </xf>
    <xf numFmtId="0" fontId="1" fillId="7" borderId="7" xfId="0" applyFont="1" applyFill="1" applyBorder="1" applyAlignment="1">
      <alignment horizontal="center" vertical="center"/>
    </xf>
    <xf numFmtId="0" fontId="1" fillId="7" borderId="8" xfId="0" applyFont="1" applyFill="1" applyBorder="1" applyAlignment="1">
      <alignment horizontal="center" vertical="center"/>
    </xf>
    <xf numFmtId="0" fontId="1" fillId="3" borderId="118" xfId="0" applyFont="1" applyFill="1" applyBorder="1" applyAlignment="1">
      <alignment horizontal="center" vertical="center"/>
    </xf>
    <xf numFmtId="0" fontId="1" fillId="0" borderId="69" xfId="0" applyFont="1" applyBorder="1" applyAlignment="1">
      <alignment horizontal="left" vertical="center" shrinkToFit="1"/>
    </xf>
    <xf numFmtId="0" fontId="1" fillId="0" borderId="70" xfId="0" applyFont="1" applyBorder="1" applyAlignment="1">
      <alignment horizontal="left" vertical="center" shrinkToFit="1"/>
    </xf>
    <xf numFmtId="0" fontId="1" fillId="0" borderId="32"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3" fillId="0" borderId="96" xfId="0" applyFont="1" applyBorder="1" applyAlignment="1">
      <alignment horizontal="center" vertical="center"/>
    </xf>
    <xf numFmtId="0" fontId="18" fillId="0" borderId="32" xfId="0" applyFont="1" applyBorder="1" applyAlignment="1">
      <alignment horizontal="left" vertical="center" shrinkToFit="1"/>
    </xf>
    <xf numFmtId="0" fontId="51" fillId="0" borderId="33" xfId="0" applyFont="1" applyBorder="1" applyAlignment="1">
      <alignment horizontal="left" vertical="center" shrinkToFit="1"/>
    </xf>
    <xf numFmtId="0" fontId="51" fillId="0" borderId="34" xfId="0" applyFont="1" applyBorder="1" applyAlignment="1">
      <alignment horizontal="left" vertical="center" shrinkToFit="1"/>
    </xf>
    <xf numFmtId="0" fontId="27" fillId="0" borderId="16" xfId="0" applyFont="1" applyBorder="1" applyAlignment="1">
      <alignment vertical="center" wrapText="1"/>
    </xf>
    <xf numFmtId="0" fontId="27" fillId="0" borderId="17" xfId="0" applyFont="1" applyBorder="1" applyAlignment="1">
      <alignment vertical="center" wrapText="1"/>
    </xf>
    <xf numFmtId="0" fontId="27" fillId="0" borderId="96" xfId="0" applyFont="1" applyBorder="1" applyAlignment="1">
      <alignment vertical="center" wrapText="1"/>
    </xf>
    <xf numFmtId="0" fontId="27" fillId="0" borderId="17" xfId="0" applyFont="1" applyBorder="1" applyAlignment="1">
      <alignment horizontal="left" vertical="center" wrapText="1"/>
    </xf>
    <xf numFmtId="0" fontId="27" fillId="0" borderId="96"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08" xfId="0" applyFont="1" applyBorder="1" applyAlignment="1">
      <alignment horizontal="center" vertical="center"/>
    </xf>
    <xf numFmtId="0" fontId="3" fillId="0" borderId="109" xfId="0" applyFont="1" applyBorder="1" applyAlignment="1">
      <alignment horizontal="center" vertical="center"/>
    </xf>
    <xf numFmtId="0" fontId="1" fillId="3" borderId="17" xfId="0" applyFont="1" applyFill="1" applyBorder="1" applyAlignment="1">
      <alignment horizontal="right" vertical="center"/>
    </xf>
    <xf numFmtId="0" fontId="1" fillId="7" borderId="1" xfId="0" applyFont="1" applyFill="1" applyBorder="1" applyAlignment="1">
      <alignment horizontal="center"/>
    </xf>
    <xf numFmtId="0" fontId="1" fillId="7" borderId="2" xfId="0" applyFont="1" applyFill="1" applyBorder="1" applyAlignment="1">
      <alignment horizontal="center"/>
    </xf>
    <xf numFmtId="0" fontId="1" fillId="7" borderId="3" xfId="0" applyFont="1" applyFill="1" applyBorder="1" applyAlignment="1">
      <alignment horizontal="center"/>
    </xf>
    <xf numFmtId="0" fontId="1" fillId="7" borderId="6" xfId="0" applyFont="1" applyFill="1" applyBorder="1" applyAlignment="1">
      <alignment horizontal="center" vertical="top"/>
    </xf>
    <xf numFmtId="0" fontId="1" fillId="7" borderId="7" xfId="0" applyFont="1" applyFill="1" applyBorder="1" applyAlignment="1">
      <alignment horizontal="center" vertical="top"/>
    </xf>
    <xf numFmtId="0" fontId="1" fillId="7" borderId="8" xfId="0" applyFont="1" applyFill="1" applyBorder="1" applyAlignment="1">
      <alignment horizontal="center" vertical="top"/>
    </xf>
    <xf numFmtId="38" fontId="1" fillId="3" borderId="6" xfId="1" applyFont="1" applyFill="1" applyBorder="1" applyAlignment="1">
      <alignment horizontal="right" vertical="center"/>
    </xf>
    <xf numFmtId="38" fontId="1" fillId="3" borderId="7" xfId="1" applyFont="1" applyFill="1" applyBorder="1" applyAlignment="1">
      <alignment horizontal="right" vertical="center"/>
    </xf>
    <xf numFmtId="0" fontId="1" fillId="3" borderId="6" xfId="0" applyFont="1" applyFill="1" applyBorder="1" applyAlignment="1">
      <alignment horizontal="right" vertical="center"/>
    </xf>
    <xf numFmtId="0" fontId="1" fillId="3" borderId="7" xfId="0" applyFont="1" applyFill="1" applyBorder="1" applyAlignment="1">
      <alignment horizontal="right" vertical="center"/>
    </xf>
    <xf numFmtId="176" fontId="1" fillId="3" borderId="6" xfId="0" applyNumberFormat="1" applyFont="1" applyFill="1" applyBorder="1" applyAlignment="1">
      <alignment horizontal="center" vertical="center"/>
    </xf>
    <xf numFmtId="176" fontId="1" fillId="3" borderId="7" xfId="0" applyNumberFormat="1" applyFont="1" applyFill="1" applyBorder="1" applyAlignment="1">
      <alignment horizontal="center" vertical="center"/>
    </xf>
    <xf numFmtId="176" fontId="1" fillId="3" borderId="8" xfId="0" applyNumberFormat="1" applyFont="1" applyFill="1" applyBorder="1" applyAlignment="1">
      <alignment horizontal="center" vertical="center"/>
    </xf>
    <xf numFmtId="176" fontId="1" fillId="3" borderId="16" xfId="0" applyNumberFormat="1" applyFont="1" applyFill="1" applyBorder="1" applyAlignment="1">
      <alignment horizontal="left" vertical="center" shrinkToFit="1"/>
    </xf>
    <xf numFmtId="176" fontId="1" fillId="3" borderId="17" xfId="0" applyNumberFormat="1" applyFont="1" applyFill="1" applyBorder="1" applyAlignment="1">
      <alignment horizontal="left" vertical="center" shrinkToFit="1"/>
    </xf>
    <xf numFmtId="176" fontId="1" fillId="3" borderId="18" xfId="0" applyNumberFormat="1" applyFont="1" applyFill="1" applyBorder="1" applyAlignment="1">
      <alignment horizontal="left" vertical="center" shrinkToFit="1"/>
    </xf>
    <xf numFmtId="0" fontId="42" fillId="3" borderId="16" xfId="0" applyFont="1" applyFill="1" applyBorder="1" applyAlignment="1">
      <alignment horizontal="left" vertical="center" shrinkToFit="1"/>
    </xf>
    <xf numFmtId="0" fontId="42" fillId="3" borderId="17" xfId="0" applyFont="1" applyFill="1" applyBorder="1" applyAlignment="1">
      <alignment horizontal="left" vertical="center" shrinkToFit="1"/>
    </xf>
    <xf numFmtId="0" fontId="42" fillId="3" borderId="18" xfId="0" applyFont="1" applyFill="1" applyBorder="1" applyAlignment="1">
      <alignment horizontal="left" vertical="center" shrinkToFit="1"/>
    </xf>
    <xf numFmtId="177" fontId="60" fillId="3" borderId="16" xfId="0" applyNumberFormat="1" applyFont="1" applyFill="1" applyBorder="1" applyAlignment="1">
      <alignment horizontal="center" vertical="center" shrinkToFit="1"/>
    </xf>
    <xf numFmtId="177" fontId="60" fillId="3" borderId="17" xfId="0" applyNumberFormat="1" applyFont="1" applyFill="1" applyBorder="1" applyAlignment="1">
      <alignment horizontal="center" vertical="center" shrinkToFit="1"/>
    </xf>
    <xf numFmtId="177" fontId="60" fillId="3" borderId="18" xfId="0" applyNumberFormat="1" applyFont="1" applyFill="1" applyBorder="1" applyAlignment="1">
      <alignment horizontal="center" vertical="center" shrinkToFit="1"/>
    </xf>
    <xf numFmtId="0" fontId="3" fillId="3" borderId="102" xfId="0" applyFont="1" applyFill="1" applyBorder="1" applyAlignment="1">
      <alignment horizontal="center" vertical="center"/>
    </xf>
    <xf numFmtId="0" fontId="3" fillId="3" borderId="96" xfId="0" applyFont="1" applyFill="1" applyBorder="1" applyAlignment="1">
      <alignment horizontal="center" vertical="center"/>
    </xf>
    <xf numFmtId="0" fontId="3" fillId="3" borderId="113" xfId="0" applyFont="1" applyFill="1" applyBorder="1" applyAlignment="1">
      <alignment horizontal="center" vertical="center"/>
    </xf>
    <xf numFmtId="0" fontId="3" fillId="3" borderId="69" xfId="0" applyFont="1" applyFill="1" applyBorder="1" applyAlignment="1">
      <alignment horizontal="center" vertical="center"/>
    </xf>
    <xf numFmtId="0" fontId="3" fillId="3" borderId="114" xfId="0" applyFont="1" applyFill="1" applyBorder="1" applyAlignment="1">
      <alignment horizontal="center" vertical="center"/>
    </xf>
    <xf numFmtId="0" fontId="1" fillId="3" borderId="7" xfId="0" applyFont="1" applyFill="1" applyBorder="1" applyAlignment="1">
      <alignment horizontal="left" vertical="center"/>
    </xf>
    <xf numFmtId="0" fontId="1" fillId="3" borderId="8" xfId="0" applyFont="1" applyFill="1" applyBorder="1" applyAlignment="1">
      <alignment horizontal="left" vertical="center"/>
    </xf>
    <xf numFmtId="0" fontId="3" fillId="3" borderId="110" xfId="0" applyFont="1" applyFill="1" applyBorder="1" applyAlignment="1">
      <alignment horizontal="center" vertical="center"/>
    </xf>
    <xf numFmtId="0" fontId="3" fillId="3" borderId="111" xfId="0" applyFont="1" applyFill="1" applyBorder="1" applyAlignment="1">
      <alignment horizontal="center" vertical="center"/>
    </xf>
    <xf numFmtId="0" fontId="3" fillId="3" borderId="112" xfId="0" applyFont="1" applyFill="1" applyBorder="1" applyAlignment="1">
      <alignment horizontal="center" vertical="center"/>
    </xf>
    <xf numFmtId="0" fontId="1" fillId="7" borderId="17" xfId="0" applyFont="1" applyFill="1" applyBorder="1" applyAlignment="1">
      <alignment horizontal="left" vertical="center"/>
    </xf>
    <xf numFmtId="0" fontId="1" fillId="7" borderId="18" xfId="0" applyFont="1" applyFill="1" applyBorder="1" applyAlignment="1">
      <alignment horizontal="left" vertical="center"/>
    </xf>
    <xf numFmtId="0" fontId="3" fillId="7" borderId="42" xfId="0" applyFont="1" applyFill="1" applyBorder="1" applyAlignment="1">
      <alignment horizontal="center" vertical="center"/>
    </xf>
    <xf numFmtId="0" fontId="3" fillId="7" borderId="43" xfId="0" applyFont="1" applyFill="1" applyBorder="1" applyAlignment="1">
      <alignment horizontal="center" vertical="center"/>
    </xf>
    <xf numFmtId="0" fontId="3" fillId="7" borderId="44" xfId="0" applyFont="1" applyFill="1" applyBorder="1" applyAlignment="1">
      <alignment horizontal="center" vertical="center"/>
    </xf>
    <xf numFmtId="0" fontId="1" fillId="12" borderId="16" xfId="0" applyFont="1" applyFill="1" applyBorder="1" applyAlignment="1">
      <alignment horizontal="center" vertical="center"/>
    </xf>
    <xf numFmtId="0" fontId="1" fillId="12" borderId="17" xfId="0" applyFont="1" applyFill="1" applyBorder="1" applyAlignment="1">
      <alignment horizontal="center" vertical="center"/>
    </xf>
    <xf numFmtId="0" fontId="1" fillId="12" borderId="18" xfId="0" applyFont="1" applyFill="1" applyBorder="1" applyAlignment="1">
      <alignment horizontal="center" vertical="center"/>
    </xf>
    <xf numFmtId="0" fontId="0" fillId="12" borderId="16" xfId="0" applyFill="1" applyBorder="1">
      <alignment vertical="center"/>
    </xf>
    <xf numFmtId="0" fontId="0" fillId="12" borderId="17" xfId="0" applyFill="1" applyBorder="1">
      <alignment vertical="center"/>
    </xf>
    <xf numFmtId="0" fontId="0" fillId="12" borderId="18" xfId="0" applyFill="1" applyBorder="1">
      <alignment vertical="center"/>
    </xf>
  </cellXfs>
  <cellStyles count="5">
    <cellStyle name="パーセント" xfId="2" builtinId="5"/>
    <cellStyle name="ハイパーリンク" xfId="3" builtinId="8" customBuiltin="1"/>
    <cellStyle name="桁区切り" xfId="1" builtinId="6"/>
    <cellStyle name="標準" xfId="0" builtinId="0"/>
    <cellStyle name="表示済みのハイパーリンク" xfId="4" builtinId="9" customBuiltin="1"/>
  </cellStyles>
  <dxfs count="12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FF0000"/>
      </font>
    </dxf>
    <dxf>
      <font>
        <b/>
        <i val="0"/>
        <color theme="8" tint="-0.24994659260841701"/>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FF0000"/>
      </font>
    </dxf>
    <dxf>
      <font>
        <b/>
        <i val="0"/>
        <color theme="8" tint="-0.24994659260841701"/>
      </font>
    </dxf>
    <dxf>
      <fill>
        <patternFill>
          <bgColor theme="1"/>
        </patternFill>
      </fill>
    </dxf>
    <dxf>
      <font>
        <b/>
        <i val="0"/>
        <color rgb="FFFF0000"/>
      </font>
    </dxf>
    <dxf>
      <font>
        <b/>
        <i val="0"/>
        <color theme="8" tint="-0.24994659260841701"/>
      </font>
    </dxf>
    <dxf>
      <fill>
        <patternFill>
          <bgColor theme="1"/>
        </patternFill>
      </fill>
    </dxf>
    <dxf>
      <font>
        <color rgb="FFFF0000"/>
      </font>
    </dxf>
    <dxf>
      <fill>
        <patternFill>
          <bgColor theme="1"/>
        </patternFill>
      </fill>
    </dxf>
    <dxf>
      <font>
        <b/>
        <i val="0"/>
        <color rgb="FFFF0000"/>
      </font>
    </dxf>
    <dxf>
      <font>
        <b/>
        <i val="0"/>
        <color theme="8" tint="-0.24994659260841701"/>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FF0000"/>
      </font>
    </dxf>
  </dxfs>
  <tableStyles count="0" defaultTableStyle="TableStyleMedium2" defaultPivotStyle="PivotStyleLight16"/>
  <colors>
    <mruColors>
      <color rgb="FFFFFFCC"/>
      <color rgb="FFFFFFC5"/>
      <color rgb="FFE1FFE1"/>
      <color rgb="FFCCFFCC"/>
      <color rgb="FFE0D1FF"/>
      <color rgb="FFCAAFFF"/>
      <color rgb="FF9999FF"/>
      <color rgb="FFCC99FF"/>
      <color rgb="FFFFF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2" Type="http://schemas.openxmlformats.org/officeDocument/2006/relationships/hyperlink" Target="#&#30446;&#27425;!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2" Type="http://schemas.openxmlformats.org/officeDocument/2006/relationships/hyperlink" Target="#&#30446;&#27425;!A1"/><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0</xdr:col>
      <xdr:colOff>74543</xdr:colOff>
      <xdr:row>33</xdr:row>
      <xdr:rowOff>182213</xdr:rowOff>
    </xdr:from>
    <xdr:to>
      <xdr:col>45</xdr:col>
      <xdr:colOff>132522</xdr:colOff>
      <xdr:row>37</xdr:row>
      <xdr:rowOff>173934</xdr:rowOff>
    </xdr:to>
    <xdr:sp macro="" textlink="">
      <xdr:nvSpPr>
        <xdr:cNvPr id="2" name="四角形: 角を丸くする 1">
          <a:extLst>
            <a:ext uri="{FF2B5EF4-FFF2-40B4-BE49-F238E27FC236}">
              <a16:creationId xmlns:a16="http://schemas.microsoft.com/office/drawing/2014/main" id="{B73E2FCF-FB70-32F6-1AE7-C29533DA8746}"/>
            </a:ext>
          </a:extLst>
        </xdr:cNvPr>
        <xdr:cNvSpPr/>
      </xdr:nvSpPr>
      <xdr:spPr>
        <a:xfrm>
          <a:off x="74543" y="6468713"/>
          <a:ext cx="9003196" cy="753721"/>
        </a:xfrm>
        <a:prstGeom prst="roundRect">
          <a:avLst>
            <a:gd name="adj" fmla="val 10735"/>
          </a:avLst>
        </a:prstGeom>
        <a:solidFill>
          <a:srgbClr val="E1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この調書は「社会福祉法人指導監査実施要綱の制定について」（平成</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29</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27</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日付け）別添「社会福祉法人指導監査実施要綱」別紙「指導監査ガイドライン」に基づき作成しています。</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着眼点</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等をよくご確認いただき、</a:t>
          </a:r>
          <a:r>
            <a:rPr kumimoji="1" lang="ja-JP" altLang="en-US" sz="1200" b="1" u="sng" spc="-100" baseline="0">
              <a:solidFill>
                <a:sysClr val="windowText" lastClr="000000"/>
              </a:solidFill>
              <a:latin typeface="BIZ UDゴシック" panose="020B0400000000000000" pitchFamily="49" charset="-128"/>
              <a:ea typeface="BIZ UDゴシック" panose="020B0400000000000000" pitchFamily="49" charset="-128"/>
            </a:rPr>
            <a:t>各監査項目について貴法人の状況をご回答ください</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a:t>
          </a:r>
          <a:endPar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　また、毎年の監査に限らず、日々の業務の自己点検にも本調書をご活用いただければと思います。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40</xdr:col>
      <xdr:colOff>66261</xdr:colOff>
      <xdr:row>59</xdr:row>
      <xdr:rowOff>107674</xdr:rowOff>
    </xdr:from>
    <xdr:to>
      <xdr:col>45</xdr:col>
      <xdr:colOff>190500</xdr:colOff>
      <xdr:row>61</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85D73DD9-A64C-47EF-9F71-86DE6A69B7FD}"/>
            </a:ext>
          </a:extLst>
        </xdr:cNvPr>
        <xdr:cNvSpPr/>
      </xdr:nvSpPr>
      <xdr:spPr>
        <a:xfrm>
          <a:off x="8017565" y="122996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40</xdr:col>
      <xdr:colOff>74543</xdr:colOff>
      <xdr:row>62</xdr:row>
      <xdr:rowOff>99391</xdr:rowOff>
    </xdr:from>
    <xdr:to>
      <xdr:col>45</xdr:col>
      <xdr:colOff>198782</xdr:colOff>
      <xdr:row>64</xdr:row>
      <xdr:rowOff>74544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BA04FCE-7322-4C1D-A7BF-2DD9789EA96A}"/>
            </a:ext>
          </a:extLst>
        </xdr:cNvPr>
        <xdr:cNvSpPr/>
      </xdr:nvSpPr>
      <xdr:spPr>
        <a:xfrm>
          <a:off x="8025847" y="12291391"/>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190500</xdr:colOff>
      <xdr:row>11</xdr:row>
      <xdr:rowOff>177496</xdr:rowOff>
    </xdr:from>
    <xdr:to>
      <xdr:col>30</xdr:col>
      <xdr:colOff>49696</xdr:colOff>
      <xdr:row>27</xdr:row>
      <xdr:rowOff>182220</xdr:rowOff>
    </xdr:to>
    <xdr:pic>
      <xdr:nvPicPr>
        <xdr:cNvPr id="2" name="図 1">
          <a:extLst>
            <a:ext uri="{FF2B5EF4-FFF2-40B4-BE49-F238E27FC236}">
              <a16:creationId xmlns:a16="http://schemas.microsoft.com/office/drawing/2014/main" id="{79F1B1F0-C010-D6BC-FF8E-295B6860FB1F}"/>
            </a:ext>
          </a:extLst>
        </xdr:cNvPr>
        <xdr:cNvPicPr>
          <a:picLocks noChangeAspect="1"/>
        </xdr:cNvPicPr>
      </xdr:nvPicPr>
      <xdr:blipFill rotWithShape="1">
        <a:blip xmlns:r="http://schemas.openxmlformats.org/officeDocument/2006/relationships" r:embed="rId1"/>
        <a:srcRect l="5900" t="19709" r="24178" b="9676"/>
        <a:stretch/>
      </xdr:blipFill>
      <xdr:spPr>
        <a:xfrm>
          <a:off x="389283" y="2463496"/>
          <a:ext cx="5623891" cy="3052723"/>
        </a:xfrm>
        <a:prstGeom prst="rect">
          <a:avLst/>
        </a:prstGeom>
      </xdr:spPr>
    </xdr:pic>
    <xdr:clientData/>
  </xdr:twoCellAnchor>
  <xdr:twoCellAnchor>
    <xdr:from>
      <xdr:col>40</xdr:col>
      <xdr:colOff>66261</xdr:colOff>
      <xdr:row>32</xdr:row>
      <xdr:rowOff>107674</xdr:rowOff>
    </xdr:from>
    <xdr:to>
      <xdr:col>45</xdr:col>
      <xdr:colOff>190500</xdr:colOff>
      <xdr:row>34</xdr:row>
      <xdr:rowOff>82827</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8738A13C-7FED-4C44-AED4-42D13B80F615}"/>
            </a:ext>
          </a:extLst>
        </xdr:cNvPr>
        <xdr:cNvSpPr/>
      </xdr:nvSpPr>
      <xdr:spPr>
        <a:xfrm>
          <a:off x="8017565" y="63941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40</xdr:col>
      <xdr:colOff>74543</xdr:colOff>
      <xdr:row>32</xdr:row>
      <xdr:rowOff>99392</xdr:rowOff>
    </xdr:from>
    <xdr:to>
      <xdr:col>45</xdr:col>
      <xdr:colOff>198782</xdr:colOff>
      <xdr:row>34</xdr:row>
      <xdr:rowOff>74545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FB1B421-3EBA-451C-8273-A7ED3348F17F}"/>
            </a:ext>
          </a:extLst>
        </xdr:cNvPr>
        <xdr:cNvSpPr/>
      </xdr:nvSpPr>
      <xdr:spPr>
        <a:xfrm>
          <a:off x="8025847" y="6385892"/>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40</xdr:col>
      <xdr:colOff>66261</xdr:colOff>
      <xdr:row>32</xdr:row>
      <xdr:rowOff>107674</xdr:rowOff>
    </xdr:from>
    <xdr:to>
      <xdr:col>45</xdr:col>
      <xdr:colOff>190500</xdr:colOff>
      <xdr:row>34</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C86AB7E-3FB0-4C5E-851F-52FB701583AF}"/>
            </a:ext>
          </a:extLst>
        </xdr:cNvPr>
        <xdr:cNvSpPr/>
      </xdr:nvSpPr>
      <xdr:spPr>
        <a:xfrm>
          <a:off x="8017565" y="63941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40</xdr:col>
      <xdr:colOff>99392</xdr:colOff>
      <xdr:row>32</xdr:row>
      <xdr:rowOff>124239</xdr:rowOff>
    </xdr:from>
    <xdr:to>
      <xdr:col>46</xdr:col>
      <xdr:colOff>24848</xdr:colOff>
      <xdr:row>34</xdr:row>
      <xdr:rowOff>99392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5DC993A5-5394-4553-AB45-50F05E57E2C4}"/>
            </a:ext>
          </a:extLst>
        </xdr:cNvPr>
        <xdr:cNvSpPr/>
      </xdr:nvSpPr>
      <xdr:spPr>
        <a:xfrm>
          <a:off x="8050696" y="6410739"/>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40</xdr:col>
      <xdr:colOff>66261</xdr:colOff>
      <xdr:row>62</xdr:row>
      <xdr:rowOff>107674</xdr:rowOff>
    </xdr:from>
    <xdr:to>
      <xdr:col>45</xdr:col>
      <xdr:colOff>190500</xdr:colOff>
      <xdr:row>64</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65C1CBC8-356C-4F69-845D-7566F8F9ADCB}"/>
            </a:ext>
          </a:extLst>
        </xdr:cNvPr>
        <xdr:cNvSpPr/>
      </xdr:nvSpPr>
      <xdr:spPr>
        <a:xfrm>
          <a:off x="8017565" y="122996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24865</xdr:colOff>
      <xdr:row>100</xdr:row>
      <xdr:rowOff>155766</xdr:rowOff>
    </xdr:from>
    <xdr:to>
      <xdr:col>42</xdr:col>
      <xdr:colOff>57992</xdr:colOff>
      <xdr:row>119</xdr:row>
      <xdr:rowOff>186280</xdr:rowOff>
    </xdr:to>
    <xdr:grpSp>
      <xdr:nvGrpSpPr>
        <xdr:cNvPr id="22" name="グループ化 21">
          <a:extLst>
            <a:ext uri="{FF2B5EF4-FFF2-40B4-BE49-F238E27FC236}">
              <a16:creationId xmlns:a16="http://schemas.microsoft.com/office/drawing/2014/main" id="{12BCA6F9-472C-8F7A-AB4E-044E46E7E2B2}"/>
            </a:ext>
          </a:extLst>
        </xdr:cNvPr>
        <xdr:cNvGrpSpPr/>
      </xdr:nvGrpSpPr>
      <xdr:grpSpPr>
        <a:xfrm>
          <a:off x="422430" y="19205766"/>
          <a:ext cx="7984432" cy="3650014"/>
          <a:chOff x="207066" y="19462529"/>
          <a:chExt cx="8407989" cy="3843640"/>
        </a:xfrm>
      </xdr:grpSpPr>
      <xdr:pic>
        <xdr:nvPicPr>
          <xdr:cNvPr id="2" name="図 1">
            <a:extLst>
              <a:ext uri="{FF2B5EF4-FFF2-40B4-BE49-F238E27FC236}">
                <a16:creationId xmlns:a16="http://schemas.microsoft.com/office/drawing/2014/main" id="{935001DE-E075-4CCA-B0FB-6A533B7C4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66" y="19538674"/>
            <a:ext cx="8324022" cy="3767495"/>
          </a:xfrm>
          <a:prstGeom prst="rect">
            <a:avLst/>
          </a:prstGeom>
        </xdr:spPr>
      </xdr:pic>
      <xdr:sp macro="" textlink="">
        <xdr:nvSpPr>
          <xdr:cNvPr id="3" name="正方形/長方形 2">
            <a:extLst>
              <a:ext uri="{FF2B5EF4-FFF2-40B4-BE49-F238E27FC236}">
                <a16:creationId xmlns:a16="http://schemas.microsoft.com/office/drawing/2014/main" id="{DC48830E-604C-E645-87C5-6679BA612CEF}"/>
              </a:ext>
            </a:extLst>
          </xdr:cNvPr>
          <xdr:cNvSpPr/>
        </xdr:nvSpPr>
        <xdr:spPr>
          <a:xfrm>
            <a:off x="6895131" y="20635978"/>
            <a:ext cx="1719924" cy="4638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C6DA81E9-0976-45B4-940E-BC8C480D726F}"/>
              </a:ext>
            </a:extLst>
          </xdr:cNvPr>
          <xdr:cNvSpPr/>
        </xdr:nvSpPr>
        <xdr:spPr>
          <a:xfrm>
            <a:off x="7298865" y="21060847"/>
            <a:ext cx="340271" cy="222613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 name="直線矢印コネクタ 5">
            <a:extLst>
              <a:ext uri="{FF2B5EF4-FFF2-40B4-BE49-F238E27FC236}">
                <a16:creationId xmlns:a16="http://schemas.microsoft.com/office/drawing/2014/main" id="{05A1DAD6-3BEF-34B4-CBC4-A8EA273D5D1E}"/>
              </a:ext>
            </a:extLst>
          </xdr:cNvPr>
          <xdr:cNvCxnSpPr/>
        </xdr:nvCxnSpPr>
        <xdr:spPr>
          <a:xfrm flipV="1">
            <a:off x="7294122" y="20107603"/>
            <a:ext cx="0" cy="3159673"/>
          </a:xfrm>
          <a:prstGeom prst="straightConnector1">
            <a:avLst/>
          </a:prstGeom>
          <a:ln w="19050">
            <a:solidFill>
              <a:schemeClr val="accent5">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13" name="グループ化 12">
            <a:extLst>
              <a:ext uri="{FF2B5EF4-FFF2-40B4-BE49-F238E27FC236}">
                <a16:creationId xmlns:a16="http://schemas.microsoft.com/office/drawing/2014/main" id="{72367209-0D5F-A5C8-8DD8-FBA18A34330A}"/>
              </a:ext>
            </a:extLst>
          </xdr:cNvPr>
          <xdr:cNvGrpSpPr/>
        </xdr:nvGrpSpPr>
        <xdr:grpSpPr>
          <a:xfrm>
            <a:off x="6900971" y="19733174"/>
            <a:ext cx="1122549" cy="354724"/>
            <a:chOff x="6842789" y="19687191"/>
            <a:chExt cx="1112229" cy="354724"/>
          </a:xfrm>
          <a:solidFill>
            <a:schemeClr val="accent4">
              <a:lumMod val="60000"/>
              <a:lumOff val="40000"/>
            </a:schemeClr>
          </a:solidFill>
        </xdr:grpSpPr>
        <xdr:sp macro="" textlink="">
          <xdr:nvSpPr>
            <xdr:cNvPr id="9" name="正方形/長方形 8">
              <a:extLst>
                <a:ext uri="{FF2B5EF4-FFF2-40B4-BE49-F238E27FC236}">
                  <a16:creationId xmlns:a16="http://schemas.microsoft.com/office/drawing/2014/main" id="{B686191D-5A37-812D-8BBB-BE06FB7BB34E}"/>
                </a:ext>
              </a:extLst>
            </xdr:cNvPr>
            <xdr:cNvSpPr/>
          </xdr:nvSpPr>
          <xdr:spPr>
            <a:xfrm>
              <a:off x="6877708" y="19687191"/>
              <a:ext cx="1077310" cy="354724"/>
            </a:xfrm>
            <a:prstGeom prst="rect">
              <a:avLst/>
            </a:prstGeom>
            <a:grpFill/>
            <a:ln w="571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D8DA2CE2-768A-60EB-7BBD-E6DF6A5244B8}"/>
                </a:ext>
              </a:extLst>
            </xdr:cNvPr>
            <xdr:cNvSpPr txBox="1"/>
          </xdr:nvSpPr>
          <xdr:spPr>
            <a:xfrm>
              <a:off x="6842789" y="19748248"/>
              <a:ext cx="1107996"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b="1">
                  <a:solidFill>
                    <a:sysClr val="windowText" lastClr="000000"/>
                  </a:solidFill>
                  <a:latin typeface="BIZ UDPゴシック" panose="020B0400000000000000" pitchFamily="50" charset="-128"/>
                  <a:ea typeface="BIZ UDPゴシック" panose="020B0400000000000000" pitchFamily="50" charset="-128"/>
                </a:rPr>
                <a:t>流動資産－流動負債</a:t>
              </a:r>
            </a:p>
          </xdr:txBody>
        </xdr:sp>
      </xdr:grpSp>
      <xdr:sp macro="" textlink="">
        <xdr:nvSpPr>
          <xdr:cNvPr id="16" name="テキスト ボックス 15">
            <a:extLst>
              <a:ext uri="{FF2B5EF4-FFF2-40B4-BE49-F238E27FC236}">
                <a16:creationId xmlns:a16="http://schemas.microsoft.com/office/drawing/2014/main" id="{AD4AFE34-0899-489F-9DE9-A721FD4107B3}"/>
              </a:ext>
            </a:extLst>
          </xdr:cNvPr>
          <xdr:cNvSpPr txBox="1"/>
        </xdr:nvSpPr>
        <xdr:spPr>
          <a:xfrm>
            <a:off x="6853202" y="19538729"/>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b="1">
                <a:latin typeface="BIZ UDPゴシック" panose="020B0400000000000000" pitchFamily="50" charset="-128"/>
                <a:ea typeface="BIZ UDPゴシック" panose="020B0400000000000000" pitchFamily="50" charset="-128"/>
              </a:rPr>
              <a:t>※</a:t>
            </a:r>
            <a:endParaRPr kumimoji="1" lang="ja-JP" altLang="en-US" sz="800" b="1">
              <a:latin typeface="BIZ UDPゴシック" panose="020B0400000000000000" pitchFamily="50" charset="-128"/>
              <a:ea typeface="BIZ UDPゴシック" panose="020B0400000000000000" pitchFamily="50" charset="-128"/>
            </a:endParaRPr>
          </a:p>
        </xdr:txBody>
      </xdr:sp>
      <xdr:sp macro="" textlink="">
        <xdr:nvSpPr>
          <xdr:cNvPr id="17" name="正方形/長方形 16">
            <a:extLst>
              <a:ext uri="{FF2B5EF4-FFF2-40B4-BE49-F238E27FC236}">
                <a16:creationId xmlns:a16="http://schemas.microsoft.com/office/drawing/2014/main" id="{AEC9BE4E-2B29-4CAD-AADF-48A40DAFE2C5}"/>
              </a:ext>
            </a:extLst>
          </xdr:cNvPr>
          <xdr:cNvSpPr/>
        </xdr:nvSpPr>
        <xdr:spPr>
          <a:xfrm>
            <a:off x="382714" y="19483551"/>
            <a:ext cx="6336080" cy="15108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3E941D2F-B0B2-4438-970D-57987F06CC71}"/>
              </a:ext>
            </a:extLst>
          </xdr:cNvPr>
          <xdr:cNvSpPr txBox="1"/>
        </xdr:nvSpPr>
        <xdr:spPr>
          <a:xfrm>
            <a:off x="5463037" y="19462529"/>
            <a:ext cx="76174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a:latin typeface="HG丸ｺﾞｼｯｸM-PRO" panose="020F0600000000000000" pitchFamily="50" charset="-128"/>
                <a:ea typeface="HG丸ｺﾞｼｯｸM-PRO" panose="020F0600000000000000" pitchFamily="50" charset="-128"/>
              </a:rPr>
              <a:t>貸借対照表</a:t>
            </a:r>
          </a:p>
        </xdr:txBody>
      </xdr:sp>
      <xdr:sp macro="" textlink="">
        <xdr:nvSpPr>
          <xdr:cNvPr id="19" name="テキスト ボックス 18">
            <a:extLst>
              <a:ext uri="{FF2B5EF4-FFF2-40B4-BE49-F238E27FC236}">
                <a16:creationId xmlns:a16="http://schemas.microsoft.com/office/drawing/2014/main" id="{C838B288-6A2B-44FF-A3EC-A77BF0537B58}"/>
              </a:ext>
            </a:extLst>
          </xdr:cNvPr>
          <xdr:cNvSpPr txBox="1"/>
        </xdr:nvSpPr>
        <xdr:spPr>
          <a:xfrm>
            <a:off x="2939298" y="19462529"/>
            <a:ext cx="992579"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a:latin typeface="HG丸ｺﾞｼｯｸM-PRO" panose="020F0600000000000000" pitchFamily="50" charset="-128"/>
                <a:ea typeface="HG丸ｺﾞｼｯｸM-PRO" panose="020F0600000000000000" pitchFamily="50" charset="-128"/>
              </a:rPr>
              <a:t>事業活動計算書</a:t>
            </a:r>
          </a:p>
        </xdr:txBody>
      </xdr:sp>
      <xdr:sp macro="" textlink="">
        <xdr:nvSpPr>
          <xdr:cNvPr id="20" name="テキスト ボックス 19">
            <a:extLst>
              <a:ext uri="{FF2B5EF4-FFF2-40B4-BE49-F238E27FC236}">
                <a16:creationId xmlns:a16="http://schemas.microsoft.com/office/drawing/2014/main" id="{98E5F02E-F5AE-46C3-8665-F4A67A34B152}"/>
              </a:ext>
            </a:extLst>
          </xdr:cNvPr>
          <xdr:cNvSpPr txBox="1"/>
        </xdr:nvSpPr>
        <xdr:spPr>
          <a:xfrm>
            <a:off x="635762" y="19462529"/>
            <a:ext cx="992579"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a:latin typeface="HG丸ｺﾞｼｯｸM-PRO" panose="020F0600000000000000" pitchFamily="50" charset="-128"/>
                <a:ea typeface="HG丸ｺﾞｼｯｸM-PRO" panose="020F0600000000000000" pitchFamily="50" charset="-128"/>
              </a:rPr>
              <a:t>資金収支計算書</a:t>
            </a:r>
          </a:p>
        </xdr:txBody>
      </xdr:sp>
    </xdr:grpSp>
    <xdr:clientData/>
  </xdr:twoCellAnchor>
  <xdr:oneCellAnchor>
    <xdr:from>
      <xdr:col>0</xdr:col>
      <xdr:colOff>89224</xdr:colOff>
      <xdr:row>100</xdr:row>
      <xdr:rowOff>25987</xdr:rowOff>
    </xdr:from>
    <xdr:ext cx="1673535" cy="242374"/>
    <xdr:sp macro="" textlink="">
      <xdr:nvSpPr>
        <xdr:cNvPr id="21" name="テキスト ボックス 20">
          <a:extLst>
            <a:ext uri="{FF2B5EF4-FFF2-40B4-BE49-F238E27FC236}">
              <a16:creationId xmlns:a16="http://schemas.microsoft.com/office/drawing/2014/main" id="{5936CD11-C7FE-4950-B9F5-3A69952775CC}"/>
            </a:ext>
          </a:extLst>
        </xdr:cNvPr>
        <xdr:cNvSpPr txBox="1"/>
      </xdr:nvSpPr>
      <xdr:spPr>
        <a:xfrm>
          <a:off x="89224" y="19266487"/>
          <a:ext cx="1673535"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a:latin typeface="BIZ UDPゴシック" panose="020B0400000000000000" pitchFamily="50" charset="-128"/>
              <a:ea typeface="BIZ UDPゴシック" panose="020B0400000000000000" pitchFamily="50" charset="-128"/>
            </a:rPr>
            <a:t>＜各計算書類間のつながり＞</a:t>
          </a:r>
        </a:p>
      </xdr:txBody>
    </xdr:sp>
    <xdr:clientData/>
  </xdr:oneCellAnchor>
  <xdr:twoCellAnchor>
    <xdr:from>
      <xdr:col>40</xdr:col>
      <xdr:colOff>82826</xdr:colOff>
      <xdr:row>466</xdr:row>
      <xdr:rowOff>124240</xdr:rowOff>
    </xdr:from>
    <xdr:to>
      <xdr:col>46</xdr:col>
      <xdr:colOff>8282</xdr:colOff>
      <xdr:row>468</xdr:row>
      <xdr:rowOff>99393</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E0B236AF-00A7-428E-8038-8C8AC8988CFA}"/>
            </a:ext>
          </a:extLst>
        </xdr:cNvPr>
        <xdr:cNvSpPr/>
      </xdr:nvSpPr>
      <xdr:spPr>
        <a:xfrm>
          <a:off x="8034130" y="89137436"/>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40</xdr:col>
      <xdr:colOff>66263</xdr:colOff>
      <xdr:row>95</xdr:row>
      <xdr:rowOff>124239</xdr:rowOff>
    </xdr:from>
    <xdr:to>
      <xdr:col>45</xdr:col>
      <xdr:colOff>190502</xdr:colOff>
      <xdr:row>97</xdr:row>
      <xdr:rowOff>99392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801FEA1-0769-4D5D-AFCF-2EAD0347D6E4}"/>
            </a:ext>
          </a:extLst>
        </xdr:cNvPr>
        <xdr:cNvSpPr/>
      </xdr:nvSpPr>
      <xdr:spPr>
        <a:xfrm>
          <a:off x="8017567" y="18221739"/>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40</xdr:col>
      <xdr:colOff>74544</xdr:colOff>
      <xdr:row>64</xdr:row>
      <xdr:rowOff>91101</xdr:rowOff>
    </xdr:from>
    <xdr:to>
      <xdr:col>46</xdr:col>
      <xdr:colOff>0</xdr:colOff>
      <xdr:row>66</xdr:row>
      <xdr:rowOff>66254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CFEE6C3-D5D1-47A1-9A7D-C252BC5B29D1}"/>
            </a:ext>
          </a:extLst>
        </xdr:cNvPr>
        <xdr:cNvSpPr/>
      </xdr:nvSpPr>
      <xdr:spPr>
        <a:xfrm>
          <a:off x="8025848" y="12283101"/>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91109</xdr:colOff>
      <xdr:row>61</xdr:row>
      <xdr:rowOff>82824</xdr:rowOff>
    </xdr:from>
    <xdr:to>
      <xdr:col>48</xdr:col>
      <xdr:colOff>16565</xdr:colOff>
      <xdr:row>63</xdr:row>
      <xdr:rowOff>57977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C19ABB9-75BD-C986-1ED8-679BB33C6DBB}"/>
            </a:ext>
          </a:extLst>
        </xdr:cNvPr>
        <xdr:cNvSpPr/>
      </xdr:nvSpPr>
      <xdr:spPr>
        <a:xfrm>
          <a:off x="8042413" y="12134020"/>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41413</xdr:colOff>
      <xdr:row>61</xdr:row>
      <xdr:rowOff>124240</xdr:rowOff>
    </xdr:from>
    <xdr:to>
      <xdr:col>45</xdr:col>
      <xdr:colOff>165652</xdr:colOff>
      <xdr:row>63</xdr:row>
      <xdr:rowOff>99393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07DFD26-7BB1-4D1D-B77F-9E6EEC14186F}"/>
            </a:ext>
          </a:extLst>
        </xdr:cNvPr>
        <xdr:cNvSpPr/>
      </xdr:nvSpPr>
      <xdr:spPr>
        <a:xfrm>
          <a:off x="7992717" y="12316240"/>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74543</xdr:colOff>
      <xdr:row>31</xdr:row>
      <xdr:rowOff>140805</xdr:rowOff>
    </xdr:from>
    <xdr:to>
      <xdr:col>45</xdr:col>
      <xdr:colOff>198782</xdr:colOff>
      <xdr:row>33</xdr:row>
      <xdr:rowOff>115958</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9CE0BB5-EB9D-431C-B3F9-F1F2B3CB3DF4}"/>
            </a:ext>
          </a:extLst>
        </xdr:cNvPr>
        <xdr:cNvSpPr/>
      </xdr:nvSpPr>
      <xdr:spPr>
        <a:xfrm>
          <a:off x="8025847" y="6236805"/>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40</xdr:col>
      <xdr:colOff>74543</xdr:colOff>
      <xdr:row>175</xdr:row>
      <xdr:rowOff>132522</xdr:rowOff>
    </xdr:from>
    <xdr:to>
      <xdr:col>45</xdr:col>
      <xdr:colOff>198782</xdr:colOff>
      <xdr:row>177</xdr:row>
      <xdr:rowOff>107675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C9C7B6D-C3F0-40FC-BE9B-8F3AF7D1A599}"/>
            </a:ext>
          </a:extLst>
        </xdr:cNvPr>
        <xdr:cNvSpPr/>
      </xdr:nvSpPr>
      <xdr:spPr>
        <a:xfrm>
          <a:off x="8025847" y="35946522"/>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40</xdr:col>
      <xdr:colOff>66261</xdr:colOff>
      <xdr:row>88</xdr:row>
      <xdr:rowOff>140804</xdr:rowOff>
    </xdr:from>
    <xdr:to>
      <xdr:col>45</xdr:col>
      <xdr:colOff>190500</xdr:colOff>
      <xdr:row>90</xdr:row>
      <xdr:rowOff>115957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64A587E-6355-4506-A4C0-2C3A11ADAE48}"/>
            </a:ext>
          </a:extLst>
        </xdr:cNvPr>
        <xdr:cNvSpPr/>
      </xdr:nvSpPr>
      <xdr:spPr>
        <a:xfrm>
          <a:off x="8017565" y="1823830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74544</xdr:colOff>
      <xdr:row>88</xdr:row>
      <xdr:rowOff>115956</xdr:rowOff>
    </xdr:from>
    <xdr:to>
      <xdr:col>46</xdr:col>
      <xdr:colOff>0</xdr:colOff>
      <xdr:row>90</xdr:row>
      <xdr:rowOff>91109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70E2C1A1-701A-4E02-BB7B-53D117673C87}"/>
            </a:ext>
          </a:extLst>
        </xdr:cNvPr>
        <xdr:cNvSpPr/>
      </xdr:nvSpPr>
      <xdr:spPr>
        <a:xfrm>
          <a:off x="8075544" y="18213456"/>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82826</xdr:colOff>
      <xdr:row>207</xdr:row>
      <xdr:rowOff>107674</xdr:rowOff>
    </xdr:from>
    <xdr:to>
      <xdr:col>46</xdr:col>
      <xdr:colOff>8282</xdr:colOff>
      <xdr:row>209</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8BC59B9-5BF2-4888-91B8-5A4A2DE6C275}"/>
            </a:ext>
          </a:extLst>
        </xdr:cNvPr>
        <xdr:cNvSpPr/>
      </xdr:nvSpPr>
      <xdr:spPr>
        <a:xfrm>
          <a:off x="8034130" y="418271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40</xdr:col>
      <xdr:colOff>82826</xdr:colOff>
      <xdr:row>32</xdr:row>
      <xdr:rowOff>124239</xdr:rowOff>
    </xdr:from>
    <xdr:to>
      <xdr:col>46</xdr:col>
      <xdr:colOff>8282</xdr:colOff>
      <xdr:row>34</xdr:row>
      <xdr:rowOff>99392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A0BBA21-0694-4B97-9422-6035DE2BE493}"/>
            </a:ext>
          </a:extLst>
        </xdr:cNvPr>
        <xdr:cNvSpPr/>
      </xdr:nvSpPr>
      <xdr:spPr>
        <a:xfrm>
          <a:off x="8034130" y="6220239"/>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E5C88-2090-427A-B028-D4EA36BFD59D}">
  <sheetPr>
    <pageSetUpPr fitToPage="1"/>
  </sheetPr>
  <dimension ref="A1:AT64"/>
  <sheetViews>
    <sheetView tabSelected="1" view="pageBreakPreview" zoomScale="115" zoomScaleNormal="115" zoomScaleSheetLayoutView="115" workbookViewId="0">
      <selection activeCell="BF8" sqref="BF8"/>
    </sheetView>
  </sheetViews>
  <sheetFormatPr defaultColWidth="2.625" defaultRowHeight="15" customHeight="1" x14ac:dyDescent="0.4"/>
  <cols>
    <col min="1" max="16384" width="2.625" style="1"/>
  </cols>
  <sheetData>
    <row r="1" spans="1:46" ht="14.45" customHeight="1" x14ac:dyDescent="0.4">
      <c r="A1" s="10"/>
      <c r="B1" s="10"/>
      <c r="C1" s="10"/>
      <c r="D1" s="10"/>
      <c r="E1" s="10"/>
      <c r="F1" s="10"/>
      <c r="G1" s="10"/>
      <c r="H1" s="10"/>
      <c r="I1" s="10"/>
      <c r="J1" s="10"/>
      <c r="K1" s="10"/>
      <c r="L1" s="10"/>
      <c r="M1" s="373" t="s">
        <v>14</v>
      </c>
      <c r="N1" s="373"/>
      <c r="O1" s="373"/>
      <c r="P1" s="371">
        <v>8</v>
      </c>
      <c r="Q1" s="371"/>
      <c r="R1" s="369" t="s">
        <v>38</v>
      </c>
      <c r="S1" s="369"/>
      <c r="T1" s="369"/>
      <c r="U1" s="369" t="s">
        <v>0</v>
      </c>
      <c r="V1" s="369"/>
      <c r="W1" s="369"/>
      <c r="X1" s="369"/>
      <c r="Y1" s="369"/>
      <c r="Z1" s="369"/>
      <c r="AA1" s="369"/>
      <c r="AB1" s="369"/>
      <c r="AC1" s="369"/>
      <c r="AD1" s="369"/>
      <c r="AE1" s="369"/>
      <c r="AF1" s="369"/>
      <c r="AG1" s="369"/>
      <c r="AH1" s="369"/>
      <c r="AI1" s="369"/>
      <c r="AJ1" s="10"/>
      <c r="AK1" s="10"/>
      <c r="AL1" s="10"/>
      <c r="AM1" s="10"/>
      <c r="AN1" s="10"/>
      <c r="AO1" s="10"/>
      <c r="AP1" s="10"/>
    </row>
    <row r="2" spans="1:46" ht="14.45" customHeight="1" x14ac:dyDescent="0.4">
      <c r="A2" s="10"/>
      <c r="B2" s="10"/>
      <c r="C2" s="10"/>
      <c r="D2" s="10"/>
      <c r="E2" s="10"/>
      <c r="F2" s="10"/>
      <c r="G2" s="10"/>
      <c r="H2" s="10"/>
      <c r="I2" s="10"/>
      <c r="J2" s="10"/>
      <c r="K2" s="10"/>
      <c r="L2" s="10"/>
      <c r="M2" s="374"/>
      <c r="N2" s="374"/>
      <c r="O2" s="374"/>
      <c r="P2" s="372"/>
      <c r="Q2" s="372"/>
      <c r="R2" s="370"/>
      <c r="S2" s="370"/>
      <c r="T2" s="370"/>
      <c r="U2" s="370"/>
      <c r="V2" s="370"/>
      <c r="W2" s="370"/>
      <c r="X2" s="370"/>
      <c r="Y2" s="370"/>
      <c r="Z2" s="370"/>
      <c r="AA2" s="370"/>
      <c r="AB2" s="370"/>
      <c r="AC2" s="370"/>
      <c r="AD2" s="370"/>
      <c r="AE2" s="370"/>
      <c r="AF2" s="370"/>
      <c r="AG2" s="370"/>
      <c r="AH2" s="370"/>
      <c r="AI2" s="370"/>
      <c r="AJ2" s="10"/>
      <c r="AK2" s="10"/>
      <c r="AL2" s="10"/>
      <c r="AM2" s="10"/>
      <c r="AN2" s="10"/>
      <c r="AO2" s="10"/>
      <c r="AP2" s="10"/>
    </row>
    <row r="3" spans="1:46" ht="14.45" customHeight="1" x14ac:dyDescent="0.4">
      <c r="A3" s="310" t="s">
        <v>23</v>
      </c>
      <c r="B3" s="311"/>
      <c r="C3" s="311"/>
      <c r="D3" s="311"/>
      <c r="E3" s="311"/>
      <c r="F3" s="311"/>
      <c r="G3" s="311"/>
      <c r="H3" s="312"/>
      <c r="I3" s="337" t="s">
        <v>8</v>
      </c>
      <c r="J3" s="338"/>
      <c r="K3" s="338"/>
      <c r="L3" s="338"/>
      <c r="M3" s="338"/>
      <c r="N3" s="338"/>
      <c r="O3" s="358"/>
      <c r="P3" s="358"/>
      <c r="Q3" s="358"/>
      <c r="R3" s="358"/>
      <c r="S3" s="358"/>
      <c r="T3" s="358"/>
      <c r="U3" s="358"/>
      <c r="V3" s="358"/>
      <c r="W3" s="358"/>
      <c r="X3" s="358"/>
      <c r="Y3" s="328" t="s">
        <v>18</v>
      </c>
      <c r="Z3" s="329"/>
      <c r="AA3" s="329"/>
      <c r="AB3" s="329"/>
      <c r="AC3" s="329"/>
      <c r="AD3" s="329"/>
      <c r="AE3" s="329"/>
      <c r="AF3" s="329"/>
      <c r="AG3" s="329"/>
      <c r="AH3" s="329"/>
      <c r="AI3" s="329"/>
      <c r="AJ3" s="328" t="s">
        <v>19</v>
      </c>
      <c r="AK3" s="329"/>
      <c r="AL3" s="329"/>
      <c r="AM3" s="329"/>
      <c r="AN3" s="329"/>
      <c r="AO3" s="329"/>
      <c r="AP3" s="329"/>
      <c r="AQ3" s="329"/>
      <c r="AR3" s="329"/>
      <c r="AS3" s="329"/>
      <c r="AT3" s="330"/>
    </row>
    <row r="4" spans="1:46" ht="14.45" customHeight="1" x14ac:dyDescent="0.4">
      <c r="A4" s="313"/>
      <c r="B4" s="314"/>
      <c r="C4" s="314"/>
      <c r="D4" s="314"/>
      <c r="E4" s="314"/>
      <c r="F4" s="314"/>
      <c r="G4" s="314"/>
      <c r="H4" s="315"/>
      <c r="I4" s="339"/>
      <c r="J4" s="340"/>
      <c r="K4" s="340"/>
      <c r="L4" s="340"/>
      <c r="M4" s="340"/>
      <c r="N4" s="340"/>
      <c r="O4" s="359"/>
      <c r="P4" s="359"/>
      <c r="Q4" s="359"/>
      <c r="R4" s="359"/>
      <c r="S4" s="359"/>
      <c r="T4" s="359"/>
      <c r="U4" s="359"/>
      <c r="V4" s="359"/>
      <c r="W4" s="359"/>
      <c r="X4" s="359"/>
      <c r="Y4" s="361"/>
      <c r="Z4" s="362"/>
      <c r="AA4" s="356"/>
      <c r="AB4" s="356"/>
      <c r="AC4" s="353" t="s">
        <v>15</v>
      </c>
      <c r="AD4" s="356"/>
      <c r="AE4" s="356"/>
      <c r="AF4" s="353" t="s">
        <v>16</v>
      </c>
      <c r="AG4" s="356"/>
      <c r="AH4" s="356"/>
      <c r="AI4" s="350" t="s">
        <v>17</v>
      </c>
      <c r="AJ4" s="361"/>
      <c r="AK4" s="362"/>
      <c r="AL4" s="356"/>
      <c r="AM4" s="356"/>
      <c r="AN4" s="353" t="s">
        <v>15</v>
      </c>
      <c r="AO4" s="356"/>
      <c r="AP4" s="356"/>
      <c r="AQ4" s="353" t="s">
        <v>16</v>
      </c>
      <c r="AR4" s="356"/>
      <c r="AS4" s="356"/>
      <c r="AT4" s="350" t="s">
        <v>17</v>
      </c>
    </row>
    <row r="5" spans="1:46" ht="14.45" customHeight="1" x14ac:dyDescent="0.4">
      <c r="A5" s="316"/>
      <c r="B5" s="317"/>
      <c r="C5" s="317"/>
      <c r="D5" s="317"/>
      <c r="E5" s="317"/>
      <c r="F5" s="317"/>
      <c r="G5" s="317"/>
      <c r="H5" s="318"/>
      <c r="I5" s="341"/>
      <c r="J5" s="342"/>
      <c r="K5" s="342"/>
      <c r="L5" s="342"/>
      <c r="M5" s="342"/>
      <c r="N5" s="342"/>
      <c r="O5" s="360"/>
      <c r="P5" s="360"/>
      <c r="Q5" s="360"/>
      <c r="R5" s="360"/>
      <c r="S5" s="360"/>
      <c r="T5" s="360"/>
      <c r="U5" s="360"/>
      <c r="V5" s="360"/>
      <c r="W5" s="360"/>
      <c r="X5" s="360"/>
      <c r="Y5" s="363"/>
      <c r="Z5" s="364"/>
      <c r="AA5" s="357"/>
      <c r="AB5" s="357"/>
      <c r="AC5" s="355"/>
      <c r="AD5" s="357"/>
      <c r="AE5" s="357"/>
      <c r="AF5" s="355"/>
      <c r="AG5" s="357"/>
      <c r="AH5" s="357"/>
      <c r="AI5" s="351"/>
      <c r="AJ5" s="363"/>
      <c r="AK5" s="364"/>
      <c r="AL5" s="357"/>
      <c r="AM5" s="357"/>
      <c r="AN5" s="355"/>
      <c r="AO5" s="357"/>
      <c r="AP5" s="357"/>
      <c r="AQ5" s="355"/>
      <c r="AR5" s="357"/>
      <c r="AS5" s="357"/>
      <c r="AT5" s="351"/>
    </row>
    <row r="6" spans="1:46" ht="14.45" customHeight="1" x14ac:dyDescent="0.4">
      <c r="A6" s="319" t="s">
        <v>24</v>
      </c>
      <c r="B6" s="320"/>
      <c r="C6" s="320"/>
      <c r="D6" s="320"/>
      <c r="E6" s="320"/>
      <c r="F6" s="320"/>
      <c r="G6" s="320"/>
      <c r="H6" s="321"/>
      <c r="I6" s="328" t="s">
        <v>9</v>
      </c>
      <c r="J6" s="329"/>
      <c r="K6" s="329"/>
      <c r="L6" s="329"/>
      <c r="M6" s="329"/>
      <c r="N6" s="330"/>
      <c r="O6" s="328" t="s">
        <v>11</v>
      </c>
      <c r="P6" s="329"/>
      <c r="Q6" s="329"/>
      <c r="R6" s="329"/>
      <c r="S6" s="329"/>
      <c r="T6" s="329"/>
      <c r="U6" s="329"/>
      <c r="V6" s="329"/>
      <c r="W6" s="329"/>
      <c r="X6" s="330"/>
      <c r="Y6" s="328" t="s">
        <v>13</v>
      </c>
      <c r="Z6" s="329"/>
      <c r="AA6" s="329"/>
      <c r="AB6" s="329"/>
      <c r="AC6" s="329"/>
      <c r="AD6" s="329"/>
      <c r="AE6" s="329"/>
      <c r="AF6" s="329"/>
      <c r="AG6" s="329"/>
      <c r="AH6" s="329"/>
      <c r="AI6" s="329"/>
      <c r="AJ6" s="328" t="s">
        <v>12</v>
      </c>
      <c r="AK6" s="329"/>
      <c r="AL6" s="329"/>
      <c r="AM6" s="329"/>
      <c r="AN6" s="329"/>
      <c r="AO6" s="329"/>
      <c r="AP6" s="329"/>
      <c r="AQ6" s="329"/>
      <c r="AR6" s="329"/>
      <c r="AS6" s="329"/>
      <c r="AT6" s="330"/>
    </row>
    <row r="7" spans="1:46" ht="14.45" customHeight="1" x14ac:dyDescent="0.4">
      <c r="A7" s="322"/>
      <c r="B7" s="323"/>
      <c r="C7" s="323"/>
      <c r="D7" s="323"/>
      <c r="E7" s="323"/>
      <c r="F7" s="323"/>
      <c r="G7" s="323"/>
      <c r="H7" s="324"/>
      <c r="I7" s="331"/>
      <c r="J7" s="332"/>
      <c r="K7" s="332"/>
      <c r="L7" s="332"/>
      <c r="M7" s="332"/>
      <c r="N7" s="333"/>
      <c r="O7" s="331"/>
      <c r="P7" s="332"/>
      <c r="Q7" s="332"/>
      <c r="R7" s="332"/>
      <c r="S7" s="332"/>
      <c r="T7" s="332"/>
      <c r="U7" s="332"/>
      <c r="V7" s="332"/>
      <c r="W7" s="332"/>
      <c r="X7" s="333"/>
      <c r="Y7" s="352" t="s">
        <v>14</v>
      </c>
      <c r="Z7" s="353"/>
      <c r="AA7" s="356"/>
      <c r="AB7" s="356"/>
      <c r="AC7" s="353" t="s">
        <v>15</v>
      </c>
      <c r="AD7" s="356"/>
      <c r="AE7" s="356"/>
      <c r="AF7" s="353" t="s">
        <v>16</v>
      </c>
      <c r="AG7" s="356"/>
      <c r="AH7" s="356"/>
      <c r="AI7" s="350" t="s">
        <v>17</v>
      </c>
      <c r="AJ7" s="352" t="s">
        <v>14</v>
      </c>
      <c r="AK7" s="353"/>
      <c r="AL7" s="356"/>
      <c r="AM7" s="356"/>
      <c r="AN7" s="353" t="s">
        <v>15</v>
      </c>
      <c r="AO7" s="356"/>
      <c r="AP7" s="356"/>
      <c r="AQ7" s="353" t="s">
        <v>16</v>
      </c>
      <c r="AR7" s="356"/>
      <c r="AS7" s="356"/>
      <c r="AT7" s="350" t="s">
        <v>17</v>
      </c>
    </row>
    <row r="8" spans="1:46" ht="14.45" customHeight="1" x14ac:dyDescent="0.4">
      <c r="A8" s="325"/>
      <c r="B8" s="326"/>
      <c r="C8" s="326"/>
      <c r="D8" s="326"/>
      <c r="E8" s="326"/>
      <c r="F8" s="326"/>
      <c r="G8" s="326"/>
      <c r="H8" s="327"/>
      <c r="I8" s="334"/>
      <c r="J8" s="335"/>
      <c r="K8" s="335"/>
      <c r="L8" s="335"/>
      <c r="M8" s="335"/>
      <c r="N8" s="336"/>
      <c r="O8" s="334"/>
      <c r="P8" s="335"/>
      <c r="Q8" s="335"/>
      <c r="R8" s="335"/>
      <c r="S8" s="335"/>
      <c r="T8" s="335"/>
      <c r="U8" s="335"/>
      <c r="V8" s="335"/>
      <c r="W8" s="335"/>
      <c r="X8" s="336"/>
      <c r="Y8" s="354"/>
      <c r="Z8" s="355"/>
      <c r="AA8" s="357"/>
      <c r="AB8" s="357"/>
      <c r="AC8" s="355"/>
      <c r="AD8" s="357"/>
      <c r="AE8" s="357"/>
      <c r="AF8" s="355"/>
      <c r="AG8" s="357"/>
      <c r="AH8" s="357"/>
      <c r="AI8" s="351"/>
      <c r="AJ8" s="354"/>
      <c r="AK8" s="355"/>
      <c r="AL8" s="357"/>
      <c r="AM8" s="357"/>
      <c r="AN8" s="355"/>
      <c r="AO8" s="357"/>
      <c r="AP8" s="357"/>
      <c r="AQ8" s="355"/>
      <c r="AR8" s="357"/>
      <c r="AS8" s="357"/>
      <c r="AT8" s="351"/>
    </row>
    <row r="9" spans="1:46" ht="14.45" customHeight="1" x14ac:dyDescent="0.4">
      <c r="A9" s="310" t="s">
        <v>25</v>
      </c>
      <c r="B9" s="311"/>
      <c r="C9" s="311"/>
      <c r="D9" s="311"/>
      <c r="E9" s="311"/>
      <c r="F9" s="311"/>
      <c r="G9" s="311"/>
      <c r="H9" s="312"/>
      <c r="I9" s="328" t="s">
        <v>20</v>
      </c>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30"/>
    </row>
    <row r="10" spans="1:46" ht="14.45" customHeight="1" x14ac:dyDescent="0.4">
      <c r="A10" s="313"/>
      <c r="B10" s="314"/>
      <c r="C10" s="314"/>
      <c r="D10" s="314"/>
      <c r="E10" s="314"/>
      <c r="F10" s="314"/>
      <c r="G10" s="314"/>
      <c r="H10" s="315"/>
      <c r="I10" s="365"/>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c r="AT10" s="367"/>
    </row>
    <row r="11" spans="1:46" ht="14.45" customHeight="1" x14ac:dyDescent="0.4">
      <c r="A11" s="316"/>
      <c r="B11" s="317"/>
      <c r="C11" s="317"/>
      <c r="D11" s="317"/>
      <c r="E11" s="317"/>
      <c r="F11" s="317"/>
      <c r="G11" s="317"/>
      <c r="H11" s="318"/>
      <c r="I11" s="334"/>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6"/>
    </row>
    <row r="12" spans="1:46" ht="14.45" customHeight="1" x14ac:dyDescent="0.4">
      <c r="A12" s="310" t="s">
        <v>27</v>
      </c>
      <c r="B12" s="311"/>
      <c r="C12" s="311"/>
      <c r="D12" s="311"/>
      <c r="E12" s="311"/>
      <c r="F12" s="311"/>
      <c r="G12" s="311"/>
      <c r="H12" s="312"/>
      <c r="I12" s="328" t="s">
        <v>28</v>
      </c>
      <c r="J12" s="329"/>
      <c r="K12" s="329"/>
      <c r="L12" s="329"/>
      <c r="M12" s="329"/>
      <c r="N12" s="329"/>
      <c r="O12" s="329"/>
      <c r="P12" s="329"/>
      <c r="Q12" s="329"/>
      <c r="R12" s="329"/>
      <c r="S12" s="329"/>
      <c r="T12" s="329"/>
      <c r="U12" s="329"/>
      <c r="V12" s="329"/>
      <c r="W12" s="329"/>
      <c r="X12" s="330"/>
      <c r="Y12" s="328" t="s">
        <v>29</v>
      </c>
      <c r="Z12" s="329"/>
      <c r="AA12" s="329"/>
      <c r="AB12" s="329"/>
      <c r="AC12" s="329"/>
      <c r="AD12" s="329"/>
      <c r="AE12" s="329"/>
      <c r="AF12" s="329"/>
      <c r="AG12" s="329"/>
      <c r="AH12" s="329"/>
      <c r="AI12" s="329"/>
      <c r="AJ12" s="329"/>
      <c r="AK12" s="329"/>
      <c r="AL12" s="329"/>
      <c r="AM12" s="329"/>
      <c r="AN12" s="329"/>
      <c r="AO12" s="329"/>
      <c r="AP12" s="329"/>
      <c r="AQ12" s="329"/>
      <c r="AR12" s="329"/>
      <c r="AS12" s="329"/>
      <c r="AT12" s="330"/>
    </row>
    <row r="13" spans="1:46" ht="14.45" customHeight="1" x14ac:dyDescent="0.4">
      <c r="A13" s="313"/>
      <c r="B13" s="314"/>
      <c r="C13" s="314"/>
      <c r="D13" s="314"/>
      <c r="E13" s="314"/>
      <c r="F13" s="314"/>
      <c r="G13" s="314"/>
      <c r="H13" s="315"/>
      <c r="I13" s="403"/>
      <c r="J13" s="404"/>
      <c r="K13" s="404"/>
      <c r="L13" s="404"/>
      <c r="M13" s="404"/>
      <c r="N13" s="404"/>
      <c r="O13" s="404"/>
      <c r="P13" s="404"/>
      <c r="Q13" s="404"/>
      <c r="R13" s="404"/>
      <c r="S13" s="404"/>
      <c r="T13" s="404"/>
      <c r="U13" s="404"/>
      <c r="V13" s="404"/>
      <c r="W13" s="404"/>
      <c r="X13" s="405"/>
      <c r="Y13" s="397"/>
      <c r="Z13" s="398"/>
      <c r="AA13" s="398"/>
      <c r="AB13" s="398"/>
      <c r="AC13" s="398"/>
      <c r="AD13" s="398"/>
      <c r="AE13" s="398"/>
      <c r="AF13" s="398"/>
      <c r="AG13" s="398"/>
      <c r="AH13" s="398"/>
      <c r="AI13" s="398"/>
      <c r="AJ13" s="398"/>
      <c r="AK13" s="398"/>
      <c r="AL13" s="398"/>
      <c r="AM13" s="398"/>
      <c r="AN13" s="398"/>
      <c r="AO13" s="398"/>
      <c r="AP13" s="398"/>
      <c r="AQ13" s="398"/>
      <c r="AR13" s="398"/>
      <c r="AS13" s="398"/>
      <c r="AT13" s="399"/>
    </row>
    <row r="14" spans="1:46" ht="14.45" customHeight="1" x14ac:dyDescent="0.4">
      <c r="A14" s="316"/>
      <c r="B14" s="317"/>
      <c r="C14" s="317"/>
      <c r="D14" s="317"/>
      <c r="E14" s="317"/>
      <c r="F14" s="317"/>
      <c r="G14" s="317"/>
      <c r="H14" s="318"/>
      <c r="I14" s="406"/>
      <c r="J14" s="407"/>
      <c r="K14" s="407"/>
      <c r="L14" s="407"/>
      <c r="M14" s="407"/>
      <c r="N14" s="407"/>
      <c r="O14" s="407"/>
      <c r="P14" s="407"/>
      <c r="Q14" s="407"/>
      <c r="R14" s="407"/>
      <c r="S14" s="407"/>
      <c r="T14" s="407"/>
      <c r="U14" s="407"/>
      <c r="V14" s="407"/>
      <c r="W14" s="407"/>
      <c r="X14" s="408"/>
      <c r="Y14" s="400"/>
      <c r="Z14" s="401"/>
      <c r="AA14" s="401"/>
      <c r="AB14" s="401"/>
      <c r="AC14" s="401"/>
      <c r="AD14" s="401"/>
      <c r="AE14" s="401"/>
      <c r="AF14" s="401"/>
      <c r="AG14" s="401"/>
      <c r="AH14" s="401"/>
      <c r="AI14" s="401"/>
      <c r="AJ14" s="401"/>
      <c r="AK14" s="401"/>
      <c r="AL14" s="401"/>
      <c r="AM14" s="401"/>
      <c r="AN14" s="401"/>
      <c r="AO14" s="401"/>
      <c r="AP14" s="401"/>
      <c r="AQ14" s="401"/>
      <c r="AR14" s="401"/>
      <c r="AS14" s="401"/>
      <c r="AT14" s="402"/>
    </row>
    <row r="15" spans="1:46" ht="14.45" customHeight="1" x14ac:dyDescent="0.4">
      <c r="A15" s="319" t="s">
        <v>26</v>
      </c>
      <c r="B15" s="320"/>
      <c r="C15" s="320"/>
      <c r="D15" s="320"/>
      <c r="E15" s="320"/>
      <c r="F15" s="320"/>
      <c r="G15" s="320"/>
      <c r="H15" s="321"/>
      <c r="I15" s="343" t="s">
        <v>1753</v>
      </c>
      <c r="J15" s="344"/>
      <c r="K15" s="344"/>
      <c r="L15" s="344"/>
      <c r="M15" s="344"/>
      <c r="N15" s="344"/>
      <c r="O15" s="344"/>
      <c r="P15" s="344"/>
      <c r="Q15" s="344"/>
      <c r="R15" s="344"/>
      <c r="S15" s="344"/>
      <c r="T15" s="344"/>
      <c r="U15" s="344"/>
      <c r="V15" s="344"/>
      <c r="W15" s="344"/>
      <c r="X15" s="345"/>
      <c r="Y15" s="328" t="s">
        <v>30</v>
      </c>
      <c r="Z15" s="329"/>
      <c r="AA15" s="329"/>
      <c r="AB15" s="329"/>
      <c r="AC15" s="329"/>
      <c r="AD15" s="329"/>
      <c r="AE15" s="329"/>
      <c r="AF15" s="329"/>
      <c r="AG15" s="329"/>
      <c r="AH15" s="329"/>
      <c r="AI15" s="329"/>
      <c r="AJ15" s="328" t="s">
        <v>31</v>
      </c>
      <c r="AK15" s="329"/>
      <c r="AL15" s="329"/>
      <c r="AM15" s="329"/>
      <c r="AN15" s="329"/>
      <c r="AO15" s="329"/>
      <c r="AP15" s="329"/>
      <c r="AQ15" s="329"/>
      <c r="AR15" s="329"/>
      <c r="AS15" s="329"/>
      <c r="AT15" s="330"/>
    </row>
    <row r="16" spans="1:46" ht="14.45" customHeight="1" x14ac:dyDescent="0.4">
      <c r="A16" s="322"/>
      <c r="B16" s="323"/>
      <c r="C16" s="323"/>
      <c r="D16" s="323"/>
      <c r="E16" s="323"/>
      <c r="F16" s="323"/>
      <c r="G16" s="323"/>
      <c r="H16" s="324"/>
      <c r="I16" s="346"/>
      <c r="J16" s="347"/>
      <c r="K16" s="347"/>
      <c r="L16" s="347"/>
      <c r="M16" s="347"/>
      <c r="N16" s="347"/>
      <c r="O16" s="347"/>
      <c r="P16" s="347"/>
      <c r="Q16" s="347"/>
      <c r="R16" s="347"/>
      <c r="S16" s="347"/>
      <c r="T16" s="347"/>
      <c r="U16" s="347"/>
      <c r="V16" s="347"/>
      <c r="W16" s="314" t="s">
        <v>21</v>
      </c>
      <c r="X16" s="315"/>
      <c r="Y16" s="352" t="s">
        <v>14</v>
      </c>
      <c r="Z16" s="353"/>
      <c r="AA16" s="356"/>
      <c r="AB16" s="356"/>
      <c r="AC16" s="353" t="s">
        <v>15</v>
      </c>
      <c r="AD16" s="356"/>
      <c r="AE16" s="356"/>
      <c r="AF16" s="353" t="s">
        <v>16</v>
      </c>
      <c r="AG16" s="356"/>
      <c r="AH16" s="356"/>
      <c r="AI16" s="350" t="s">
        <v>17</v>
      </c>
      <c r="AJ16" s="352" t="s">
        <v>14</v>
      </c>
      <c r="AK16" s="353"/>
      <c r="AL16" s="356"/>
      <c r="AM16" s="356"/>
      <c r="AN16" s="353" t="s">
        <v>15</v>
      </c>
      <c r="AO16" s="356"/>
      <c r="AP16" s="356"/>
      <c r="AQ16" s="353" t="s">
        <v>16</v>
      </c>
      <c r="AR16" s="356"/>
      <c r="AS16" s="356"/>
      <c r="AT16" s="350" t="s">
        <v>17</v>
      </c>
    </row>
    <row r="17" spans="1:46" ht="14.45" customHeight="1" x14ac:dyDescent="0.4">
      <c r="A17" s="325"/>
      <c r="B17" s="326"/>
      <c r="C17" s="326"/>
      <c r="D17" s="326"/>
      <c r="E17" s="326"/>
      <c r="F17" s="326"/>
      <c r="G17" s="326"/>
      <c r="H17" s="327"/>
      <c r="I17" s="348"/>
      <c r="J17" s="349"/>
      <c r="K17" s="349"/>
      <c r="L17" s="349"/>
      <c r="M17" s="349"/>
      <c r="N17" s="349"/>
      <c r="O17" s="349"/>
      <c r="P17" s="349"/>
      <c r="Q17" s="349"/>
      <c r="R17" s="349"/>
      <c r="S17" s="349"/>
      <c r="T17" s="349"/>
      <c r="U17" s="349"/>
      <c r="V17" s="349"/>
      <c r="W17" s="317"/>
      <c r="X17" s="318"/>
      <c r="Y17" s="354"/>
      <c r="Z17" s="355"/>
      <c r="AA17" s="357"/>
      <c r="AB17" s="357"/>
      <c r="AC17" s="355"/>
      <c r="AD17" s="357"/>
      <c r="AE17" s="357"/>
      <c r="AF17" s="355"/>
      <c r="AG17" s="357"/>
      <c r="AH17" s="357"/>
      <c r="AI17" s="351"/>
      <c r="AJ17" s="354"/>
      <c r="AK17" s="355"/>
      <c r="AL17" s="357"/>
      <c r="AM17" s="357"/>
      <c r="AN17" s="355"/>
      <c r="AO17" s="357"/>
      <c r="AP17" s="357"/>
      <c r="AQ17" s="355"/>
      <c r="AR17" s="357"/>
      <c r="AS17" s="357"/>
      <c r="AT17" s="351"/>
    </row>
    <row r="18" spans="1:46" ht="14.45" customHeight="1" x14ac:dyDescent="0.4">
      <c r="A18" s="310" t="s">
        <v>22</v>
      </c>
      <c r="B18" s="311"/>
      <c r="C18" s="311"/>
      <c r="D18" s="311"/>
      <c r="E18" s="311"/>
      <c r="F18" s="311"/>
      <c r="G18" s="311"/>
      <c r="H18" s="312"/>
      <c r="I18" s="389"/>
      <c r="J18" s="390"/>
      <c r="K18" s="390"/>
      <c r="L18" s="390"/>
      <c r="M18" s="390"/>
      <c r="N18" s="390"/>
      <c r="O18" s="391" t="s">
        <v>33</v>
      </c>
      <c r="P18" s="392"/>
      <c r="Q18" s="392"/>
      <c r="R18" s="392"/>
      <c r="S18" s="392"/>
      <c r="T18" s="392"/>
      <c r="U18" s="392"/>
      <c r="V18" s="392"/>
      <c r="W18" s="392"/>
      <c r="X18" s="392"/>
      <c r="Y18" s="392"/>
      <c r="Z18" s="392"/>
      <c r="AA18" s="392"/>
      <c r="AB18" s="392"/>
      <c r="AC18" s="392"/>
      <c r="AD18" s="392"/>
      <c r="AE18" s="392"/>
      <c r="AF18" s="392"/>
      <c r="AG18" s="392"/>
      <c r="AH18" s="392"/>
      <c r="AI18" s="392"/>
      <c r="AJ18" s="392"/>
      <c r="AK18" s="392"/>
      <c r="AL18" s="392"/>
      <c r="AM18" s="392"/>
      <c r="AN18" s="392"/>
      <c r="AO18" s="392"/>
      <c r="AP18" s="392"/>
      <c r="AQ18" s="392"/>
      <c r="AR18" s="392"/>
      <c r="AS18" s="392"/>
      <c r="AT18" s="393"/>
    </row>
    <row r="19" spans="1:46" ht="14.45" customHeight="1" x14ac:dyDescent="0.4">
      <c r="A19" s="316"/>
      <c r="B19" s="317"/>
      <c r="C19" s="317"/>
      <c r="D19" s="317"/>
      <c r="E19" s="317"/>
      <c r="F19" s="317"/>
      <c r="G19" s="317"/>
      <c r="H19" s="318"/>
      <c r="I19" s="334"/>
      <c r="J19" s="335"/>
      <c r="K19" s="335"/>
      <c r="L19" s="335"/>
      <c r="M19" s="335"/>
      <c r="N19" s="335"/>
      <c r="O19" s="394"/>
      <c r="P19" s="395"/>
      <c r="Q19" s="395"/>
      <c r="R19" s="395"/>
      <c r="S19" s="395"/>
      <c r="T19" s="395"/>
      <c r="U19" s="395"/>
      <c r="V19" s="395"/>
      <c r="W19" s="395"/>
      <c r="X19" s="395"/>
      <c r="Y19" s="395"/>
      <c r="Z19" s="395"/>
      <c r="AA19" s="395"/>
      <c r="AB19" s="395"/>
      <c r="AC19" s="395"/>
      <c r="AD19" s="395"/>
      <c r="AE19" s="395"/>
      <c r="AF19" s="395"/>
      <c r="AG19" s="395"/>
      <c r="AH19" s="395"/>
      <c r="AI19" s="395"/>
      <c r="AJ19" s="395"/>
      <c r="AK19" s="395"/>
      <c r="AL19" s="395"/>
      <c r="AM19" s="395"/>
      <c r="AN19" s="395"/>
      <c r="AO19" s="395"/>
      <c r="AP19" s="395"/>
      <c r="AQ19" s="395"/>
      <c r="AR19" s="395"/>
      <c r="AS19" s="395"/>
      <c r="AT19" s="396"/>
    </row>
    <row r="20" spans="1:46" ht="14.25" customHeight="1" x14ac:dyDescent="0.4">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row>
    <row r="21" spans="1:46" ht="14.45" customHeight="1" x14ac:dyDescent="0.4">
      <c r="A21" s="375" t="s">
        <v>32</v>
      </c>
      <c r="B21" s="376"/>
      <c r="C21" s="376"/>
      <c r="D21" s="376"/>
      <c r="E21" s="376"/>
      <c r="F21" s="376"/>
      <c r="G21" s="376"/>
      <c r="H21" s="376"/>
      <c r="I21" s="380" t="s">
        <v>9</v>
      </c>
      <c r="J21" s="381"/>
      <c r="K21" s="381"/>
      <c r="L21" s="381"/>
      <c r="M21" s="381"/>
      <c r="N21" s="382"/>
      <c r="O21" s="381" t="s">
        <v>11</v>
      </c>
      <c r="P21" s="381"/>
      <c r="Q21" s="381"/>
      <c r="R21" s="381"/>
      <c r="S21" s="381"/>
      <c r="T21" s="381"/>
      <c r="U21" s="381"/>
      <c r="V21" s="381"/>
      <c r="W21" s="381"/>
      <c r="X21" s="382"/>
    </row>
    <row r="22" spans="1:46" ht="14.45" customHeight="1" x14ac:dyDescent="0.4">
      <c r="A22" s="377"/>
      <c r="B22" s="323"/>
      <c r="C22" s="323"/>
      <c r="D22" s="323"/>
      <c r="E22" s="323"/>
      <c r="F22" s="323"/>
      <c r="G22" s="323"/>
      <c r="H22" s="323"/>
      <c r="I22" s="383"/>
      <c r="J22" s="384"/>
      <c r="K22" s="384"/>
      <c r="L22" s="384"/>
      <c r="M22" s="384"/>
      <c r="N22" s="385"/>
      <c r="O22" s="384"/>
      <c r="P22" s="384"/>
      <c r="Q22" s="384"/>
      <c r="R22" s="384"/>
      <c r="S22" s="384"/>
      <c r="T22" s="384"/>
      <c r="U22" s="384"/>
      <c r="V22" s="384"/>
      <c r="W22" s="384"/>
      <c r="X22" s="385"/>
    </row>
    <row r="23" spans="1:46" ht="14.45" customHeight="1" x14ac:dyDescent="0.4">
      <c r="A23" s="378"/>
      <c r="B23" s="379"/>
      <c r="C23" s="379"/>
      <c r="D23" s="379"/>
      <c r="E23" s="379"/>
      <c r="F23" s="379"/>
      <c r="G23" s="379"/>
      <c r="H23" s="379"/>
      <c r="I23" s="386"/>
      <c r="J23" s="387"/>
      <c r="K23" s="387"/>
      <c r="L23" s="387"/>
      <c r="M23" s="387"/>
      <c r="N23" s="388"/>
      <c r="O23" s="387"/>
      <c r="P23" s="387"/>
      <c r="Q23" s="387"/>
      <c r="R23" s="387"/>
      <c r="S23" s="387"/>
      <c r="T23" s="387"/>
      <c r="U23" s="387"/>
      <c r="V23" s="387"/>
      <c r="W23" s="387"/>
      <c r="X23" s="388"/>
    </row>
    <row r="25" spans="1:46" ht="15" customHeight="1" x14ac:dyDescent="0.4">
      <c r="A25" s="9" t="s">
        <v>7</v>
      </c>
    </row>
    <row r="26" spans="1:46" ht="15" customHeight="1" x14ac:dyDescent="0.4">
      <c r="A26" s="4" t="s">
        <v>1</v>
      </c>
      <c r="B26" s="297" t="s">
        <v>1836</v>
      </c>
      <c r="C26" s="297"/>
      <c r="D26" s="297"/>
    </row>
    <row r="27" spans="1:46" ht="15" customHeight="1" x14ac:dyDescent="0.4">
      <c r="A27" s="4" t="s">
        <v>2</v>
      </c>
      <c r="B27" s="297" t="s">
        <v>3</v>
      </c>
      <c r="C27" s="297"/>
      <c r="D27" s="297"/>
    </row>
    <row r="28" spans="1:46" ht="15" customHeight="1" x14ac:dyDescent="0.4">
      <c r="A28" s="4" t="s">
        <v>4</v>
      </c>
      <c r="B28" s="297" t="s">
        <v>5</v>
      </c>
      <c r="C28" s="297"/>
      <c r="D28" s="297"/>
    </row>
    <row r="29" spans="1:46" ht="15" customHeight="1" x14ac:dyDescent="0.4">
      <c r="A29" s="4"/>
      <c r="B29" s="297" t="s">
        <v>1837</v>
      </c>
      <c r="C29" s="297"/>
      <c r="D29" s="297"/>
    </row>
    <row r="30" spans="1:46" ht="15" customHeight="1" x14ac:dyDescent="0.4">
      <c r="A30" s="4" t="s">
        <v>6</v>
      </c>
      <c r="B30" s="297" t="s">
        <v>1838</v>
      </c>
      <c r="C30" s="297"/>
      <c r="D30" s="297"/>
    </row>
    <row r="31" spans="1:46" ht="15" customHeight="1" x14ac:dyDescent="0.4">
      <c r="A31" s="5"/>
      <c r="B31" s="297" t="s">
        <v>1963</v>
      </c>
      <c r="C31" s="297"/>
      <c r="D31" s="297"/>
    </row>
    <row r="32" spans="1:46" ht="9.6" customHeight="1" x14ac:dyDescent="0.4">
      <c r="A32" s="5"/>
    </row>
    <row r="33" spans="1:46" ht="13.15" customHeight="1" x14ac:dyDescent="0.4">
      <c r="A33" s="368" t="s">
        <v>34</v>
      </c>
      <c r="B33" s="368"/>
      <c r="C33" s="368"/>
      <c r="D33" s="368"/>
      <c r="E33" s="368"/>
      <c r="F33" s="368"/>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c r="AI33" s="368"/>
      <c r="AJ33" s="368"/>
      <c r="AK33" s="368"/>
      <c r="AL33" s="368"/>
      <c r="AM33" s="368"/>
      <c r="AN33" s="368"/>
      <c r="AO33" s="368"/>
      <c r="AP33" s="368"/>
      <c r="AQ33" s="368"/>
      <c r="AR33" s="368"/>
      <c r="AS33" s="368"/>
      <c r="AT33" s="368"/>
    </row>
    <row r="34" spans="1:46" ht="13.15" customHeight="1" x14ac:dyDescent="0.4">
      <c r="A34" s="368"/>
      <c r="B34" s="368"/>
      <c r="C34" s="368"/>
      <c r="D34" s="368"/>
      <c r="E34" s="368"/>
      <c r="F34" s="36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row>
    <row r="39" spans="1:46" ht="15" customHeight="1" x14ac:dyDescent="0.4">
      <c r="A39" s="9" t="s">
        <v>1752</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row>
    <row r="40" spans="1:46" ht="15" customHeight="1" x14ac:dyDescent="0.4">
      <c r="A40" s="8"/>
      <c r="B40" s="8" t="s">
        <v>35</v>
      </c>
      <c r="C40" s="8" t="s">
        <v>1819</v>
      </c>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row>
    <row r="41" spans="1:46" ht="15" customHeight="1" x14ac:dyDescent="0.4">
      <c r="A41" s="8"/>
      <c r="B41" s="8" t="s">
        <v>36</v>
      </c>
      <c r="C41" s="250" t="s">
        <v>1834</v>
      </c>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8"/>
      <c r="AC41" s="8"/>
      <c r="AD41" s="8"/>
      <c r="AE41" s="8"/>
      <c r="AF41" s="8"/>
      <c r="AG41" s="8"/>
      <c r="AH41" s="8"/>
      <c r="AI41" s="8"/>
      <c r="AJ41" s="8"/>
      <c r="AK41" s="8"/>
      <c r="AL41" s="8"/>
      <c r="AM41" s="8"/>
      <c r="AN41" s="8"/>
      <c r="AO41" s="8"/>
      <c r="AP41" s="8"/>
      <c r="AQ41" s="8"/>
      <c r="AR41" s="8"/>
      <c r="AS41" s="8"/>
      <c r="AT41" s="8"/>
    </row>
    <row r="42" spans="1:46" ht="15" customHeight="1" x14ac:dyDescent="0.4">
      <c r="A42" s="8"/>
      <c r="B42" s="8" t="s">
        <v>37</v>
      </c>
      <c r="C42" s="308" t="s">
        <v>1833</v>
      </c>
      <c r="D42" s="308"/>
      <c r="E42" s="308"/>
      <c r="F42" s="308"/>
      <c r="G42" s="308"/>
      <c r="H42" s="308"/>
      <c r="I42" s="308"/>
      <c r="J42" s="308"/>
      <c r="K42" s="309" t="str">
        <f>M1&amp;DBCS(P1)&amp;"年度"</f>
        <v>令和８年度</v>
      </c>
      <c r="L42" s="309"/>
      <c r="M42" s="309"/>
      <c r="N42" s="309"/>
      <c r="O42" s="309"/>
      <c r="P42" s="8" t="s">
        <v>1831</v>
      </c>
      <c r="Q42" s="296" t="str">
        <f>"『前年度』は"</f>
        <v>『前年度』は</v>
      </c>
      <c r="R42" s="296"/>
      <c r="S42" s="296"/>
      <c r="T42" s="296"/>
      <c r="U42" s="296"/>
      <c r="V42" s="309" t="str">
        <f>M1&amp;DBCS(P1-1)&amp;"年度"</f>
        <v>令和７年度</v>
      </c>
      <c r="W42" s="309"/>
      <c r="X42" s="309"/>
      <c r="Y42" s="309"/>
      <c r="Z42" s="309"/>
      <c r="AA42" s="8" t="s">
        <v>1832</v>
      </c>
      <c r="AB42" s="8"/>
      <c r="AC42" s="8"/>
      <c r="AD42" s="8"/>
      <c r="AE42" s="8"/>
      <c r="AF42" s="8"/>
      <c r="AG42" s="8"/>
      <c r="AH42" s="8"/>
      <c r="AI42" s="8"/>
      <c r="AJ42" s="8"/>
      <c r="AK42" s="8"/>
      <c r="AL42" s="8"/>
      <c r="AM42" s="8"/>
      <c r="AN42" s="8"/>
      <c r="AO42" s="8"/>
      <c r="AP42" s="8"/>
      <c r="AQ42" s="8"/>
      <c r="AR42" s="8"/>
      <c r="AS42" s="8"/>
      <c r="AT42" s="8"/>
    </row>
    <row r="43" spans="1:46" ht="15" customHeight="1" x14ac:dyDescent="0.4">
      <c r="A43" s="8"/>
      <c r="B43" s="8" t="s">
        <v>1820</v>
      </c>
      <c r="C43" s="8" t="s">
        <v>1839</v>
      </c>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row>
    <row r="44" spans="1:46" ht="15" customHeight="1" x14ac:dyDescent="0.4">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row>
    <row r="45" spans="1:46" ht="15" customHeight="1" x14ac:dyDescent="0.4">
      <c r="A45" s="9" t="s">
        <v>39</v>
      </c>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row>
    <row r="46" spans="1:46" ht="15" customHeight="1" x14ac:dyDescent="0.4">
      <c r="B46" s="12" t="s">
        <v>49</v>
      </c>
      <c r="C46" s="11"/>
      <c r="D46" s="11" t="s">
        <v>40</v>
      </c>
      <c r="E46" s="11"/>
      <c r="F46" s="11"/>
      <c r="G46" s="11"/>
      <c r="H46" s="11"/>
      <c r="I46" s="11"/>
      <c r="J46" s="11"/>
      <c r="K46" s="11"/>
      <c r="L46" s="11"/>
      <c r="M46" s="11"/>
      <c r="N46" s="11"/>
      <c r="O46" s="12" t="s">
        <v>60</v>
      </c>
      <c r="P46" s="11"/>
      <c r="Q46" s="11" t="s">
        <v>41</v>
      </c>
      <c r="R46" s="11"/>
      <c r="S46" s="11"/>
      <c r="T46" s="11"/>
      <c r="U46" s="11"/>
      <c r="V46" s="11"/>
      <c r="W46" s="11"/>
      <c r="X46" s="11"/>
      <c r="Y46" s="11"/>
      <c r="Z46" s="11"/>
      <c r="AA46" s="11"/>
      <c r="AB46" s="11"/>
      <c r="AC46" s="11"/>
      <c r="AD46" s="12" t="s">
        <v>61</v>
      </c>
      <c r="AE46" s="11"/>
      <c r="AF46" s="11" t="s">
        <v>42</v>
      </c>
      <c r="AG46" s="11"/>
      <c r="AH46" s="11"/>
      <c r="AI46" s="11"/>
      <c r="AJ46" s="11"/>
      <c r="AK46" s="11"/>
      <c r="AL46" s="11"/>
      <c r="AM46" s="11"/>
      <c r="AN46" s="11"/>
      <c r="AO46" s="11"/>
      <c r="AP46" s="11"/>
      <c r="AQ46" s="11"/>
      <c r="AR46" s="11"/>
      <c r="AS46" s="11"/>
      <c r="AT46" s="11"/>
    </row>
    <row r="47" spans="1:46" ht="15" customHeight="1" x14ac:dyDescent="0.4">
      <c r="B47" s="12" t="s">
        <v>59</v>
      </c>
      <c r="C47" s="11"/>
      <c r="D47" s="11"/>
      <c r="E47" s="11"/>
      <c r="F47" s="11" t="s">
        <v>43</v>
      </c>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row>
    <row r="48" spans="1:46" ht="15" customHeight="1" x14ac:dyDescent="0.4">
      <c r="B48" s="12" t="s">
        <v>58</v>
      </c>
      <c r="C48" s="11"/>
      <c r="D48" s="11"/>
      <c r="E48" s="11"/>
      <c r="F48" s="11" t="s">
        <v>64</v>
      </c>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row>
    <row r="49" spans="2:46" ht="15" customHeight="1" x14ac:dyDescent="0.4">
      <c r="B49" s="12"/>
      <c r="C49" s="11"/>
      <c r="D49" s="11"/>
      <c r="E49" s="11"/>
      <c r="F49" s="11" t="s">
        <v>63</v>
      </c>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row>
    <row r="50" spans="2:46" ht="15" customHeight="1" x14ac:dyDescent="0.4">
      <c r="B50" s="12" t="s">
        <v>57</v>
      </c>
      <c r="C50" s="11"/>
      <c r="D50" s="11"/>
      <c r="E50" s="11"/>
      <c r="F50" s="11" t="s">
        <v>44</v>
      </c>
      <c r="G50" s="11"/>
      <c r="H50" s="11"/>
      <c r="I50" s="11"/>
      <c r="J50" s="11"/>
      <c r="K50" s="11"/>
      <c r="L50" s="11"/>
      <c r="M50" s="11"/>
      <c r="N50" s="11"/>
      <c r="O50" s="11"/>
      <c r="P50" s="11"/>
      <c r="Q50" s="11"/>
      <c r="R50" s="11"/>
      <c r="S50" s="12" t="s">
        <v>65</v>
      </c>
      <c r="T50" s="11"/>
      <c r="U50" s="11"/>
      <c r="V50" s="11" t="s">
        <v>45</v>
      </c>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row>
    <row r="51" spans="2:46" ht="15" customHeight="1" x14ac:dyDescent="0.4">
      <c r="B51" s="12" t="s">
        <v>56</v>
      </c>
      <c r="C51" s="11"/>
      <c r="D51" s="11"/>
      <c r="E51" s="11"/>
      <c r="F51" s="11" t="s">
        <v>66</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row>
    <row r="52" spans="2:46" ht="15" customHeight="1" x14ac:dyDescent="0.4">
      <c r="B52" s="12"/>
      <c r="C52" s="11"/>
      <c r="D52" s="11"/>
      <c r="E52" s="11"/>
      <c r="F52" s="11" t="s">
        <v>67</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row>
    <row r="53" spans="2:46" ht="15" customHeight="1" x14ac:dyDescent="0.4">
      <c r="B53" s="12" t="s">
        <v>55</v>
      </c>
      <c r="C53" s="11"/>
      <c r="D53" s="11"/>
      <c r="E53" s="11"/>
      <c r="F53" s="11" t="s">
        <v>68</v>
      </c>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row>
    <row r="54" spans="2:46" ht="15" customHeight="1" x14ac:dyDescent="0.4">
      <c r="B54" s="12"/>
      <c r="C54" s="11"/>
      <c r="D54" s="11"/>
      <c r="E54" s="11"/>
      <c r="F54" s="11" t="s">
        <v>70</v>
      </c>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row>
    <row r="55" spans="2:46" ht="15" customHeight="1" x14ac:dyDescent="0.4">
      <c r="B55" s="12"/>
      <c r="C55" s="11"/>
      <c r="D55" s="11"/>
      <c r="E55" s="11"/>
      <c r="F55" s="11" t="s">
        <v>69</v>
      </c>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row>
    <row r="56" spans="2:46" ht="15" customHeight="1" x14ac:dyDescent="0.4">
      <c r="B56" s="12" t="s">
        <v>54</v>
      </c>
      <c r="C56" s="11"/>
      <c r="D56" s="11"/>
      <c r="E56" s="11"/>
      <c r="F56" s="11" t="s">
        <v>62</v>
      </c>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row>
    <row r="57" spans="2:46" ht="15" customHeight="1" x14ac:dyDescent="0.4">
      <c r="B57" s="12" t="s">
        <v>53</v>
      </c>
      <c r="C57" s="11"/>
      <c r="D57" s="11"/>
      <c r="E57" s="11"/>
      <c r="F57" s="11"/>
      <c r="G57" s="11" t="s">
        <v>75</v>
      </c>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row>
    <row r="58" spans="2:46" ht="15" customHeight="1" x14ac:dyDescent="0.4">
      <c r="B58" s="12"/>
      <c r="C58" s="11"/>
      <c r="D58" s="11"/>
      <c r="E58" s="11"/>
      <c r="F58" s="11"/>
      <c r="G58" s="11" t="s">
        <v>74</v>
      </c>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row>
    <row r="59" spans="2:46" ht="15" customHeight="1" x14ac:dyDescent="0.4">
      <c r="B59" s="12" t="s">
        <v>52</v>
      </c>
      <c r="C59" s="11"/>
      <c r="D59" s="11"/>
      <c r="E59" s="11"/>
      <c r="F59" s="11" t="s">
        <v>71</v>
      </c>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row>
    <row r="60" spans="2:46" ht="15" customHeight="1" x14ac:dyDescent="0.4">
      <c r="B60" s="12"/>
      <c r="C60" s="11"/>
      <c r="D60" s="11"/>
      <c r="E60" s="11"/>
      <c r="F60" s="11" t="s">
        <v>73</v>
      </c>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row>
    <row r="61" spans="2:46" ht="15" customHeight="1" x14ac:dyDescent="0.4">
      <c r="B61" s="12"/>
      <c r="C61" s="11"/>
      <c r="D61" s="11"/>
      <c r="E61" s="11"/>
      <c r="F61" s="11" t="s">
        <v>72</v>
      </c>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row>
    <row r="62" spans="2:46" ht="15" customHeight="1" x14ac:dyDescent="0.4">
      <c r="B62" s="12" t="s">
        <v>50</v>
      </c>
      <c r="C62" s="11"/>
      <c r="D62" s="11"/>
      <c r="E62" s="11"/>
      <c r="F62" s="11"/>
      <c r="G62" s="11"/>
      <c r="H62" s="11" t="s">
        <v>46</v>
      </c>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row>
    <row r="63" spans="2:46" ht="15" customHeight="1" x14ac:dyDescent="0.4">
      <c r="B63" s="12" t="s">
        <v>51</v>
      </c>
      <c r="C63" s="11"/>
      <c r="D63" s="11"/>
      <c r="E63" s="11"/>
      <c r="F63" s="11"/>
      <c r="G63" s="11"/>
      <c r="H63" s="11" t="s">
        <v>47</v>
      </c>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row>
    <row r="64" spans="2:46" ht="15" customHeight="1" x14ac:dyDescent="0.4">
      <c r="B64" s="12" t="s">
        <v>1835</v>
      </c>
      <c r="C64" s="11"/>
      <c r="D64" s="11"/>
      <c r="E64" s="11"/>
      <c r="F64" s="11"/>
      <c r="G64" s="11"/>
      <c r="H64" s="11"/>
      <c r="I64" s="11" t="s">
        <v>48</v>
      </c>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row>
  </sheetData>
  <mergeCells count="84">
    <mergeCell ref="A33:AT34"/>
    <mergeCell ref="R1:T2"/>
    <mergeCell ref="U1:AI2"/>
    <mergeCell ref="P1:Q2"/>
    <mergeCell ref="M1:O2"/>
    <mergeCell ref="A21:H23"/>
    <mergeCell ref="I21:N21"/>
    <mergeCell ref="O21:X21"/>
    <mergeCell ref="I22:N23"/>
    <mergeCell ref="O22:X23"/>
    <mergeCell ref="I18:N19"/>
    <mergeCell ref="O18:AT19"/>
    <mergeCell ref="Y12:AT12"/>
    <mergeCell ref="Y13:AT14"/>
    <mergeCell ref="I12:X12"/>
    <mergeCell ref="I13:X14"/>
    <mergeCell ref="I10:AT11"/>
    <mergeCell ref="AO4:AP5"/>
    <mergeCell ref="AQ4:AQ5"/>
    <mergeCell ref="AR4:AS5"/>
    <mergeCell ref="AT4:AT5"/>
    <mergeCell ref="I9:AT9"/>
    <mergeCell ref="AL7:AM8"/>
    <mergeCell ref="AN7:AN8"/>
    <mergeCell ref="AQ7:AQ8"/>
    <mergeCell ref="AR7:AS8"/>
    <mergeCell ref="AT7:AT8"/>
    <mergeCell ref="AA7:AB8"/>
    <mergeCell ref="AD7:AE8"/>
    <mergeCell ref="AG7:AH8"/>
    <mergeCell ref="AO7:AP8"/>
    <mergeCell ref="Y7:Z8"/>
    <mergeCell ref="O3:X5"/>
    <mergeCell ref="Y3:AI3"/>
    <mergeCell ref="AJ3:AT3"/>
    <mergeCell ref="Y4:Z5"/>
    <mergeCell ref="AA4:AB5"/>
    <mergeCell ref="AC4:AC5"/>
    <mergeCell ref="AD4:AE5"/>
    <mergeCell ref="AF4:AF5"/>
    <mergeCell ref="AG4:AH5"/>
    <mergeCell ref="AI4:AI5"/>
    <mergeCell ref="AJ4:AK5"/>
    <mergeCell ref="AL4:AM5"/>
    <mergeCell ref="AN4:AN5"/>
    <mergeCell ref="AJ15:AT15"/>
    <mergeCell ref="Y16:Z17"/>
    <mergeCell ref="AA16:AB17"/>
    <mergeCell ref="AC16:AC17"/>
    <mergeCell ref="AD16:AE17"/>
    <mergeCell ref="AF16:AF17"/>
    <mergeCell ref="AG16:AH17"/>
    <mergeCell ref="AI16:AI17"/>
    <mergeCell ref="AJ16:AK17"/>
    <mergeCell ref="AL16:AM17"/>
    <mergeCell ref="AN16:AN17"/>
    <mergeCell ref="AO16:AP17"/>
    <mergeCell ref="AQ16:AQ17"/>
    <mergeCell ref="AR16:AS17"/>
    <mergeCell ref="AT16:AT17"/>
    <mergeCell ref="AI7:AI8"/>
    <mergeCell ref="Y6:AI6"/>
    <mergeCell ref="AJ7:AK8"/>
    <mergeCell ref="AJ6:AT6"/>
    <mergeCell ref="O6:X6"/>
    <mergeCell ref="O7:X8"/>
    <mergeCell ref="AC7:AC8"/>
    <mergeCell ref="AF7:AF8"/>
    <mergeCell ref="C42:J42"/>
    <mergeCell ref="K42:O42"/>
    <mergeCell ref="V42:Z42"/>
    <mergeCell ref="A3:H5"/>
    <mergeCell ref="A6:H8"/>
    <mergeCell ref="I6:N6"/>
    <mergeCell ref="I7:N8"/>
    <mergeCell ref="I3:N5"/>
    <mergeCell ref="A9:H11"/>
    <mergeCell ref="A12:H14"/>
    <mergeCell ref="A15:H17"/>
    <mergeCell ref="I15:X15"/>
    <mergeCell ref="I16:V17"/>
    <mergeCell ref="W16:X17"/>
    <mergeCell ref="Y15:AI15"/>
    <mergeCell ref="A18:H19"/>
  </mergeCells>
  <phoneticPr fontId="2"/>
  <dataValidations count="2">
    <dataValidation type="list" allowBlank="1" showInputMessage="1" showErrorMessage="1" sqref="Y4:Z5 AJ4:AK5" xr:uid="{D3EC6AF8-4221-4607-B026-38D2D551C12C}">
      <formula1>"昭和,平成,令和"</formula1>
    </dataValidation>
    <dataValidation type="list" allowBlank="1" showInputMessage="1" showErrorMessage="1" sqref="I18:N19" xr:uid="{BF5FA12F-50BE-4C19-87FF-EC929588979A}">
      <formula1>"該当,非該当"</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1" manualBreakCount="1">
    <brk id="32" max="4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E317B-7200-4AE7-A9EC-692B691858CD}">
  <sheetPr>
    <pageSetUpPr fitToPage="1"/>
  </sheetPr>
  <dimension ref="A1:BY86"/>
  <sheetViews>
    <sheetView view="pageBreakPreview" zoomScale="115" zoomScaleNormal="115" zoomScaleSheetLayoutView="115" workbookViewId="0">
      <selection activeCell="AH7" sqref="AH7"/>
    </sheetView>
  </sheetViews>
  <sheetFormatPr defaultColWidth="2.625" defaultRowHeight="15" customHeight="1" x14ac:dyDescent="0.4"/>
  <cols>
    <col min="1" max="16384" width="2.625" style="1"/>
  </cols>
  <sheetData>
    <row r="1" spans="1:77" ht="15" customHeight="1" x14ac:dyDescent="0.4">
      <c r="A1" s="488" t="s">
        <v>809</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816</v>
      </c>
    </row>
    <row r="3" spans="1:77" ht="15" customHeight="1" x14ac:dyDescent="0.4">
      <c r="B3" s="543" t="s">
        <v>1929</v>
      </c>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V3" s="532" t="s">
        <v>823</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x14ac:dyDescent="0.4">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B5" s="52" t="s">
        <v>78</v>
      </c>
      <c r="C5" s="1" t="s">
        <v>134</v>
      </c>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 t="s">
        <v>35</v>
      </c>
      <c r="D6" s="79" t="s">
        <v>810</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494"/>
      <c r="AP6" s="495"/>
      <c r="AQ6" s="495"/>
      <c r="AR6" s="49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thickBot="1" x14ac:dyDescent="0.45">
      <c r="C7" s="54" t="s">
        <v>36</v>
      </c>
      <c r="D7" s="79" t="s">
        <v>811</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494"/>
      <c r="AP7" s="495"/>
      <c r="AQ7" s="495"/>
      <c r="AR7" s="496"/>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thickBot="1" x14ac:dyDescent="0.45">
      <c r="C8" s="54" t="s">
        <v>37</v>
      </c>
      <c r="D8" s="79" t="s">
        <v>812</v>
      </c>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494"/>
      <c r="AP8" s="495"/>
      <c r="AQ8" s="495"/>
      <c r="AR8" s="496"/>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thickBot="1" x14ac:dyDescent="0.45">
      <c r="B10" s="52" t="s">
        <v>284</v>
      </c>
      <c r="C10" s="1" t="s">
        <v>135</v>
      </c>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thickBot="1" x14ac:dyDescent="0.45">
      <c r="C11" s="54" t="s">
        <v>35</v>
      </c>
      <c r="D11" s="79" t="s">
        <v>813</v>
      </c>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494"/>
      <c r="AP11" s="495"/>
      <c r="AQ11" s="495"/>
      <c r="AR11" s="496"/>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thickBot="1" x14ac:dyDescent="0.45">
      <c r="B13" s="52" t="s">
        <v>305</v>
      </c>
      <c r="C13" s="1" t="s">
        <v>136</v>
      </c>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thickBot="1" x14ac:dyDescent="0.45">
      <c r="C14" s="54" t="s">
        <v>35</v>
      </c>
      <c r="D14" s="79" t="s">
        <v>814</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494"/>
      <c r="AP14" s="495"/>
      <c r="AQ14" s="495"/>
      <c r="AR14" s="496"/>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thickBot="1" x14ac:dyDescent="0.45">
      <c r="C15" s="54" t="s">
        <v>36</v>
      </c>
      <c r="D15" s="79" t="s">
        <v>815</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494"/>
      <c r="AP15" s="495"/>
      <c r="AQ15" s="495"/>
      <c r="AR15" s="496"/>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48:77" ht="15" customHeight="1" x14ac:dyDescent="0.4">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48:77" ht="15" customHeight="1" x14ac:dyDescent="0.4">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48:77" ht="15" customHeight="1" x14ac:dyDescent="0.4">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48:77" ht="15" customHeight="1" x14ac:dyDescent="0.4">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48:77" ht="15" customHeight="1" x14ac:dyDescent="0.4">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48:77" ht="15" customHeight="1" x14ac:dyDescent="0.4">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48:77" ht="15" customHeight="1" x14ac:dyDescent="0.4">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48:77" ht="15" customHeight="1" x14ac:dyDescent="0.4">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48:77" ht="15" customHeight="1" thickBot="1" x14ac:dyDescent="0.45">
      <c r="AV25" s="537"/>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9"/>
    </row>
    <row r="26" spans="48:77" ht="15" customHeight="1" x14ac:dyDescent="0.4">
      <c r="AV26" s="531" t="s">
        <v>817</v>
      </c>
      <c r="AW26" s="531"/>
      <c r="AX26" s="531"/>
      <c r="AY26" s="531"/>
      <c r="AZ26" s="531"/>
      <c r="BA26" s="531"/>
      <c r="BB26" s="531"/>
      <c r="BC26" s="531"/>
      <c r="BD26" s="531"/>
      <c r="BE26" s="531"/>
      <c r="BF26" s="531"/>
      <c r="BG26" s="531"/>
      <c r="BH26" s="531"/>
      <c r="BI26" s="531"/>
      <c r="BJ26" s="531"/>
      <c r="BK26" s="531"/>
      <c r="BL26" s="531"/>
      <c r="BM26" s="531"/>
      <c r="BN26" s="531"/>
      <c r="BO26" s="531"/>
      <c r="BP26" s="531"/>
      <c r="BQ26" s="531"/>
      <c r="BR26" s="531"/>
      <c r="BS26" s="531"/>
      <c r="BT26" s="531"/>
      <c r="BU26" s="531"/>
      <c r="BV26" s="531"/>
      <c r="BW26" s="531"/>
      <c r="BX26" s="531"/>
      <c r="BY26" s="531"/>
    </row>
    <row r="27" spans="48:77" ht="15" customHeight="1" thickBot="1" x14ac:dyDescent="0.45">
      <c r="AV27" s="65" t="s">
        <v>818</v>
      </c>
    </row>
    <row r="28" spans="48:77" ht="15" customHeight="1" x14ac:dyDescent="0.4">
      <c r="AV28" s="532" t="s">
        <v>819</v>
      </c>
      <c r="AW28" s="531"/>
      <c r="AX28" s="531"/>
      <c r="AY28" s="531"/>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3"/>
    </row>
    <row r="29" spans="48:77" ht="15" customHeight="1" x14ac:dyDescent="0.4">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48:77" ht="15" customHeight="1" x14ac:dyDescent="0.4">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48:77" ht="15" customHeight="1" x14ac:dyDescent="0.4">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48:77" ht="15" customHeight="1" x14ac:dyDescent="0.4">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48:77" ht="15" customHeight="1" x14ac:dyDescent="0.4">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48:77" ht="15" customHeight="1" x14ac:dyDescent="0.4">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48:77" ht="15" customHeight="1" x14ac:dyDescent="0.4">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48:77" ht="15" customHeight="1" x14ac:dyDescent="0.4">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48:77" ht="15" customHeight="1" x14ac:dyDescent="0.4">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48:77" ht="15" customHeight="1" x14ac:dyDescent="0.4">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48:77" ht="15" customHeight="1" x14ac:dyDescent="0.4">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48:77" ht="15" customHeight="1" x14ac:dyDescent="0.4">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48:77" ht="15" customHeight="1" x14ac:dyDescent="0.4">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48:77" ht="15" customHeight="1" x14ac:dyDescent="0.4">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48:77" ht="15" customHeight="1" x14ac:dyDescent="0.4">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48:77" ht="15" customHeight="1" x14ac:dyDescent="0.4">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48:77" ht="15" customHeight="1" x14ac:dyDescent="0.4">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48:77" ht="15" customHeight="1" x14ac:dyDescent="0.4">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48:77" ht="15" customHeight="1" x14ac:dyDescent="0.4">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48:77" ht="15" customHeight="1" x14ac:dyDescent="0.4">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48:77" ht="15" customHeight="1" x14ac:dyDescent="0.4">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48:77" ht="15" customHeight="1" x14ac:dyDescent="0.4">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48:77" ht="15" customHeight="1" x14ac:dyDescent="0.4">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48:77" ht="15" customHeight="1" x14ac:dyDescent="0.4">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48:77" ht="15" customHeight="1" x14ac:dyDescent="0.4">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48:77" ht="15" customHeight="1" x14ac:dyDescent="0.4">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48:77" ht="15" customHeight="1" x14ac:dyDescent="0.4">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48:77" ht="15" customHeight="1" x14ac:dyDescent="0.4">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48:77" ht="15" customHeight="1" thickBot="1" x14ac:dyDescent="0.45">
      <c r="AV57" s="537"/>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9"/>
    </row>
    <row r="58" spans="48:77" ht="15" customHeight="1" x14ac:dyDescent="0.4">
      <c r="AV58" s="531" t="s">
        <v>820</v>
      </c>
      <c r="AW58" s="531"/>
      <c r="AX58" s="531"/>
      <c r="AY58" s="531"/>
      <c r="AZ58" s="531"/>
      <c r="BA58" s="531"/>
      <c r="BB58" s="531"/>
      <c r="BC58" s="531"/>
      <c r="BD58" s="531"/>
      <c r="BE58" s="531"/>
      <c r="BF58" s="531"/>
      <c r="BG58" s="531"/>
      <c r="BH58" s="531"/>
      <c r="BI58" s="531"/>
      <c r="BJ58" s="531"/>
      <c r="BK58" s="531"/>
      <c r="BL58" s="531"/>
      <c r="BM58" s="531"/>
      <c r="BN58" s="531"/>
      <c r="BO58" s="531"/>
      <c r="BP58" s="531"/>
      <c r="BQ58" s="531"/>
      <c r="BR58" s="531"/>
      <c r="BS58" s="531"/>
      <c r="BT58" s="531"/>
      <c r="BU58" s="531"/>
      <c r="BV58" s="531"/>
      <c r="BW58" s="531"/>
      <c r="BX58" s="531"/>
      <c r="BY58" s="531"/>
    </row>
    <row r="59" spans="48:77" ht="15" customHeight="1" thickBot="1" x14ac:dyDescent="0.45">
      <c r="AV59" s="65" t="s">
        <v>821</v>
      </c>
    </row>
    <row r="60" spans="48:77" ht="15" customHeight="1" x14ac:dyDescent="0.4">
      <c r="AV60" s="532" t="s">
        <v>822</v>
      </c>
      <c r="AW60" s="531"/>
      <c r="AX60" s="531"/>
      <c r="AY60" s="531"/>
      <c r="AZ60" s="531"/>
      <c r="BA60" s="531"/>
      <c r="BB60" s="531"/>
      <c r="BC60" s="531"/>
      <c r="BD60" s="531"/>
      <c r="BE60" s="531"/>
      <c r="BF60" s="531"/>
      <c r="BG60" s="531"/>
      <c r="BH60" s="531"/>
      <c r="BI60" s="531"/>
      <c r="BJ60" s="531"/>
      <c r="BK60" s="531"/>
      <c r="BL60" s="531"/>
      <c r="BM60" s="531"/>
      <c r="BN60" s="531"/>
      <c r="BO60" s="531"/>
      <c r="BP60" s="531"/>
      <c r="BQ60" s="531"/>
      <c r="BR60" s="531"/>
      <c r="BS60" s="531"/>
      <c r="BT60" s="531"/>
      <c r="BU60" s="531"/>
      <c r="BV60" s="531"/>
      <c r="BW60" s="531"/>
      <c r="BX60" s="531"/>
      <c r="BY60" s="533"/>
    </row>
    <row r="61" spans="48:77" ht="15" customHeight="1" x14ac:dyDescent="0.4">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48:77" ht="15" customHeight="1" x14ac:dyDescent="0.4">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48:77" ht="15" customHeight="1" x14ac:dyDescent="0.4">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48:77" ht="15" customHeight="1" x14ac:dyDescent="0.4">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48:77" ht="15" customHeight="1" x14ac:dyDescent="0.4">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48:77" ht="15" customHeight="1" x14ac:dyDescent="0.4">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48:77" ht="15" customHeight="1" x14ac:dyDescent="0.4">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48:77" ht="15" customHeight="1" x14ac:dyDescent="0.4">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48:77" ht="15" customHeight="1" x14ac:dyDescent="0.4">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48:77" ht="15" customHeight="1" x14ac:dyDescent="0.4">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48:77" ht="15" customHeight="1" x14ac:dyDescent="0.4">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row>
    <row r="72" spans="48:77" ht="15" customHeight="1" x14ac:dyDescent="0.4">
      <c r="AV72" s="534"/>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6"/>
    </row>
    <row r="73" spans="48:77" ht="15" customHeight="1" x14ac:dyDescent="0.4">
      <c r="AV73" s="534"/>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5"/>
      <c r="BU73" s="535"/>
      <c r="BV73" s="535"/>
      <c r="BW73" s="535"/>
      <c r="BX73" s="535"/>
      <c r="BY73" s="536"/>
    </row>
    <row r="74" spans="48:77" ht="15" customHeight="1" x14ac:dyDescent="0.4">
      <c r="AV74" s="534"/>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6"/>
    </row>
    <row r="75" spans="48:77" ht="15" customHeight="1" x14ac:dyDescent="0.4">
      <c r="AV75" s="534"/>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6"/>
    </row>
    <row r="76" spans="48:77" ht="15" customHeight="1" x14ac:dyDescent="0.4">
      <c r="AV76" s="534"/>
      <c r="AW76" s="535"/>
      <c r="AX76" s="535"/>
      <c r="AY76" s="535"/>
      <c r="AZ76" s="535"/>
      <c r="BA76" s="535"/>
      <c r="BB76" s="535"/>
      <c r="BC76" s="535"/>
      <c r="BD76" s="535"/>
      <c r="BE76" s="535"/>
      <c r="BF76" s="535"/>
      <c r="BG76" s="535"/>
      <c r="BH76" s="535"/>
      <c r="BI76" s="535"/>
      <c r="BJ76" s="535"/>
      <c r="BK76" s="535"/>
      <c r="BL76" s="535"/>
      <c r="BM76" s="535"/>
      <c r="BN76" s="535"/>
      <c r="BO76" s="535"/>
      <c r="BP76" s="535"/>
      <c r="BQ76" s="535"/>
      <c r="BR76" s="535"/>
      <c r="BS76" s="535"/>
      <c r="BT76" s="535"/>
      <c r="BU76" s="535"/>
      <c r="BV76" s="535"/>
      <c r="BW76" s="535"/>
      <c r="BX76" s="535"/>
      <c r="BY76" s="536"/>
    </row>
    <row r="77" spans="48:77" ht="15" customHeight="1" x14ac:dyDescent="0.4">
      <c r="AV77" s="534"/>
      <c r="AW77" s="535"/>
      <c r="AX77" s="535"/>
      <c r="AY77" s="535"/>
      <c r="AZ77" s="535"/>
      <c r="BA77" s="535"/>
      <c r="BB77" s="535"/>
      <c r="BC77" s="535"/>
      <c r="BD77" s="535"/>
      <c r="BE77" s="535"/>
      <c r="BF77" s="535"/>
      <c r="BG77" s="535"/>
      <c r="BH77" s="535"/>
      <c r="BI77" s="535"/>
      <c r="BJ77" s="535"/>
      <c r="BK77" s="535"/>
      <c r="BL77" s="535"/>
      <c r="BM77" s="535"/>
      <c r="BN77" s="535"/>
      <c r="BO77" s="535"/>
      <c r="BP77" s="535"/>
      <c r="BQ77" s="535"/>
      <c r="BR77" s="535"/>
      <c r="BS77" s="535"/>
      <c r="BT77" s="535"/>
      <c r="BU77" s="535"/>
      <c r="BV77" s="535"/>
      <c r="BW77" s="535"/>
      <c r="BX77" s="535"/>
      <c r="BY77" s="536"/>
    </row>
    <row r="78" spans="48:77" ht="15" customHeight="1" x14ac:dyDescent="0.4">
      <c r="AV78" s="534"/>
      <c r="AW78" s="535"/>
      <c r="AX78" s="535"/>
      <c r="AY78" s="535"/>
      <c r="AZ78" s="535"/>
      <c r="BA78" s="535"/>
      <c r="BB78" s="535"/>
      <c r="BC78" s="535"/>
      <c r="BD78" s="535"/>
      <c r="BE78" s="535"/>
      <c r="BF78" s="535"/>
      <c r="BG78" s="535"/>
      <c r="BH78" s="535"/>
      <c r="BI78" s="535"/>
      <c r="BJ78" s="535"/>
      <c r="BK78" s="535"/>
      <c r="BL78" s="535"/>
      <c r="BM78" s="535"/>
      <c r="BN78" s="535"/>
      <c r="BO78" s="535"/>
      <c r="BP78" s="535"/>
      <c r="BQ78" s="535"/>
      <c r="BR78" s="535"/>
      <c r="BS78" s="535"/>
      <c r="BT78" s="535"/>
      <c r="BU78" s="535"/>
      <c r="BV78" s="535"/>
      <c r="BW78" s="535"/>
      <c r="BX78" s="535"/>
      <c r="BY78" s="536"/>
    </row>
    <row r="79" spans="48:77" ht="15" customHeight="1" x14ac:dyDescent="0.4">
      <c r="AV79" s="534"/>
      <c r="AW79" s="535"/>
      <c r="AX79" s="535"/>
      <c r="AY79" s="535"/>
      <c r="AZ79" s="535"/>
      <c r="BA79" s="535"/>
      <c r="BB79" s="535"/>
      <c r="BC79" s="535"/>
      <c r="BD79" s="535"/>
      <c r="BE79" s="535"/>
      <c r="BF79" s="535"/>
      <c r="BG79" s="535"/>
      <c r="BH79" s="535"/>
      <c r="BI79" s="535"/>
      <c r="BJ79" s="535"/>
      <c r="BK79" s="535"/>
      <c r="BL79" s="535"/>
      <c r="BM79" s="535"/>
      <c r="BN79" s="535"/>
      <c r="BO79" s="535"/>
      <c r="BP79" s="535"/>
      <c r="BQ79" s="535"/>
      <c r="BR79" s="535"/>
      <c r="BS79" s="535"/>
      <c r="BT79" s="535"/>
      <c r="BU79" s="535"/>
      <c r="BV79" s="535"/>
      <c r="BW79" s="535"/>
      <c r="BX79" s="535"/>
      <c r="BY79" s="536"/>
    </row>
    <row r="80" spans="48:77" ht="15" customHeight="1" x14ac:dyDescent="0.4">
      <c r="AV80" s="534"/>
      <c r="AW80" s="535"/>
      <c r="AX80" s="535"/>
      <c r="AY80" s="535"/>
      <c r="AZ80" s="535"/>
      <c r="BA80" s="535"/>
      <c r="BB80" s="535"/>
      <c r="BC80" s="535"/>
      <c r="BD80" s="535"/>
      <c r="BE80" s="535"/>
      <c r="BF80" s="535"/>
      <c r="BG80" s="535"/>
      <c r="BH80" s="535"/>
      <c r="BI80" s="535"/>
      <c r="BJ80" s="535"/>
      <c r="BK80" s="535"/>
      <c r="BL80" s="535"/>
      <c r="BM80" s="535"/>
      <c r="BN80" s="535"/>
      <c r="BO80" s="535"/>
      <c r="BP80" s="535"/>
      <c r="BQ80" s="535"/>
      <c r="BR80" s="535"/>
      <c r="BS80" s="535"/>
      <c r="BT80" s="535"/>
      <c r="BU80" s="535"/>
      <c r="BV80" s="535"/>
      <c r="BW80" s="535"/>
      <c r="BX80" s="535"/>
      <c r="BY80" s="536"/>
    </row>
    <row r="81" spans="48:77" ht="15" customHeight="1" x14ac:dyDescent="0.4">
      <c r="AV81" s="534"/>
      <c r="AW81" s="535"/>
      <c r="AX81" s="535"/>
      <c r="AY81" s="535"/>
      <c r="AZ81" s="535"/>
      <c r="BA81" s="535"/>
      <c r="BB81" s="535"/>
      <c r="BC81" s="535"/>
      <c r="BD81" s="535"/>
      <c r="BE81" s="535"/>
      <c r="BF81" s="535"/>
      <c r="BG81" s="535"/>
      <c r="BH81" s="535"/>
      <c r="BI81" s="535"/>
      <c r="BJ81" s="535"/>
      <c r="BK81" s="535"/>
      <c r="BL81" s="535"/>
      <c r="BM81" s="535"/>
      <c r="BN81" s="535"/>
      <c r="BO81" s="535"/>
      <c r="BP81" s="535"/>
      <c r="BQ81" s="535"/>
      <c r="BR81" s="535"/>
      <c r="BS81" s="535"/>
      <c r="BT81" s="535"/>
      <c r="BU81" s="535"/>
      <c r="BV81" s="535"/>
      <c r="BW81" s="535"/>
      <c r="BX81" s="535"/>
      <c r="BY81" s="536"/>
    </row>
    <row r="82" spans="48:77" ht="15" customHeight="1" x14ac:dyDescent="0.4">
      <c r="AV82" s="534"/>
      <c r="AW82" s="535"/>
      <c r="AX82" s="535"/>
      <c r="AY82" s="535"/>
      <c r="AZ82" s="535"/>
      <c r="BA82" s="535"/>
      <c r="BB82" s="535"/>
      <c r="BC82" s="535"/>
      <c r="BD82" s="535"/>
      <c r="BE82" s="535"/>
      <c r="BF82" s="535"/>
      <c r="BG82" s="535"/>
      <c r="BH82" s="535"/>
      <c r="BI82" s="535"/>
      <c r="BJ82" s="535"/>
      <c r="BK82" s="535"/>
      <c r="BL82" s="535"/>
      <c r="BM82" s="535"/>
      <c r="BN82" s="535"/>
      <c r="BO82" s="535"/>
      <c r="BP82" s="535"/>
      <c r="BQ82" s="535"/>
      <c r="BR82" s="535"/>
      <c r="BS82" s="535"/>
      <c r="BT82" s="535"/>
      <c r="BU82" s="535"/>
      <c r="BV82" s="535"/>
      <c r="BW82" s="535"/>
      <c r="BX82" s="535"/>
      <c r="BY82" s="536"/>
    </row>
    <row r="83" spans="48:77" ht="15" customHeight="1" x14ac:dyDescent="0.4">
      <c r="AV83" s="534"/>
      <c r="AW83" s="535"/>
      <c r="AX83" s="535"/>
      <c r="AY83" s="535"/>
      <c r="AZ83" s="535"/>
      <c r="BA83" s="535"/>
      <c r="BB83" s="535"/>
      <c r="BC83" s="535"/>
      <c r="BD83" s="535"/>
      <c r="BE83" s="535"/>
      <c r="BF83" s="535"/>
      <c r="BG83" s="535"/>
      <c r="BH83" s="535"/>
      <c r="BI83" s="535"/>
      <c r="BJ83" s="535"/>
      <c r="BK83" s="535"/>
      <c r="BL83" s="535"/>
      <c r="BM83" s="535"/>
      <c r="BN83" s="535"/>
      <c r="BO83" s="535"/>
      <c r="BP83" s="535"/>
      <c r="BQ83" s="535"/>
      <c r="BR83" s="535"/>
      <c r="BS83" s="535"/>
      <c r="BT83" s="535"/>
      <c r="BU83" s="535"/>
      <c r="BV83" s="535"/>
      <c r="BW83" s="535"/>
      <c r="BX83" s="535"/>
      <c r="BY83" s="536"/>
    </row>
    <row r="84" spans="48:77" ht="15" customHeight="1" x14ac:dyDescent="0.4">
      <c r="AV84" s="534"/>
      <c r="AW84" s="535"/>
      <c r="AX84" s="535"/>
      <c r="AY84" s="535"/>
      <c r="AZ84" s="535"/>
      <c r="BA84" s="535"/>
      <c r="BB84" s="535"/>
      <c r="BC84" s="535"/>
      <c r="BD84" s="535"/>
      <c r="BE84" s="535"/>
      <c r="BF84" s="535"/>
      <c r="BG84" s="535"/>
      <c r="BH84" s="535"/>
      <c r="BI84" s="535"/>
      <c r="BJ84" s="535"/>
      <c r="BK84" s="535"/>
      <c r="BL84" s="535"/>
      <c r="BM84" s="535"/>
      <c r="BN84" s="535"/>
      <c r="BO84" s="535"/>
      <c r="BP84" s="535"/>
      <c r="BQ84" s="535"/>
      <c r="BR84" s="535"/>
      <c r="BS84" s="535"/>
      <c r="BT84" s="535"/>
      <c r="BU84" s="535"/>
      <c r="BV84" s="535"/>
      <c r="BW84" s="535"/>
      <c r="BX84" s="535"/>
      <c r="BY84" s="536"/>
    </row>
    <row r="85" spans="48:77" ht="15" customHeight="1" thickBot="1" x14ac:dyDescent="0.45">
      <c r="AV85" s="537"/>
      <c r="AW85" s="538"/>
      <c r="AX85" s="538"/>
      <c r="AY85" s="538"/>
      <c r="AZ85" s="538"/>
      <c r="BA85" s="538"/>
      <c r="BB85" s="538"/>
      <c r="BC85" s="538"/>
      <c r="BD85" s="538"/>
      <c r="BE85" s="538"/>
      <c r="BF85" s="538"/>
      <c r="BG85" s="538"/>
      <c r="BH85" s="538"/>
      <c r="BI85" s="538"/>
      <c r="BJ85" s="538"/>
      <c r="BK85" s="538"/>
      <c r="BL85" s="538"/>
      <c r="BM85" s="538"/>
      <c r="BN85" s="538"/>
      <c r="BO85" s="538"/>
      <c r="BP85" s="538"/>
      <c r="BQ85" s="538"/>
      <c r="BR85" s="538"/>
      <c r="BS85" s="538"/>
      <c r="BT85" s="538"/>
      <c r="BU85" s="538"/>
      <c r="BV85" s="538"/>
      <c r="BW85" s="538"/>
      <c r="BX85" s="538"/>
      <c r="BY85" s="539"/>
    </row>
    <row r="86" spans="48:77" ht="15" customHeight="1" x14ac:dyDescent="0.4">
      <c r="AV86" s="531" t="s">
        <v>824</v>
      </c>
      <c r="AW86" s="531"/>
      <c r="AX86" s="531"/>
      <c r="AY86" s="531"/>
      <c r="AZ86" s="531"/>
      <c r="BA86" s="531"/>
      <c r="BB86" s="531"/>
      <c r="BC86" s="531"/>
      <c r="BD86" s="531"/>
      <c r="BE86" s="531"/>
      <c r="BF86" s="531"/>
      <c r="BG86" s="531"/>
      <c r="BH86" s="531"/>
      <c r="BI86" s="531"/>
      <c r="BJ86" s="531"/>
      <c r="BK86" s="531"/>
      <c r="BL86" s="531"/>
      <c r="BM86" s="531"/>
      <c r="BN86" s="531"/>
      <c r="BO86" s="531"/>
      <c r="BP86" s="531"/>
      <c r="BQ86" s="531"/>
      <c r="BR86" s="531"/>
      <c r="BS86" s="531"/>
      <c r="BT86" s="531"/>
      <c r="BU86" s="531"/>
      <c r="BV86" s="531"/>
      <c r="BW86" s="531"/>
      <c r="BX86" s="531"/>
      <c r="BY86" s="531"/>
    </row>
  </sheetData>
  <mergeCells count="14">
    <mergeCell ref="AV58:BY58"/>
    <mergeCell ref="AV60:BY85"/>
    <mergeCell ref="AV86:BY86"/>
    <mergeCell ref="AV28:BY57"/>
    <mergeCell ref="AO14:AR14"/>
    <mergeCell ref="AO15:AR15"/>
    <mergeCell ref="AV3:BY25"/>
    <mergeCell ref="AV26:BY26"/>
    <mergeCell ref="AO11:AR11"/>
    <mergeCell ref="A1:AT2"/>
    <mergeCell ref="B3:AS4"/>
    <mergeCell ref="AO6:AR6"/>
    <mergeCell ref="AO7:AR7"/>
    <mergeCell ref="AO8:AR8"/>
  </mergeCells>
  <phoneticPr fontId="2"/>
  <dataValidations count="1">
    <dataValidation type="list" allowBlank="1" showInputMessage="1" showErrorMessage="1" sqref="AO6:AR8 AO11:AR11 AO14:AR15" xr:uid="{0ADC427E-DE01-4245-BBF9-53CF91054579}">
      <formula1>"非該当,ＯＫ,ＮＯ"</formula1>
    </dataValidation>
  </dataValidations>
  <pageMargins left="0.59055118110236227" right="0.59055118110236227" top="0.74803149606299213" bottom="0.74803149606299213" header="0.31496062992125984" footer="0.31496062992125984"/>
  <pageSetup paperSize="9"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49B40-BE4B-41BE-BAA4-E63E9D45C586}">
  <sheetPr>
    <pageSetUpPr fitToPage="1"/>
  </sheetPr>
  <dimension ref="A1:BY150"/>
  <sheetViews>
    <sheetView view="pageBreakPreview" topLeftCell="A46" zoomScale="115" zoomScaleNormal="115" zoomScaleSheetLayoutView="115" workbookViewId="0">
      <selection activeCell="AO60" sqref="AO60"/>
    </sheetView>
  </sheetViews>
  <sheetFormatPr defaultColWidth="2.625" defaultRowHeight="15" customHeight="1" x14ac:dyDescent="0.4"/>
  <cols>
    <col min="1" max="16384" width="2.625" style="1"/>
  </cols>
  <sheetData>
    <row r="1" spans="1:77" ht="15" customHeight="1" x14ac:dyDescent="0.4">
      <c r="A1" s="488" t="s">
        <v>825</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864</v>
      </c>
    </row>
    <row r="3" spans="1:77" ht="15" customHeight="1" x14ac:dyDescent="0.4">
      <c r="AV3" s="532" t="s">
        <v>865</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x14ac:dyDescent="0.4">
      <c r="A4" s="66" t="s">
        <v>85</v>
      </c>
      <c r="C4" s="1" t="s">
        <v>139</v>
      </c>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B5" s="52" t="s">
        <v>78</v>
      </c>
      <c r="C5" s="1" t="s">
        <v>142</v>
      </c>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 t="s">
        <v>35</v>
      </c>
      <c r="D6" s="79" t="s">
        <v>831</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494"/>
      <c r="AP6" s="495"/>
      <c r="AQ6" s="495"/>
      <c r="AR6" s="49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x14ac:dyDescent="0.4">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thickBot="1" x14ac:dyDescent="0.45">
      <c r="B8" s="52" t="s">
        <v>284</v>
      </c>
      <c r="C8" s="1" t="s">
        <v>143</v>
      </c>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thickBot="1" x14ac:dyDescent="0.45">
      <c r="C9" s="54" t="s">
        <v>35</v>
      </c>
      <c r="D9" s="79" t="s">
        <v>830</v>
      </c>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494"/>
      <c r="AP9" s="495"/>
      <c r="AQ9" s="495"/>
      <c r="AR9" s="496"/>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thickBot="1" x14ac:dyDescent="0.45">
      <c r="B11" s="52" t="s">
        <v>305</v>
      </c>
      <c r="C11" s="1" t="s">
        <v>144</v>
      </c>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thickBot="1" x14ac:dyDescent="0.45">
      <c r="C12" s="54" t="s">
        <v>35</v>
      </c>
      <c r="D12" s="79" t="s">
        <v>829</v>
      </c>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494"/>
      <c r="AP12" s="495"/>
      <c r="AQ12" s="495"/>
      <c r="AR12" s="496"/>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thickBot="1" x14ac:dyDescent="0.45">
      <c r="C13" s="54" t="s">
        <v>36</v>
      </c>
      <c r="D13" s="79" t="s">
        <v>828</v>
      </c>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494"/>
      <c r="AP13" s="495"/>
      <c r="AQ13" s="495"/>
      <c r="AR13" s="496"/>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thickBot="1" x14ac:dyDescent="0.45">
      <c r="B15" s="52" t="s">
        <v>321</v>
      </c>
      <c r="C15" s="1" t="s">
        <v>145</v>
      </c>
      <c r="X15" s="130" t="s">
        <v>826</v>
      </c>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thickBot="1" x14ac:dyDescent="0.45">
      <c r="C16" s="54" t="s">
        <v>35</v>
      </c>
      <c r="D16" s="79" t="s">
        <v>827</v>
      </c>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494"/>
      <c r="AP16" s="495"/>
      <c r="AQ16" s="495"/>
      <c r="AR16" s="496"/>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1:77" ht="15" customHeight="1" x14ac:dyDescent="0.4">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1:77" ht="15" customHeight="1" x14ac:dyDescent="0.4">
      <c r="A18" s="66" t="s">
        <v>86</v>
      </c>
      <c r="C18" s="1" t="s">
        <v>832</v>
      </c>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1:77" ht="15" customHeight="1" thickBot="1" x14ac:dyDescent="0.45">
      <c r="B19" s="52" t="s">
        <v>78</v>
      </c>
      <c r="C19" s="1" t="s">
        <v>146</v>
      </c>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1:77" ht="15" customHeight="1" thickBot="1" x14ac:dyDescent="0.45">
      <c r="C20" s="54" t="s">
        <v>35</v>
      </c>
      <c r="D20" s="79" t="s">
        <v>839</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494"/>
      <c r="AP20" s="495"/>
      <c r="AQ20" s="495"/>
      <c r="AR20" s="496"/>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1:77" ht="15" customHeight="1" thickBot="1" x14ac:dyDescent="0.45">
      <c r="C21" s="54" t="s">
        <v>36</v>
      </c>
      <c r="D21" s="79" t="s">
        <v>1930</v>
      </c>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494"/>
      <c r="AP21" s="495"/>
      <c r="AQ21" s="495"/>
      <c r="AR21" s="496"/>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1:77" ht="15" customHeight="1" thickBot="1" x14ac:dyDescent="0.45">
      <c r="AV22" s="537"/>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9"/>
    </row>
    <row r="23" spans="1:77" ht="15" customHeight="1" thickBot="1" x14ac:dyDescent="0.45">
      <c r="C23" s="60" t="s">
        <v>836</v>
      </c>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499" t="s">
        <v>675</v>
      </c>
      <c r="AD23" s="500"/>
      <c r="AE23" s="500"/>
      <c r="AF23" s="501"/>
      <c r="AH23" s="3"/>
      <c r="AI23" s="3"/>
      <c r="AV23" s="65" t="s">
        <v>866</v>
      </c>
    </row>
    <row r="24" spans="1:77" ht="15" customHeight="1" x14ac:dyDescent="0.4">
      <c r="C24" s="69" t="s">
        <v>78</v>
      </c>
      <c r="D24" s="59" t="s">
        <v>840</v>
      </c>
      <c r="E24" s="7"/>
      <c r="F24" s="7"/>
      <c r="G24" s="7"/>
      <c r="H24" s="7"/>
      <c r="I24" s="7"/>
      <c r="J24" s="7"/>
      <c r="K24" s="7"/>
      <c r="L24" s="7"/>
      <c r="M24" s="7"/>
      <c r="N24" s="7"/>
      <c r="O24" s="7"/>
      <c r="P24" s="7"/>
      <c r="Q24" s="7"/>
      <c r="R24" s="7"/>
      <c r="S24" s="7"/>
      <c r="T24" s="7"/>
      <c r="U24" s="7"/>
      <c r="V24" s="7"/>
      <c r="W24" s="7"/>
      <c r="X24" s="7"/>
      <c r="Y24" s="7"/>
      <c r="Z24" s="7"/>
      <c r="AA24" s="7"/>
      <c r="AB24" s="7"/>
      <c r="AC24" s="559"/>
      <c r="AD24" s="486"/>
      <c r="AE24" s="486"/>
      <c r="AF24" s="560"/>
      <c r="AH24" s="484" t="str">
        <f>IF(COUNTBLANK(AC24)=1,"未","")</f>
        <v>未</v>
      </c>
      <c r="AI24" s="484"/>
      <c r="AV24" s="532" t="s">
        <v>869</v>
      </c>
      <c r="AW24" s="531"/>
      <c r="AX24" s="531"/>
      <c r="AY24" s="531"/>
      <c r="AZ24" s="531"/>
      <c r="BA24" s="531"/>
      <c r="BB24" s="531"/>
      <c r="BC24" s="531"/>
      <c r="BD24" s="531"/>
      <c r="BE24" s="531"/>
      <c r="BF24" s="531"/>
      <c r="BG24" s="531"/>
      <c r="BH24" s="531"/>
      <c r="BI24" s="531"/>
      <c r="BJ24" s="531"/>
      <c r="BK24" s="531"/>
      <c r="BL24" s="531"/>
      <c r="BM24" s="531"/>
      <c r="BN24" s="531"/>
      <c r="BO24" s="531"/>
      <c r="BP24" s="531"/>
      <c r="BQ24" s="531"/>
      <c r="BR24" s="531"/>
      <c r="BS24" s="531"/>
      <c r="BT24" s="531"/>
      <c r="BU24" s="531"/>
      <c r="BV24" s="531"/>
      <c r="BW24" s="531"/>
      <c r="BX24" s="531"/>
      <c r="BY24" s="533"/>
    </row>
    <row r="25" spans="1:77" ht="15" customHeight="1" x14ac:dyDescent="0.4">
      <c r="C25" s="69" t="s">
        <v>79</v>
      </c>
      <c r="D25" s="59" t="s">
        <v>833</v>
      </c>
      <c r="E25" s="7"/>
      <c r="F25" s="7"/>
      <c r="G25" s="7"/>
      <c r="H25" s="7"/>
      <c r="I25" s="7"/>
      <c r="J25" s="7"/>
      <c r="K25" s="7"/>
      <c r="L25" s="7"/>
      <c r="M25" s="7"/>
      <c r="N25" s="7"/>
      <c r="O25" s="7"/>
      <c r="P25" s="7"/>
      <c r="Q25" s="7"/>
      <c r="R25" s="7"/>
      <c r="S25" s="7"/>
      <c r="T25" s="7"/>
      <c r="U25" s="7"/>
      <c r="V25" s="7"/>
      <c r="W25" s="7"/>
      <c r="X25" s="7"/>
      <c r="Y25" s="7"/>
      <c r="Z25" s="7"/>
      <c r="AA25" s="7"/>
      <c r="AB25" s="7"/>
      <c r="AC25" s="559"/>
      <c r="AD25" s="486"/>
      <c r="AE25" s="486"/>
      <c r="AF25" s="560"/>
      <c r="AH25" s="484" t="str">
        <f>IF(COUNTBLANK(AC25)=1,"未","")</f>
        <v>未</v>
      </c>
      <c r="AI25" s="484"/>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1:77" ht="15" customHeight="1" x14ac:dyDescent="0.4">
      <c r="C26" s="69" t="s">
        <v>80</v>
      </c>
      <c r="D26" s="59" t="s">
        <v>834</v>
      </c>
      <c r="E26" s="7"/>
      <c r="F26" s="7"/>
      <c r="G26" s="7"/>
      <c r="H26" s="7"/>
      <c r="I26" s="7"/>
      <c r="J26" s="7"/>
      <c r="K26" s="7"/>
      <c r="L26" s="7"/>
      <c r="M26" s="7"/>
      <c r="N26" s="7"/>
      <c r="O26" s="7"/>
      <c r="P26" s="7"/>
      <c r="Q26" s="7"/>
      <c r="R26" s="7"/>
      <c r="S26" s="7"/>
      <c r="T26" s="7"/>
      <c r="U26" s="7"/>
      <c r="V26" s="7"/>
      <c r="W26" s="7"/>
      <c r="X26" s="7"/>
      <c r="Y26" s="7"/>
      <c r="Z26" s="7"/>
      <c r="AA26" s="7"/>
      <c r="AB26" s="7"/>
      <c r="AC26" s="559"/>
      <c r="AD26" s="486"/>
      <c r="AE26" s="486"/>
      <c r="AF26" s="560"/>
      <c r="AH26" s="484" t="str">
        <f>IF(COUNTBLANK(AC26)=1,"未","")</f>
        <v>未</v>
      </c>
      <c r="AI26" s="484"/>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1:77" ht="15" customHeight="1" x14ac:dyDescent="0.4">
      <c r="C27" s="69" t="s">
        <v>321</v>
      </c>
      <c r="D27" s="59" t="s">
        <v>835</v>
      </c>
      <c r="E27" s="7"/>
      <c r="F27" s="7"/>
      <c r="G27" s="7"/>
      <c r="H27" s="7"/>
      <c r="I27" s="7"/>
      <c r="J27" s="7"/>
      <c r="K27" s="7"/>
      <c r="L27" s="7"/>
      <c r="M27" s="7"/>
      <c r="N27" s="7"/>
      <c r="O27" s="7"/>
      <c r="P27" s="7"/>
      <c r="Q27" s="7"/>
      <c r="R27" s="7"/>
      <c r="S27" s="7"/>
      <c r="T27" s="7"/>
      <c r="U27" s="7"/>
      <c r="V27" s="7"/>
      <c r="W27" s="7"/>
      <c r="X27" s="7"/>
      <c r="Y27" s="7"/>
      <c r="Z27" s="7"/>
      <c r="AA27" s="7"/>
      <c r="AB27" s="7"/>
      <c r="AC27" s="559"/>
      <c r="AD27" s="486"/>
      <c r="AE27" s="486"/>
      <c r="AF27" s="560"/>
      <c r="AH27" s="484" t="str">
        <f>IF(COUNTBLANK(AC27)=1,"未","")</f>
        <v>未</v>
      </c>
      <c r="AI27" s="484"/>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1:77" ht="15" customHeight="1" x14ac:dyDescent="0.4">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1:77" ht="15" customHeight="1" x14ac:dyDescent="0.4">
      <c r="C29" s="60" t="s">
        <v>1933</v>
      </c>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2"/>
      <c r="AH29" s="502" t="s">
        <v>289</v>
      </c>
      <c r="AI29" s="502"/>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1:77" ht="15" customHeight="1" x14ac:dyDescent="0.4">
      <c r="C30" s="708" t="s">
        <v>1932</v>
      </c>
      <c r="D30" s="709"/>
      <c r="E30" s="709"/>
      <c r="F30" s="710"/>
      <c r="G30" s="711"/>
      <c r="H30" s="712"/>
      <c r="I30" s="712"/>
      <c r="J30" s="712"/>
      <c r="K30" s="712"/>
      <c r="L30" s="712"/>
      <c r="M30" s="712"/>
      <c r="N30" s="712"/>
      <c r="O30" s="497" t="s">
        <v>1931</v>
      </c>
      <c r="P30" s="498"/>
      <c r="Q30" s="1018"/>
      <c r="R30" s="1019"/>
      <c r="S30" s="1019"/>
      <c r="T30" s="1019"/>
      <c r="U30" s="1019"/>
      <c r="V30" s="1019"/>
      <c r="W30" s="1019"/>
      <c r="X30" s="1019"/>
      <c r="Y30" s="1019"/>
      <c r="Z30" s="1019"/>
      <c r="AA30" s="1019"/>
      <c r="AB30" s="1019"/>
      <c r="AC30" s="1019"/>
      <c r="AD30" s="1019"/>
      <c r="AE30" s="1019"/>
      <c r="AF30" s="1020"/>
      <c r="AH30" s="484" t="str">
        <f>IF(OR(COUNTBLANK(G30)=1,COUNTBLANK(Q30)=1),"未","")</f>
        <v>未</v>
      </c>
      <c r="AI30" s="484"/>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1:77" ht="15" customHeight="1" x14ac:dyDescent="0.4">
      <c r="C31" s="302"/>
      <c r="W31" s="92"/>
      <c r="X31" s="92"/>
      <c r="Y31" s="92"/>
      <c r="Z31" s="92"/>
      <c r="AA31" s="92"/>
      <c r="AB31" s="92"/>
      <c r="AC31" s="92"/>
      <c r="AD31" s="92"/>
      <c r="AE31" s="92"/>
      <c r="AF31" s="92"/>
      <c r="AH31" s="87"/>
      <c r="AI31" s="87"/>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1:77" ht="15" customHeight="1" thickBot="1" x14ac:dyDescent="0.45">
      <c r="A32" s="66" t="s">
        <v>105</v>
      </c>
      <c r="C32" s="1" t="s">
        <v>140</v>
      </c>
      <c r="AV32" s="537"/>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9"/>
    </row>
    <row r="33" spans="2:77" ht="15" customHeight="1" thickBot="1" x14ac:dyDescent="0.45">
      <c r="B33" s="52" t="s">
        <v>78</v>
      </c>
      <c r="C33" s="1" t="s">
        <v>147</v>
      </c>
      <c r="AV33" s="531" t="s">
        <v>867</v>
      </c>
      <c r="AW33" s="531"/>
      <c r="AX33" s="531"/>
      <c r="AY33" s="531"/>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row>
    <row r="34" spans="2:77" ht="15" customHeight="1" thickBot="1" x14ac:dyDescent="0.45">
      <c r="C34" s="54" t="s">
        <v>35</v>
      </c>
      <c r="D34" s="79" t="s">
        <v>837</v>
      </c>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494"/>
      <c r="AP34" s="495"/>
      <c r="AQ34" s="495"/>
      <c r="AR34" s="496"/>
      <c r="AV34" s="65" t="s">
        <v>868</v>
      </c>
    </row>
    <row r="35" spans="2:77" ht="15" customHeight="1" thickBot="1" x14ac:dyDescent="0.45">
      <c r="C35" s="54" t="s">
        <v>36</v>
      </c>
      <c r="D35" s="79" t="s">
        <v>838</v>
      </c>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494"/>
      <c r="AP35" s="495"/>
      <c r="AQ35" s="495"/>
      <c r="AR35" s="496"/>
      <c r="AV35" s="532" t="s">
        <v>870</v>
      </c>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3"/>
    </row>
    <row r="36" spans="2:77" ht="15" customHeight="1" x14ac:dyDescent="0.4">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2:77" ht="15" customHeight="1" x14ac:dyDescent="0.4">
      <c r="C37" s="60" t="s">
        <v>847</v>
      </c>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2"/>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2:77" ht="15" customHeight="1" x14ac:dyDescent="0.4">
      <c r="C38" s="695" t="s">
        <v>845</v>
      </c>
      <c r="D38" s="696"/>
      <c r="E38" s="691" t="s">
        <v>848</v>
      </c>
      <c r="F38" s="691"/>
      <c r="G38" s="691"/>
      <c r="H38" s="691"/>
      <c r="I38" s="691"/>
      <c r="J38" s="691"/>
      <c r="K38" s="692" t="s">
        <v>849</v>
      </c>
      <c r="L38" s="693"/>
      <c r="M38" s="693"/>
      <c r="N38" s="693"/>
      <c r="O38" s="694"/>
      <c r="P38" s="691" t="s">
        <v>850</v>
      </c>
      <c r="Q38" s="691"/>
      <c r="R38" s="691"/>
      <c r="S38" s="691"/>
      <c r="T38" s="691"/>
      <c r="U38" s="691"/>
      <c r="V38" s="692" t="s">
        <v>851</v>
      </c>
      <c r="W38" s="693"/>
      <c r="X38" s="693"/>
      <c r="Y38" s="693"/>
      <c r="Z38" s="693"/>
      <c r="AA38" s="693"/>
      <c r="AB38" s="694"/>
      <c r="AC38" s="692" t="s">
        <v>846</v>
      </c>
      <c r="AD38" s="693"/>
      <c r="AE38" s="693"/>
      <c r="AF38" s="693"/>
      <c r="AG38" s="693"/>
      <c r="AH38" s="693"/>
      <c r="AI38" s="693"/>
      <c r="AJ38" s="693"/>
      <c r="AK38" s="694"/>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2:77" ht="15" customHeight="1" x14ac:dyDescent="0.4">
      <c r="C39" s="695"/>
      <c r="D39" s="696"/>
      <c r="E39" s="684"/>
      <c r="F39" s="685"/>
      <c r="G39" s="685"/>
      <c r="H39" s="685"/>
      <c r="I39" s="685"/>
      <c r="J39" s="686"/>
      <c r="K39" s="656"/>
      <c r="L39" s="657"/>
      <c r="M39" s="657"/>
      <c r="N39" s="657"/>
      <c r="O39" s="132" t="s">
        <v>843</v>
      </c>
      <c r="P39" s="656"/>
      <c r="Q39" s="657"/>
      <c r="R39" s="657"/>
      <c r="S39" s="657"/>
      <c r="T39" s="657"/>
      <c r="U39" s="132" t="s">
        <v>844</v>
      </c>
      <c r="V39" s="656"/>
      <c r="W39" s="657"/>
      <c r="X39" s="657"/>
      <c r="Y39" s="657"/>
      <c r="Z39" s="657"/>
      <c r="AA39" s="657"/>
      <c r="AB39" s="132" t="s">
        <v>844</v>
      </c>
      <c r="AC39" s="687"/>
      <c r="AD39" s="688"/>
      <c r="AE39" s="688"/>
      <c r="AF39" s="688"/>
      <c r="AG39" s="688"/>
      <c r="AH39" s="688"/>
      <c r="AI39" s="688"/>
      <c r="AJ39" s="688"/>
      <c r="AK39" s="689"/>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2:77" ht="15" customHeight="1" x14ac:dyDescent="0.4">
      <c r="C40" s="695"/>
      <c r="D40" s="696"/>
      <c r="E40" s="675"/>
      <c r="F40" s="676"/>
      <c r="G40" s="676"/>
      <c r="H40" s="676"/>
      <c r="I40" s="676"/>
      <c r="J40" s="677"/>
      <c r="K40" s="678"/>
      <c r="L40" s="679"/>
      <c r="M40" s="679"/>
      <c r="N40" s="679"/>
      <c r="O40" s="133" t="s">
        <v>843</v>
      </c>
      <c r="P40" s="678"/>
      <c r="Q40" s="679"/>
      <c r="R40" s="679"/>
      <c r="S40" s="679"/>
      <c r="T40" s="679"/>
      <c r="U40" s="133" t="s">
        <v>844</v>
      </c>
      <c r="V40" s="678"/>
      <c r="W40" s="683"/>
      <c r="X40" s="683"/>
      <c r="Y40" s="683"/>
      <c r="Z40" s="683"/>
      <c r="AA40" s="683"/>
      <c r="AB40" s="133" t="s">
        <v>844</v>
      </c>
      <c r="AC40" s="680"/>
      <c r="AD40" s="681"/>
      <c r="AE40" s="681"/>
      <c r="AF40" s="681"/>
      <c r="AG40" s="681"/>
      <c r="AH40" s="681"/>
      <c r="AI40" s="681"/>
      <c r="AJ40" s="681"/>
      <c r="AK40" s="682"/>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2:77" ht="15" customHeight="1" x14ac:dyDescent="0.4">
      <c r="C41" s="695"/>
      <c r="D41" s="696"/>
      <c r="E41" s="675"/>
      <c r="F41" s="676"/>
      <c r="G41" s="676"/>
      <c r="H41" s="676"/>
      <c r="I41" s="676"/>
      <c r="J41" s="677"/>
      <c r="K41" s="678"/>
      <c r="L41" s="679"/>
      <c r="M41" s="679"/>
      <c r="N41" s="679"/>
      <c r="O41" s="133" t="s">
        <v>843</v>
      </c>
      <c r="P41" s="678"/>
      <c r="Q41" s="679"/>
      <c r="R41" s="679"/>
      <c r="S41" s="679"/>
      <c r="T41" s="679"/>
      <c r="U41" s="133" t="s">
        <v>844</v>
      </c>
      <c r="V41" s="678"/>
      <c r="W41" s="683"/>
      <c r="X41" s="683"/>
      <c r="Y41" s="683"/>
      <c r="Z41" s="683"/>
      <c r="AA41" s="683"/>
      <c r="AB41" s="133" t="s">
        <v>844</v>
      </c>
      <c r="AC41" s="680"/>
      <c r="AD41" s="681"/>
      <c r="AE41" s="681"/>
      <c r="AF41" s="681"/>
      <c r="AG41" s="681"/>
      <c r="AH41" s="681"/>
      <c r="AI41" s="681"/>
      <c r="AJ41" s="681"/>
      <c r="AK41" s="682"/>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2:77" ht="15" customHeight="1" thickBot="1" x14ac:dyDescent="0.45">
      <c r="C42" s="695"/>
      <c r="D42" s="696"/>
      <c r="E42" s="675"/>
      <c r="F42" s="676"/>
      <c r="G42" s="676"/>
      <c r="H42" s="676"/>
      <c r="I42" s="676"/>
      <c r="J42" s="677"/>
      <c r="K42" s="678"/>
      <c r="L42" s="679"/>
      <c r="M42" s="679"/>
      <c r="N42" s="679"/>
      <c r="O42" s="133" t="s">
        <v>843</v>
      </c>
      <c r="P42" s="678"/>
      <c r="Q42" s="679"/>
      <c r="R42" s="679"/>
      <c r="S42" s="679"/>
      <c r="T42" s="679"/>
      <c r="U42" s="133" t="s">
        <v>844</v>
      </c>
      <c r="V42" s="678"/>
      <c r="W42" s="683"/>
      <c r="X42" s="683"/>
      <c r="Y42" s="683"/>
      <c r="Z42" s="683"/>
      <c r="AA42" s="683"/>
      <c r="AB42" s="133" t="s">
        <v>844</v>
      </c>
      <c r="AC42" s="680"/>
      <c r="AD42" s="681"/>
      <c r="AE42" s="681"/>
      <c r="AF42" s="681"/>
      <c r="AG42" s="681"/>
      <c r="AH42" s="681"/>
      <c r="AI42" s="681"/>
      <c r="AJ42" s="681"/>
      <c r="AK42" s="682"/>
      <c r="AM42" s="1" t="s">
        <v>852</v>
      </c>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2:77" ht="15" customHeight="1" thickBot="1" x14ac:dyDescent="0.45">
      <c r="C43" s="695"/>
      <c r="D43" s="696"/>
      <c r="E43" s="668"/>
      <c r="F43" s="669"/>
      <c r="G43" s="669"/>
      <c r="H43" s="669"/>
      <c r="I43" s="669"/>
      <c r="J43" s="670"/>
      <c r="K43" s="666"/>
      <c r="L43" s="667"/>
      <c r="M43" s="667"/>
      <c r="N43" s="667"/>
      <c r="O43" s="134" t="s">
        <v>843</v>
      </c>
      <c r="P43" s="666"/>
      <c r="Q43" s="667"/>
      <c r="R43" s="667"/>
      <c r="S43" s="667"/>
      <c r="T43" s="667"/>
      <c r="U43" s="134" t="s">
        <v>844</v>
      </c>
      <c r="V43" s="666"/>
      <c r="W43" s="674"/>
      <c r="X43" s="674"/>
      <c r="Y43" s="674"/>
      <c r="Z43" s="674"/>
      <c r="AA43" s="674"/>
      <c r="AB43" s="134" t="s">
        <v>844</v>
      </c>
      <c r="AC43" s="671"/>
      <c r="AD43" s="672"/>
      <c r="AE43" s="672"/>
      <c r="AF43" s="672"/>
      <c r="AG43" s="672"/>
      <c r="AH43" s="672"/>
      <c r="AI43" s="672"/>
      <c r="AJ43" s="672"/>
      <c r="AK43" s="673"/>
      <c r="AM43" s="699">
        <f>SUM(P39:T43)</f>
        <v>0</v>
      </c>
      <c r="AN43" s="700"/>
      <c r="AO43" s="700"/>
      <c r="AP43" s="700"/>
      <c r="AQ43" s="701"/>
      <c r="AR43" s="1" t="s">
        <v>844</v>
      </c>
      <c r="AV43" s="537"/>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9"/>
    </row>
    <row r="44" spans="2:77" ht="15" customHeight="1" x14ac:dyDescent="0.4">
      <c r="C44" s="697" t="s">
        <v>895</v>
      </c>
      <c r="D44" s="698"/>
      <c r="E44" s="691" t="s">
        <v>853</v>
      </c>
      <c r="F44" s="691"/>
      <c r="G44" s="691"/>
      <c r="H44" s="691"/>
      <c r="I44" s="691"/>
      <c r="J44" s="691"/>
      <c r="K44" s="692" t="s">
        <v>854</v>
      </c>
      <c r="L44" s="693"/>
      <c r="M44" s="693"/>
      <c r="N44" s="693"/>
      <c r="O44" s="694"/>
      <c r="P44" s="691" t="s">
        <v>855</v>
      </c>
      <c r="Q44" s="691"/>
      <c r="R44" s="691"/>
      <c r="S44" s="691"/>
      <c r="T44" s="691"/>
      <c r="U44" s="691"/>
      <c r="V44" s="692" t="s">
        <v>856</v>
      </c>
      <c r="W44" s="693"/>
      <c r="X44" s="693"/>
      <c r="Y44" s="693"/>
      <c r="Z44" s="693"/>
      <c r="AA44" s="693"/>
      <c r="AB44" s="694"/>
      <c r="AC44" s="692" t="s">
        <v>846</v>
      </c>
      <c r="AD44" s="693"/>
      <c r="AE44" s="693"/>
      <c r="AF44" s="693"/>
      <c r="AG44" s="693"/>
      <c r="AH44" s="693"/>
      <c r="AI44" s="693"/>
      <c r="AJ44" s="693"/>
      <c r="AK44" s="694"/>
      <c r="AV44" s="531" t="s">
        <v>871</v>
      </c>
      <c r="AW44" s="531"/>
      <c r="AX44" s="531"/>
      <c r="AY44" s="531"/>
      <c r="AZ44" s="531"/>
      <c r="BA44" s="531"/>
      <c r="BB44" s="531"/>
      <c r="BC44" s="531"/>
      <c r="BD44" s="531"/>
      <c r="BE44" s="531"/>
      <c r="BF44" s="531"/>
      <c r="BG44" s="531"/>
      <c r="BH44" s="531"/>
      <c r="BI44" s="531"/>
      <c r="BJ44" s="531"/>
      <c r="BK44" s="531"/>
      <c r="BL44" s="531"/>
      <c r="BM44" s="531"/>
      <c r="BN44" s="531"/>
      <c r="BO44" s="531"/>
      <c r="BP44" s="531"/>
      <c r="BQ44" s="531"/>
      <c r="BR44" s="531"/>
      <c r="BS44" s="531"/>
      <c r="BT44" s="531"/>
      <c r="BU44" s="531"/>
      <c r="BV44" s="531"/>
      <c r="BW44" s="531"/>
      <c r="BX44" s="531"/>
      <c r="BY44" s="531"/>
    </row>
    <row r="45" spans="2:77" ht="15" customHeight="1" thickBot="1" x14ac:dyDescent="0.45">
      <c r="C45" s="697"/>
      <c r="D45" s="698"/>
      <c r="E45" s="684"/>
      <c r="F45" s="685"/>
      <c r="G45" s="685"/>
      <c r="H45" s="685"/>
      <c r="I45" s="685"/>
      <c r="J45" s="686"/>
      <c r="K45" s="656"/>
      <c r="L45" s="657"/>
      <c r="M45" s="657"/>
      <c r="N45" s="657"/>
      <c r="O45" s="132" t="s">
        <v>843</v>
      </c>
      <c r="P45" s="656"/>
      <c r="Q45" s="657"/>
      <c r="R45" s="657"/>
      <c r="S45" s="657"/>
      <c r="T45" s="657"/>
      <c r="U45" s="132" t="s">
        <v>844</v>
      </c>
      <c r="V45" s="656"/>
      <c r="W45" s="690"/>
      <c r="X45" s="690"/>
      <c r="Y45" s="690"/>
      <c r="Z45" s="690"/>
      <c r="AA45" s="690"/>
      <c r="AB45" s="132" t="s">
        <v>844</v>
      </c>
      <c r="AC45" s="687"/>
      <c r="AD45" s="688"/>
      <c r="AE45" s="688"/>
      <c r="AF45" s="688"/>
      <c r="AG45" s="688"/>
      <c r="AH45" s="688"/>
      <c r="AI45" s="688"/>
      <c r="AJ45" s="688"/>
      <c r="AK45" s="689"/>
      <c r="AV45" s="65" t="s">
        <v>872</v>
      </c>
    </row>
    <row r="46" spans="2:77" ht="15" customHeight="1" x14ac:dyDescent="0.4">
      <c r="C46" s="697"/>
      <c r="D46" s="698"/>
      <c r="E46" s="675"/>
      <c r="F46" s="676"/>
      <c r="G46" s="676"/>
      <c r="H46" s="676"/>
      <c r="I46" s="676"/>
      <c r="J46" s="677"/>
      <c r="K46" s="678"/>
      <c r="L46" s="679"/>
      <c r="M46" s="679"/>
      <c r="N46" s="679"/>
      <c r="O46" s="133" t="s">
        <v>843</v>
      </c>
      <c r="P46" s="678"/>
      <c r="Q46" s="679"/>
      <c r="R46" s="679"/>
      <c r="S46" s="679"/>
      <c r="T46" s="679"/>
      <c r="U46" s="133" t="s">
        <v>844</v>
      </c>
      <c r="V46" s="678"/>
      <c r="W46" s="683"/>
      <c r="X46" s="683"/>
      <c r="Y46" s="683"/>
      <c r="Z46" s="683"/>
      <c r="AA46" s="683"/>
      <c r="AB46" s="133" t="s">
        <v>844</v>
      </c>
      <c r="AC46" s="680"/>
      <c r="AD46" s="681"/>
      <c r="AE46" s="681"/>
      <c r="AF46" s="681"/>
      <c r="AG46" s="681"/>
      <c r="AH46" s="681"/>
      <c r="AI46" s="681"/>
      <c r="AJ46" s="681"/>
      <c r="AK46" s="682"/>
      <c r="AV46" s="532" t="s">
        <v>873</v>
      </c>
      <c r="AW46" s="531"/>
      <c r="AX46" s="531"/>
      <c r="AY46" s="531"/>
      <c r="AZ46" s="531"/>
      <c r="BA46" s="531"/>
      <c r="BB46" s="531"/>
      <c r="BC46" s="531"/>
      <c r="BD46" s="531"/>
      <c r="BE46" s="531"/>
      <c r="BF46" s="531"/>
      <c r="BG46" s="531"/>
      <c r="BH46" s="531"/>
      <c r="BI46" s="531"/>
      <c r="BJ46" s="531"/>
      <c r="BK46" s="531"/>
      <c r="BL46" s="531"/>
      <c r="BM46" s="531"/>
      <c r="BN46" s="531"/>
      <c r="BO46" s="531"/>
      <c r="BP46" s="531"/>
      <c r="BQ46" s="531"/>
      <c r="BR46" s="531"/>
      <c r="BS46" s="531"/>
      <c r="BT46" s="531"/>
      <c r="BU46" s="531"/>
      <c r="BV46" s="531"/>
      <c r="BW46" s="531"/>
      <c r="BX46" s="531"/>
      <c r="BY46" s="533"/>
    </row>
    <row r="47" spans="2:77" ht="15" customHeight="1" x14ac:dyDescent="0.4">
      <c r="C47" s="697"/>
      <c r="D47" s="698"/>
      <c r="E47" s="675"/>
      <c r="F47" s="676"/>
      <c r="G47" s="676"/>
      <c r="H47" s="676"/>
      <c r="I47" s="676"/>
      <c r="J47" s="677"/>
      <c r="K47" s="678"/>
      <c r="L47" s="679"/>
      <c r="M47" s="679"/>
      <c r="N47" s="679"/>
      <c r="O47" s="133" t="s">
        <v>843</v>
      </c>
      <c r="P47" s="678"/>
      <c r="Q47" s="679"/>
      <c r="R47" s="679"/>
      <c r="S47" s="679"/>
      <c r="T47" s="679"/>
      <c r="U47" s="133" t="s">
        <v>844</v>
      </c>
      <c r="V47" s="678"/>
      <c r="W47" s="683"/>
      <c r="X47" s="683"/>
      <c r="Y47" s="683"/>
      <c r="Z47" s="683"/>
      <c r="AA47" s="683"/>
      <c r="AB47" s="133" t="s">
        <v>844</v>
      </c>
      <c r="AC47" s="680"/>
      <c r="AD47" s="681"/>
      <c r="AE47" s="681"/>
      <c r="AF47" s="681"/>
      <c r="AG47" s="681"/>
      <c r="AH47" s="681"/>
      <c r="AI47" s="681"/>
      <c r="AJ47" s="681"/>
      <c r="AK47" s="682"/>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2:77" ht="15" customHeight="1" x14ac:dyDescent="0.4">
      <c r="C48" s="697"/>
      <c r="D48" s="698"/>
      <c r="E48" s="675"/>
      <c r="F48" s="676"/>
      <c r="G48" s="676"/>
      <c r="H48" s="676"/>
      <c r="I48" s="676"/>
      <c r="J48" s="677"/>
      <c r="K48" s="678"/>
      <c r="L48" s="679"/>
      <c r="M48" s="679"/>
      <c r="N48" s="679"/>
      <c r="O48" s="133" t="s">
        <v>843</v>
      </c>
      <c r="P48" s="678"/>
      <c r="Q48" s="679"/>
      <c r="R48" s="679"/>
      <c r="S48" s="679"/>
      <c r="T48" s="679"/>
      <c r="U48" s="133" t="s">
        <v>844</v>
      </c>
      <c r="V48" s="678"/>
      <c r="W48" s="683"/>
      <c r="X48" s="683"/>
      <c r="Y48" s="683"/>
      <c r="Z48" s="683"/>
      <c r="AA48" s="683"/>
      <c r="AB48" s="133" t="s">
        <v>844</v>
      </c>
      <c r="AC48" s="680"/>
      <c r="AD48" s="681"/>
      <c r="AE48" s="681"/>
      <c r="AF48" s="681"/>
      <c r="AG48" s="681"/>
      <c r="AH48" s="681"/>
      <c r="AI48" s="681"/>
      <c r="AJ48" s="681"/>
      <c r="AK48" s="682"/>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1:77" ht="15" customHeight="1" thickBot="1" x14ac:dyDescent="0.45">
      <c r="C49" s="697"/>
      <c r="D49" s="698"/>
      <c r="E49" s="675"/>
      <c r="F49" s="676"/>
      <c r="G49" s="676"/>
      <c r="H49" s="676"/>
      <c r="I49" s="676"/>
      <c r="J49" s="677"/>
      <c r="K49" s="678"/>
      <c r="L49" s="679"/>
      <c r="M49" s="679"/>
      <c r="N49" s="679"/>
      <c r="O49" s="133" t="s">
        <v>843</v>
      </c>
      <c r="P49" s="678"/>
      <c r="Q49" s="679"/>
      <c r="R49" s="679"/>
      <c r="S49" s="679"/>
      <c r="T49" s="679"/>
      <c r="U49" s="133" t="s">
        <v>844</v>
      </c>
      <c r="V49" s="678"/>
      <c r="W49" s="683"/>
      <c r="X49" s="683"/>
      <c r="Y49" s="683"/>
      <c r="Z49" s="683"/>
      <c r="AA49" s="683"/>
      <c r="AB49" s="133" t="s">
        <v>844</v>
      </c>
      <c r="AC49" s="680"/>
      <c r="AD49" s="681"/>
      <c r="AE49" s="681"/>
      <c r="AF49" s="681"/>
      <c r="AG49" s="681"/>
      <c r="AH49" s="681"/>
      <c r="AI49" s="681"/>
      <c r="AJ49" s="681"/>
      <c r="AK49" s="682"/>
      <c r="AM49" s="1" t="s">
        <v>861</v>
      </c>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1:77" ht="15" customHeight="1" thickBot="1" x14ac:dyDescent="0.45">
      <c r="C50" s="697"/>
      <c r="D50" s="698"/>
      <c r="E50" s="668"/>
      <c r="F50" s="669"/>
      <c r="G50" s="669"/>
      <c r="H50" s="669"/>
      <c r="I50" s="669"/>
      <c r="J50" s="670"/>
      <c r="K50" s="666"/>
      <c r="L50" s="667"/>
      <c r="M50" s="667"/>
      <c r="N50" s="667"/>
      <c r="O50" s="134" t="s">
        <v>843</v>
      </c>
      <c r="P50" s="666"/>
      <c r="Q50" s="667"/>
      <c r="R50" s="667"/>
      <c r="S50" s="667"/>
      <c r="T50" s="667"/>
      <c r="U50" s="134" t="s">
        <v>844</v>
      </c>
      <c r="V50" s="666"/>
      <c r="W50" s="674"/>
      <c r="X50" s="674"/>
      <c r="Y50" s="674"/>
      <c r="Z50" s="674"/>
      <c r="AA50" s="674"/>
      <c r="AB50" s="134" t="s">
        <v>844</v>
      </c>
      <c r="AC50" s="671"/>
      <c r="AD50" s="672"/>
      <c r="AE50" s="672"/>
      <c r="AF50" s="672"/>
      <c r="AG50" s="672"/>
      <c r="AH50" s="672"/>
      <c r="AI50" s="672"/>
      <c r="AJ50" s="672"/>
      <c r="AK50" s="673"/>
      <c r="AM50" s="699">
        <f>SUM(P45:T50)</f>
        <v>0</v>
      </c>
      <c r="AN50" s="700"/>
      <c r="AO50" s="700"/>
      <c r="AP50" s="700"/>
      <c r="AQ50" s="701"/>
      <c r="AR50" s="1" t="s">
        <v>844</v>
      </c>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1:77" ht="15" customHeight="1" x14ac:dyDescent="0.4">
      <c r="C51" s="702" t="s">
        <v>896</v>
      </c>
      <c r="D51" s="703"/>
      <c r="E51" s="691" t="s">
        <v>857</v>
      </c>
      <c r="F51" s="691"/>
      <c r="G51" s="691"/>
      <c r="H51" s="691"/>
      <c r="I51" s="691"/>
      <c r="J51" s="691"/>
      <c r="K51" s="692" t="s">
        <v>858</v>
      </c>
      <c r="L51" s="693"/>
      <c r="M51" s="693"/>
      <c r="N51" s="693"/>
      <c r="O51" s="694"/>
      <c r="P51" s="691" t="s">
        <v>859</v>
      </c>
      <c r="Q51" s="691"/>
      <c r="R51" s="691"/>
      <c r="S51" s="691"/>
      <c r="T51" s="691"/>
      <c r="U51" s="691"/>
      <c r="V51" s="692" t="s">
        <v>860</v>
      </c>
      <c r="W51" s="693"/>
      <c r="X51" s="693"/>
      <c r="Y51" s="693"/>
      <c r="Z51" s="693"/>
      <c r="AA51" s="693"/>
      <c r="AB51" s="694"/>
      <c r="AC51" s="692" t="s">
        <v>846</v>
      </c>
      <c r="AD51" s="693"/>
      <c r="AE51" s="693"/>
      <c r="AF51" s="693"/>
      <c r="AG51" s="693"/>
      <c r="AH51" s="693"/>
      <c r="AI51" s="693"/>
      <c r="AJ51" s="693"/>
      <c r="AK51" s="694"/>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1:77" ht="15" customHeight="1" x14ac:dyDescent="0.4">
      <c r="C52" s="704"/>
      <c r="D52" s="705"/>
      <c r="E52" s="684"/>
      <c r="F52" s="685"/>
      <c r="G52" s="685"/>
      <c r="H52" s="685"/>
      <c r="I52" s="685"/>
      <c r="J52" s="686"/>
      <c r="K52" s="656"/>
      <c r="L52" s="657"/>
      <c r="M52" s="657"/>
      <c r="N52" s="657"/>
      <c r="O52" s="132" t="s">
        <v>843</v>
      </c>
      <c r="P52" s="656"/>
      <c r="Q52" s="657"/>
      <c r="R52" s="657"/>
      <c r="S52" s="657"/>
      <c r="T52" s="657"/>
      <c r="U52" s="132" t="s">
        <v>844</v>
      </c>
      <c r="V52" s="656"/>
      <c r="W52" s="690"/>
      <c r="X52" s="690"/>
      <c r="Y52" s="690"/>
      <c r="Z52" s="690"/>
      <c r="AA52" s="690"/>
      <c r="AB52" s="132" t="s">
        <v>844</v>
      </c>
      <c r="AC52" s="687"/>
      <c r="AD52" s="688"/>
      <c r="AE52" s="688"/>
      <c r="AF52" s="688"/>
      <c r="AG52" s="688"/>
      <c r="AH52" s="688"/>
      <c r="AI52" s="688"/>
      <c r="AJ52" s="688"/>
      <c r="AK52" s="689"/>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1:77" ht="15" customHeight="1" x14ac:dyDescent="0.4">
      <c r="C53" s="704"/>
      <c r="D53" s="705"/>
      <c r="E53" s="675"/>
      <c r="F53" s="676"/>
      <c r="G53" s="676"/>
      <c r="H53" s="676"/>
      <c r="I53" s="676"/>
      <c r="J53" s="677"/>
      <c r="K53" s="678"/>
      <c r="L53" s="679"/>
      <c r="M53" s="679"/>
      <c r="N53" s="679"/>
      <c r="O53" s="133" t="s">
        <v>843</v>
      </c>
      <c r="P53" s="678"/>
      <c r="Q53" s="679"/>
      <c r="R53" s="679"/>
      <c r="S53" s="679"/>
      <c r="T53" s="679"/>
      <c r="U53" s="133" t="s">
        <v>844</v>
      </c>
      <c r="V53" s="678"/>
      <c r="W53" s="683"/>
      <c r="X53" s="683"/>
      <c r="Y53" s="683"/>
      <c r="Z53" s="683"/>
      <c r="AA53" s="683"/>
      <c r="AB53" s="133" t="s">
        <v>844</v>
      </c>
      <c r="AC53" s="680"/>
      <c r="AD53" s="681"/>
      <c r="AE53" s="681"/>
      <c r="AF53" s="681"/>
      <c r="AG53" s="681"/>
      <c r="AH53" s="681"/>
      <c r="AI53" s="681"/>
      <c r="AJ53" s="681"/>
      <c r="AK53" s="682"/>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1:77" ht="15" customHeight="1" thickBot="1" x14ac:dyDescent="0.45">
      <c r="C54" s="704"/>
      <c r="D54" s="705"/>
      <c r="E54" s="675"/>
      <c r="F54" s="676"/>
      <c r="G54" s="676"/>
      <c r="H54" s="676"/>
      <c r="I54" s="676"/>
      <c r="J54" s="677"/>
      <c r="K54" s="678"/>
      <c r="L54" s="679"/>
      <c r="M54" s="679"/>
      <c r="N54" s="679"/>
      <c r="O54" s="133" t="s">
        <v>843</v>
      </c>
      <c r="P54" s="678"/>
      <c r="Q54" s="679"/>
      <c r="R54" s="679"/>
      <c r="S54" s="679"/>
      <c r="T54" s="679"/>
      <c r="U54" s="133" t="s">
        <v>844</v>
      </c>
      <c r="V54" s="678"/>
      <c r="W54" s="683"/>
      <c r="X54" s="683"/>
      <c r="Y54" s="683"/>
      <c r="Z54" s="683"/>
      <c r="AA54" s="683"/>
      <c r="AB54" s="133" t="s">
        <v>844</v>
      </c>
      <c r="AC54" s="680"/>
      <c r="AD54" s="681"/>
      <c r="AE54" s="681"/>
      <c r="AF54" s="681"/>
      <c r="AG54" s="681"/>
      <c r="AH54" s="681"/>
      <c r="AI54" s="681"/>
      <c r="AJ54" s="681"/>
      <c r="AK54" s="682"/>
      <c r="AM54" s="1" t="s">
        <v>862</v>
      </c>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1:77" ht="15" customHeight="1" thickBot="1" x14ac:dyDescent="0.45">
      <c r="C55" s="706"/>
      <c r="D55" s="707"/>
      <c r="E55" s="668"/>
      <c r="F55" s="669"/>
      <c r="G55" s="669"/>
      <c r="H55" s="669"/>
      <c r="I55" s="669"/>
      <c r="J55" s="670"/>
      <c r="K55" s="666"/>
      <c r="L55" s="667"/>
      <c r="M55" s="667"/>
      <c r="N55" s="667"/>
      <c r="O55" s="134" t="s">
        <v>843</v>
      </c>
      <c r="P55" s="666"/>
      <c r="Q55" s="667"/>
      <c r="R55" s="667"/>
      <c r="S55" s="667"/>
      <c r="T55" s="667"/>
      <c r="U55" s="134" t="s">
        <v>844</v>
      </c>
      <c r="V55" s="666"/>
      <c r="W55" s="674"/>
      <c r="X55" s="674"/>
      <c r="Y55" s="674"/>
      <c r="Z55" s="674"/>
      <c r="AA55" s="674"/>
      <c r="AB55" s="134" t="s">
        <v>844</v>
      </c>
      <c r="AC55" s="671"/>
      <c r="AD55" s="672"/>
      <c r="AE55" s="672"/>
      <c r="AF55" s="672"/>
      <c r="AG55" s="672"/>
      <c r="AH55" s="672"/>
      <c r="AI55" s="672"/>
      <c r="AJ55" s="672"/>
      <c r="AK55" s="673"/>
      <c r="AM55" s="699">
        <f>SUM(P52:T55)</f>
        <v>0</v>
      </c>
      <c r="AN55" s="700"/>
      <c r="AO55" s="700"/>
      <c r="AP55" s="700"/>
      <c r="AQ55" s="701"/>
      <c r="AR55" s="1" t="s">
        <v>844</v>
      </c>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1:77" ht="15" customHeight="1" x14ac:dyDescent="0.4">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1:77" ht="15" customHeight="1" x14ac:dyDescent="0.4">
      <c r="A57" s="66" t="s">
        <v>106</v>
      </c>
      <c r="C57" s="1" t="s">
        <v>841</v>
      </c>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1:77" ht="15" customHeight="1" thickBot="1" x14ac:dyDescent="0.45">
      <c r="B58" s="52" t="s">
        <v>78</v>
      </c>
      <c r="C58" s="1" t="s">
        <v>148</v>
      </c>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1:77" ht="15" customHeight="1" thickBot="1" x14ac:dyDescent="0.45">
      <c r="C59" s="54" t="s">
        <v>35</v>
      </c>
      <c r="D59" s="79" t="s">
        <v>842</v>
      </c>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494"/>
      <c r="AP59" s="495"/>
      <c r="AQ59" s="495"/>
      <c r="AR59" s="496"/>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1:77" ht="15" customHeight="1" x14ac:dyDescent="0.4">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1:77" ht="15" customHeight="1" x14ac:dyDescent="0.4">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1:77" ht="15" customHeight="1" thickBot="1" x14ac:dyDescent="0.45">
      <c r="AV62" s="537"/>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9"/>
    </row>
    <row r="63" spans="1:77" ht="15" customHeight="1" x14ac:dyDescent="0.4">
      <c r="AV63" s="531" t="s">
        <v>874</v>
      </c>
      <c r="AW63" s="531"/>
      <c r="AX63" s="531"/>
      <c r="AY63" s="531"/>
      <c r="AZ63" s="531"/>
      <c r="BA63" s="531"/>
      <c r="BB63" s="531"/>
      <c r="BC63" s="531"/>
      <c r="BD63" s="531"/>
      <c r="BE63" s="531"/>
      <c r="BF63" s="531"/>
      <c r="BG63" s="531"/>
      <c r="BH63" s="531"/>
      <c r="BI63" s="531"/>
      <c r="BJ63" s="531"/>
      <c r="BK63" s="531"/>
      <c r="BL63" s="531"/>
      <c r="BM63" s="531"/>
      <c r="BN63" s="531"/>
      <c r="BO63" s="531"/>
      <c r="BP63" s="531"/>
      <c r="BQ63" s="531"/>
      <c r="BR63" s="531"/>
      <c r="BS63" s="531"/>
      <c r="BT63" s="531"/>
      <c r="BU63" s="531"/>
      <c r="BV63" s="531"/>
      <c r="BW63" s="531"/>
      <c r="BX63" s="531"/>
      <c r="BY63" s="531"/>
    </row>
    <row r="64" spans="1:77" ht="15" customHeight="1" thickBot="1" x14ac:dyDescent="0.45">
      <c r="AV64" s="65" t="s">
        <v>875</v>
      </c>
    </row>
    <row r="65" spans="48:77" ht="15" customHeight="1" x14ac:dyDescent="0.4">
      <c r="AV65" s="532" t="s">
        <v>876</v>
      </c>
      <c r="AW65" s="531"/>
      <c r="AX65" s="531"/>
      <c r="AY65" s="531"/>
      <c r="AZ65" s="531"/>
      <c r="BA65" s="531"/>
      <c r="BB65" s="531"/>
      <c r="BC65" s="531"/>
      <c r="BD65" s="531"/>
      <c r="BE65" s="531"/>
      <c r="BF65" s="531"/>
      <c r="BG65" s="531"/>
      <c r="BH65" s="531"/>
      <c r="BI65" s="531"/>
      <c r="BJ65" s="531"/>
      <c r="BK65" s="531"/>
      <c r="BL65" s="531"/>
      <c r="BM65" s="531"/>
      <c r="BN65" s="531"/>
      <c r="BO65" s="531"/>
      <c r="BP65" s="531"/>
      <c r="BQ65" s="531"/>
      <c r="BR65" s="531"/>
      <c r="BS65" s="531"/>
      <c r="BT65" s="531"/>
      <c r="BU65" s="531"/>
      <c r="BV65" s="531"/>
      <c r="BW65" s="531"/>
      <c r="BX65" s="531"/>
      <c r="BY65" s="533"/>
    </row>
    <row r="66" spans="48:77" ht="15" customHeight="1" x14ac:dyDescent="0.4">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48:77" ht="15" customHeight="1" x14ac:dyDescent="0.4">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48:77" ht="15" customHeight="1" x14ac:dyDescent="0.4">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48:77" ht="15" customHeight="1" x14ac:dyDescent="0.4">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48:77" ht="15" customHeight="1" x14ac:dyDescent="0.4">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48:77" ht="15" customHeight="1" x14ac:dyDescent="0.4">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row>
    <row r="72" spans="48:77" ht="15" customHeight="1" x14ac:dyDescent="0.4">
      <c r="AV72" s="534"/>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6"/>
    </row>
    <row r="73" spans="48:77" ht="15" customHeight="1" thickBot="1" x14ac:dyDescent="0.45">
      <c r="AV73" s="537"/>
      <c r="AW73" s="538"/>
      <c r="AX73" s="538"/>
      <c r="AY73" s="538"/>
      <c r="AZ73" s="538"/>
      <c r="BA73" s="538"/>
      <c r="BB73" s="538"/>
      <c r="BC73" s="538"/>
      <c r="BD73" s="538"/>
      <c r="BE73" s="538"/>
      <c r="BF73" s="538"/>
      <c r="BG73" s="538"/>
      <c r="BH73" s="538"/>
      <c r="BI73" s="538"/>
      <c r="BJ73" s="538"/>
      <c r="BK73" s="538"/>
      <c r="BL73" s="538"/>
      <c r="BM73" s="538"/>
      <c r="BN73" s="538"/>
      <c r="BO73" s="538"/>
      <c r="BP73" s="538"/>
      <c r="BQ73" s="538"/>
      <c r="BR73" s="538"/>
      <c r="BS73" s="538"/>
      <c r="BT73" s="538"/>
      <c r="BU73" s="538"/>
      <c r="BV73" s="538"/>
      <c r="BW73" s="538"/>
      <c r="BX73" s="538"/>
      <c r="BY73" s="539"/>
    </row>
    <row r="74" spans="48:77" ht="15" customHeight="1" x14ac:dyDescent="0.4">
      <c r="AV74" s="531" t="s">
        <v>877</v>
      </c>
      <c r="AW74" s="531"/>
      <c r="AX74" s="531"/>
      <c r="AY74" s="531"/>
      <c r="AZ74" s="531"/>
      <c r="BA74" s="531"/>
      <c r="BB74" s="531"/>
      <c r="BC74" s="531"/>
      <c r="BD74" s="531"/>
      <c r="BE74" s="531"/>
      <c r="BF74" s="531"/>
      <c r="BG74" s="531"/>
      <c r="BH74" s="531"/>
      <c r="BI74" s="531"/>
      <c r="BJ74" s="531"/>
      <c r="BK74" s="531"/>
      <c r="BL74" s="531"/>
      <c r="BM74" s="531"/>
      <c r="BN74" s="531"/>
      <c r="BO74" s="531"/>
      <c r="BP74" s="531"/>
      <c r="BQ74" s="531"/>
      <c r="BR74" s="531"/>
      <c r="BS74" s="531"/>
      <c r="BT74" s="531"/>
      <c r="BU74" s="531"/>
      <c r="BV74" s="531"/>
      <c r="BW74" s="531"/>
      <c r="BX74" s="531"/>
      <c r="BY74" s="531"/>
    </row>
    <row r="75" spans="48:77" ht="15" customHeight="1" thickBot="1" x14ac:dyDescent="0.45">
      <c r="AV75" s="65" t="s">
        <v>878</v>
      </c>
    </row>
    <row r="76" spans="48:77" ht="15" customHeight="1" x14ac:dyDescent="0.4">
      <c r="AV76" s="532" t="s">
        <v>879</v>
      </c>
      <c r="AW76" s="531"/>
      <c r="AX76" s="531"/>
      <c r="AY76" s="531"/>
      <c r="AZ76" s="531"/>
      <c r="BA76" s="531"/>
      <c r="BB76" s="531"/>
      <c r="BC76" s="531"/>
      <c r="BD76" s="531"/>
      <c r="BE76" s="531"/>
      <c r="BF76" s="531"/>
      <c r="BG76" s="531"/>
      <c r="BH76" s="531"/>
      <c r="BI76" s="531"/>
      <c r="BJ76" s="531"/>
      <c r="BK76" s="531"/>
      <c r="BL76" s="531"/>
      <c r="BM76" s="531"/>
      <c r="BN76" s="531"/>
      <c r="BO76" s="531"/>
      <c r="BP76" s="531"/>
      <c r="BQ76" s="531"/>
      <c r="BR76" s="531"/>
      <c r="BS76" s="531"/>
      <c r="BT76" s="531"/>
      <c r="BU76" s="531"/>
      <c r="BV76" s="531"/>
      <c r="BW76" s="531"/>
      <c r="BX76" s="531"/>
      <c r="BY76" s="533"/>
    </row>
    <row r="77" spans="48:77" ht="15" customHeight="1" x14ac:dyDescent="0.4">
      <c r="AV77" s="534"/>
      <c r="AW77" s="535"/>
      <c r="AX77" s="535"/>
      <c r="AY77" s="535"/>
      <c r="AZ77" s="535"/>
      <c r="BA77" s="535"/>
      <c r="BB77" s="535"/>
      <c r="BC77" s="535"/>
      <c r="BD77" s="535"/>
      <c r="BE77" s="535"/>
      <c r="BF77" s="535"/>
      <c r="BG77" s="535"/>
      <c r="BH77" s="535"/>
      <c r="BI77" s="535"/>
      <c r="BJ77" s="535"/>
      <c r="BK77" s="535"/>
      <c r="BL77" s="535"/>
      <c r="BM77" s="535"/>
      <c r="BN77" s="535"/>
      <c r="BO77" s="535"/>
      <c r="BP77" s="535"/>
      <c r="BQ77" s="535"/>
      <c r="BR77" s="535"/>
      <c r="BS77" s="535"/>
      <c r="BT77" s="535"/>
      <c r="BU77" s="535"/>
      <c r="BV77" s="535"/>
      <c r="BW77" s="535"/>
      <c r="BX77" s="535"/>
      <c r="BY77" s="536"/>
    </row>
    <row r="78" spans="48:77" ht="15" customHeight="1" x14ac:dyDescent="0.4">
      <c r="AV78" s="534"/>
      <c r="AW78" s="535"/>
      <c r="AX78" s="535"/>
      <c r="AY78" s="535"/>
      <c r="AZ78" s="535"/>
      <c r="BA78" s="535"/>
      <c r="BB78" s="535"/>
      <c r="BC78" s="535"/>
      <c r="BD78" s="535"/>
      <c r="BE78" s="535"/>
      <c r="BF78" s="535"/>
      <c r="BG78" s="535"/>
      <c r="BH78" s="535"/>
      <c r="BI78" s="535"/>
      <c r="BJ78" s="535"/>
      <c r="BK78" s="535"/>
      <c r="BL78" s="535"/>
      <c r="BM78" s="535"/>
      <c r="BN78" s="535"/>
      <c r="BO78" s="535"/>
      <c r="BP78" s="535"/>
      <c r="BQ78" s="535"/>
      <c r="BR78" s="535"/>
      <c r="BS78" s="535"/>
      <c r="BT78" s="535"/>
      <c r="BU78" s="535"/>
      <c r="BV78" s="535"/>
      <c r="BW78" s="535"/>
      <c r="BX78" s="535"/>
      <c r="BY78" s="536"/>
    </row>
    <row r="79" spans="48:77" ht="15" customHeight="1" x14ac:dyDescent="0.4">
      <c r="AV79" s="534"/>
      <c r="AW79" s="535"/>
      <c r="AX79" s="535"/>
      <c r="AY79" s="535"/>
      <c r="AZ79" s="535"/>
      <c r="BA79" s="535"/>
      <c r="BB79" s="535"/>
      <c r="BC79" s="535"/>
      <c r="BD79" s="535"/>
      <c r="BE79" s="535"/>
      <c r="BF79" s="535"/>
      <c r="BG79" s="535"/>
      <c r="BH79" s="535"/>
      <c r="BI79" s="535"/>
      <c r="BJ79" s="535"/>
      <c r="BK79" s="535"/>
      <c r="BL79" s="535"/>
      <c r="BM79" s="535"/>
      <c r="BN79" s="535"/>
      <c r="BO79" s="535"/>
      <c r="BP79" s="535"/>
      <c r="BQ79" s="535"/>
      <c r="BR79" s="535"/>
      <c r="BS79" s="535"/>
      <c r="BT79" s="535"/>
      <c r="BU79" s="535"/>
      <c r="BV79" s="535"/>
      <c r="BW79" s="535"/>
      <c r="BX79" s="535"/>
      <c r="BY79" s="536"/>
    </row>
    <row r="80" spans="48:77" ht="15" customHeight="1" x14ac:dyDescent="0.4">
      <c r="AV80" s="534"/>
      <c r="AW80" s="535"/>
      <c r="AX80" s="535"/>
      <c r="AY80" s="535"/>
      <c r="AZ80" s="535"/>
      <c r="BA80" s="535"/>
      <c r="BB80" s="535"/>
      <c r="BC80" s="535"/>
      <c r="BD80" s="535"/>
      <c r="BE80" s="535"/>
      <c r="BF80" s="535"/>
      <c r="BG80" s="535"/>
      <c r="BH80" s="535"/>
      <c r="BI80" s="535"/>
      <c r="BJ80" s="535"/>
      <c r="BK80" s="535"/>
      <c r="BL80" s="535"/>
      <c r="BM80" s="535"/>
      <c r="BN80" s="535"/>
      <c r="BO80" s="535"/>
      <c r="BP80" s="535"/>
      <c r="BQ80" s="535"/>
      <c r="BR80" s="535"/>
      <c r="BS80" s="535"/>
      <c r="BT80" s="535"/>
      <c r="BU80" s="535"/>
      <c r="BV80" s="535"/>
      <c r="BW80" s="535"/>
      <c r="BX80" s="535"/>
      <c r="BY80" s="536"/>
    </row>
    <row r="81" spans="48:77" ht="15" customHeight="1" x14ac:dyDescent="0.4">
      <c r="AV81" s="534"/>
      <c r="AW81" s="535"/>
      <c r="AX81" s="535"/>
      <c r="AY81" s="535"/>
      <c r="AZ81" s="535"/>
      <c r="BA81" s="535"/>
      <c r="BB81" s="535"/>
      <c r="BC81" s="535"/>
      <c r="BD81" s="535"/>
      <c r="BE81" s="535"/>
      <c r="BF81" s="535"/>
      <c r="BG81" s="535"/>
      <c r="BH81" s="535"/>
      <c r="BI81" s="535"/>
      <c r="BJ81" s="535"/>
      <c r="BK81" s="535"/>
      <c r="BL81" s="535"/>
      <c r="BM81" s="535"/>
      <c r="BN81" s="535"/>
      <c r="BO81" s="535"/>
      <c r="BP81" s="535"/>
      <c r="BQ81" s="535"/>
      <c r="BR81" s="535"/>
      <c r="BS81" s="535"/>
      <c r="BT81" s="535"/>
      <c r="BU81" s="535"/>
      <c r="BV81" s="535"/>
      <c r="BW81" s="535"/>
      <c r="BX81" s="535"/>
      <c r="BY81" s="536"/>
    </row>
    <row r="82" spans="48:77" ht="15" customHeight="1" x14ac:dyDescent="0.4">
      <c r="AV82" s="534"/>
      <c r="AW82" s="535"/>
      <c r="AX82" s="535"/>
      <c r="AY82" s="535"/>
      <c r="AZ82" s="535"/>
      <c r="BA82" s="535"/>
      <c r="BB82" s="535"/>
      <c r="BC82" s="535"/>
      <c r="BD82" s="535"/>
      <c r="BE82" s="535"/>
      <c r="BF82" s="535"/>
      <c r="BG82" s="535"/>
      <c r="BH82" s="535"/>
      <c r="BI82" s="535"/>
      <c r="BJ82" s="535"/>
      <c r="BK82" s="535"/>
      <c r="BL82" s="535"/>
      <c r="BM82" s="535"/>
      <c r="BN82" s="535"/>
      <c r="BO82" s="535"/>
      <c r="BP82" s="535"/>
      <c r="BQ82" s="535"/>
      <c r="BR82" s="535"/>
      <c r="BS82" s="535"/>
      <c r="BT82" s="535"/>
      <c r="BU82" s="535"/>
      <c r="BV82" s="535"/>
      <c r="BW82" s="535"/>
      <c r="BX82" s="535"/>
      <c r="BY82" s="536"/>
    </row>
    <row r="83" spans="48:77" ht="15" customHeight="1" x14ac:dyDescent="0.4">
      <c r="AV83" s="534"/>
      <c r="AW83" s="535"/>
      <c r="AX83" s="535"/>
      <c r="AY83" s="535"/>
      <c r="AZ83" s="535"/>
      <c r="BA83" s="535"/>
      <c r="BB83" s="535"/>
      <c r="BC83" s="535"/>
      <c r="BD83" s="535"/>
      <c r="BE83" s="535"/>
      <c r="BF83" s="535"/>
      <c r="BG83" s="535"/>
      <c r="BH83" s="535"/>
      <c r="BI83" s="535"/>
      <c r="BJ83" s="535"/>
      <c r="BK83" s="535"/>
      <c r="BL83" s="535"/>
      <c r="BM83" s="535"/>
      <c r="BN83" s="535"/>
      <c r="BO83" s="535"/>
      <c r="BP83" s="535"/>
      <c r="BQ83" s="535"/>
      <c r="BR83" s="535"/>
      <c r="BS83" s="535"/>
      <c r="BT83" s="535"/>
      <c r="BU83" s="535"/>
      <c r="BV83" s="535"/>
      <c r="BW83" s="535"/>
      <c r="BX83" s="535"/>
      <c r="BY83" s="536"/>
    </row>
    <row r="84" spans="48:77" ht="15" customHeight="1" x14ac:dyDescent="0.4">
      <c r="AV84" s="534"/>
      <c r="AW84" s="535"/>
      <c r="AX84" s="535"/>
      <c r="AY84" s="535"/>
      <c r="AZ84" s="535"/>
      <c r="BA84" s="535"/>
      <c r="BB84" s="535"/>
      <c r="BC84" s="535"/>
      <c r="BD84" s="535"/>
      <c r="BE84" s="535"/>
      <c r="BF84" s="535"/>
      <c r="BG84" s="535"/>
      <c r="BH84" s="535"/>
      <c r="BI84" s="535"/>
      <c r="BJ84" s="535"/>
      <c r="BK84" s="535"/>
      <c r="BL84" s="535"/>
      <c r="BM84" s="535"/>
      <c r="BN84" s="535"/>
      <c r="BO84" s="535"/>
      <c r="BP84" s="535"/>
      <c r="BQ84" s="535"/>
      <c r="BR84" s="535"/>
      <c r="BS84" s="535"/>
      <c r="BT84" s="535"/>
      <c r="BU84" s="535"/>
      <c r="BV84" s="535"/>
      <c r="BW84" s="535"/>
      <c r="BX84" s="535"/>
      <c r="BY84" s="536"/>
    </row>
    <row r="85" spans="48:77" ht="15" customHeight="1" x14ac:dyDescent="0.4">
      <c r="AV85" s="534"/>
      <c r="AW85" s="535"/>
      <c r="AX85" s="535"/>
      <c r="AY85" s="535"/>
      <c r="AZ85" s="535"/>
      <c r="BA85" s="535"/>
      <c r="BB85" s="535"/>
      <c r="BC85" s="535"/>
      <c r="BD85" s="535"/>
      <c r="BE85" s="535"/>
      <c r="BF85" s="535"/>
      <c r="BG85" s="535"/>
      <c r="BH85" s="535"/>
      <c r="BI85" s="535"/>
      <c r="BJ85" s="535"/>
      <c r="BK85" s="535"/>
      <c r="BL85" s="535"/>
      <c r="BM85" s="535"/>
      <c r="BN85" s="535"/>
      <c r="BO85" s="535"/>
      <c r="BP85" s="535"/>
      <c r="BQ85" s="535"/>
      <c r="BR85" s="535"/>
      <c r="BS85" s="535"/>
      <c r="BT85" s="535"/>
      <c r="BU85" s="535"/>
      <c r="BV85" s="535"/>
      <c r="BW85" s="535"/>
      <c r="BX85" s="535"/>
      <c r="BY85" s="536"/>
    </row>
    <row r="86" spans="48:77" ht="15" customHeight="1" x14ac:dyDescent="0.4">
      <c r="AV86" s="534"/>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6"/>
    </row>
    <row r="87" spans="48:77" ht="15" customHeight="1" x14ac:dyDescent="0.4">
      <c r="AV87" s="534"/>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6"/>
    </row>
    <row r="88" spans="48:77" ht="15" customHeight="1" x14ac:dyDescent="0.4">
      <c r="AV88" s="534"/>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6"/>
    </row>
    <row r="89" spans="48:77" ht="15" customHeight="1" x14ac:dyDescent="0.4">
      <c r="AV89" s="534"/>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6"/>
    </row>
    <row r="90" spans="48:77" ht="15" customHeight="1" x14ac:dyDescent="0.4">
      <c r="AV90" s="534"/>
      <c r="AW90" s="535"/>
      <c r="AX90" s="535"/>
      <c r="AY90" s="535"/>
      <c r="AZ90" s="535"/>
      <c r="BA90" s="535"/>
      <c r="BB90" s="535"/>
      <c r="BC90" s="535"/>
      <c r="BD90" s="535"/>
      <c r="BE90" s="535"/>
      <c r="BF90" s="535"/>
      <c r="BG90" s="535"/>
      <c r="BH90" s="535"/>
      <c r="BI90" s="535"/>
      <c r="BJ90" s="535"/>
      <c r="BK90" s="535"/>
      <c r="BL90" s="535"/>
      <c r="BM90" s="535"/>
      <c r="BN90" s="535"/>
      <c r="BO90" s="535"/>
      <c r="BP90" s="535"/>
      <c r="BQ90" s="535"/>
      <c r="BR90" s="535"/>
      <c r="BS90" s="535"/>
      <c r="BT90" s="535"/>
      <c r="BU90" s="535"/>
      <c r="BV90" s="535"/>
      <c r="BW90" s="535"/>
      <c r="BX90" s="535"/>
      <c r="BY90" s="536"/>
    </row>
    <row r="91" spans="48:77" ht="15" customHeight="1" x14ac:dyDescent="0.4">
      <c r="AV91" s="534"/>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5"/>
      <c r="BU91" s="535"/>
      <c r="BV91" s="535"/>
      <c r="BW91" s="535"/>
      <c r="BX91" s="535"/>
      <c r="BY91" s="536"/>
    </row>
    <row r="92" spans="48:77" ht="15" customHeight="1" x14ac:dyDescent="0.4">
      <c r="AV92" s="534"/>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535"/>
      <c r="BV92" s="535"/>
      <c r="BW92" s="535"/>
      <c r="BX92" s="535"/>
      <c r="BY92" s="536"/>
    </row>
    <row r="93" spans="48:77" ht="15" customHeight="1" x14ac:dyDescent="0.4">
      <c r="AV93" s="534"/>
      <c r="AW93" s="535"/>
      <c r="AX93" s="535"/>
      <c r="AY93" s="535"/>
      <c r="AZ93" s="535"/>
      <c r="BA93" s="535"/>
      <c r="BB93" s="535"/>
      <c r="BC93" s="535"/>
      <c r="BD93" s="535"/>
      <c r="BE93" s="535"/>
      <c r="BF93" s="535"/>
      <c r="BG93" s="535"/>
      <c r="BH93" s="535"/>
      <c r="BI93" s="535"/>
      <c r="BJ93" s="535"/>
      <c r="BK93" s="535"/>
      <c r="BL93" s="535"/>
      <c r="BM93" s="535"/>
      <c r="BN93" s="535"/>
      <c r="BO93" s="535"/>
      <c r="BP93" s="535"/>
      <c r="BQ93" s="535"/>
      <c r="BR93" s="535"/>
      <c r="BS93" s="535"/>
      <c r="BT93" s="535"/>
      <c r="BU93" s="535"/>
      <c r="BV93" s="535"/>
      <c r="BW93" s="535"/>
      <c r="BX93" s="535"/>
      <c r="BY93" s="536"/>
    </row>
    <row r="94" spans="48:77" ht="15" customHeight="1" x14ac:dyDescent="0.4">
      <c r="AV94" s="534"/>
      <c r="AW94" s="535"/>
      <c r="AX94" s="535"/>
      <c r="AY94" s="535"/>
      <c r="AZ94" s="535"/>
      <c r="BA94" s="535"/>
      <c r="BB94" s="535"/>
      <c r="BC94" s="535"/>
      <c r="BD94" s="535"/>
      <c r="BE94" s="535"/>
      <c r="BF94" s="535"/>
      <c r="BG94" s="535"/>
      <c r="BH94" s="535"/>
      <c r="BI94" s="535"/>
      <c r="BJ94" s="535"/>
      <c r="BK94" s="535"/>
      <c r="BL94" s="535"/>
      <c r="BM94" s="535"/>
      <c r="BN94" s="535"/>
      <c r="BO94" s="535"/>
      <c r="BP94" s="535"/>
      <c r="BQ94" s="535"/>
      <c r="BR94" s="535"/>
      <c r="BS94" s="535"/>
      <c r="BT94" s="535"/>
      <c r="BU94" s="535"/>
      <c r="BV94" s="535"/>
      <c r="BW94" s="535"/>
      <c r="BX94" s="535"/>
      <c r="BY94" s="536"/>
    </row>
    <row r="95" spans="48:77" ht="15" customHeight="1" x14ac:dyDescent="0.4">
      <c r="AV95" s="534"/>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6"/>
    </row>
    <row r="96" spans="48:77" ht="15" customHeight="1" x14ac:dyDescent="0.4">
      <c r="AV96" s="534"/>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5"/>
      <c r="BU96" s="535"/>
      <c r="BV96" s="535"/>
      <c r="BW96" s="535"/>
      <c r="BX96" s="535"/>
      <c r="BY96" s="536"/>
    </row>
    <row r="97" spans="48:77" ht="15" customHeight="1" x14ac:dyDescent="0.4">
      <c r="AV97" s="534"/>
      <c r="AW97" s="535"/>
      <c r="AX97" s="535"/>
      <c r="AY97" s="535"/>
      <c r="AZ97" s="535"/>
      <c r="BA97" s="535"/>
      <c r="BB97" s="535"/>
      <c r="BC97" s="535"/>
      <c r="BD97" s="535"/>
      <c r="BE97" s="535"/>
      <c r="BF97" s="535"/>
      <c r="BG97" s="535"/>
      <c r="BH97" s="535"/>
      <c r="BI97" s="535"/>
      <c r="BJ97" s="535"/>
      <c r="BK97" s="535"/>
      <c r="BL97" s="535"/>
      <c r="BM97" s="535"/>
      <c r="BN97" s="535"/>
      <c r="BO97" s="535"/>
      <c r="BP97" s="535"/>
      <c r="BQ97" s="535"/>
      <c r="BR97" s="535"/>
      <c r="BS97" s="535"/>
      <c r="BT97" s="535"/>
      <c r="BU97" s="535"/>
      <c r="BV97" s="535"/>
      <c r="BW97" s="535"/>
      <c r="BX97" s="535"/>
      <c r="BY97" s="536"/>
    </row>
    <row r="98" spans="48:77" ht="15" customHeight="1" x14ac:dyDescent="0.4">
      <c r="AV98" s="534"/>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c r="BV98" s="535"/>
      <c r="BW98" s="535"/>
      <c r="BX98" s="535"/>
      <c r="BY98" s="536"/>
    </row>
    <row r="99" spans="48:77" ht="15" customHeight="1" x14ac:dyDescent="0.4">
      <c r="AV99" s="534"/>
      <c r="AW99" s="535"/>
      <c r="AX99" s="535"/>
      <c r="AY99" s="535"/>
      <c r="AZ99" s="535"/>
      <c r="BA99" s="535"/>
      <c r="BB99" s="535"/>
      <c r="BC99" s="535"/>
      <c r="BD99" s="535"/>
      <c r="BE99" s="535"/>
      <c r="BF99" s="535"/>
      <c r="BG99" s="535"/>
      <c r="BH99" s="535"/>
      <c r="BI99" s="535"/>
      <c r="BJ99" s="535"/>
      <c r="BK99" s="535"/>
      <c r="BL99" s="535"/>
      <c r="BM99" s="535"/>
      <c r="BN99" s="535"/>
      <c r="BO99" s="535"/>
      <c r="BP99" s="535"/>
      <c r="BQ99" s="535"/>
      <c r="BR99" s="535"/>
      <c r="BS99" s="535"/>
      <c r="BT99" s="535"/>
      <c r="BU99" s="535"/>
      <c r="BV99" s="535"/>
      <c r="BW99" s="535"/>
      <c r="BX99" s="535"/>
      <c r="BY99" s="536"/>
    </row>
    <row r="100" spans="48:77" ht="15" customHeight="1" x14ac:dyDescent="0.4">
      <c r="AV100" s="534"/>
      <c r="AW100" s="535"/>
      <c r="AX100" s="535"/>
      <c r="AY100" s="535"/>
      <c r="AZ100" s="535"/>
      <c r="BA100" s="535"/>
      <c r="BB100" s="535"/>
      <c r="BC100" s="535"/>
      <c r="BD100" s="535"/>
      <c r="BE100" s="535"/>
      <c r="BF100" s="535"/>
      <c r="BG100" s="535"/>
      <c r="BH100" s="535"/>
      <c r="BI100" s="535"/>
      <c r="BJ100" s="535"/>
      <c r="BK100" s="535"/>
      <c r="BL100" s="535"/>
      <c r="BM100" s="535"/>
      <c r="BN100" s="535"/>
      <c r="BO100" s="535"/>
      <c r="BP100" s="535"/>
      <c r="BQ100" s="535"/>
      <c r="BR100" s="535"/>
      <c r="BS100" s="535"/>
      <c r="BT100" s="535"/>
      <c r="BU100" s="535"/>
      <c r="BV100" s="535"/>
      <c r="BW100" s="535"/>
      <c r="BX100" s="535"/>
      <c r="BY100" s="536"/>
    </row>
    <row r="101" spans="48:77" ht="15" customHeight="1" x14ac:dyDescent="0.4">
      <c r="AV101" s="534"/>
      <c r="AW101" s="535"/>
      <c r="AX101" s="535"/>
      <c r="AY101" s="535"/>
      <c r="AZ101" s="535"/>
      <c r="BA101" s="535"/>
      <c r="BB101" s="535"/>
      <c r="BC101" s="535"/>
      <c r="BD101" s="535"/>
      <c r="BE101" s="535"/>
      <c r="BF101" s="535"/>
      <c r="BG101" s="535"/>
      <c r="BH101" s="535"/>
      <c r="BI101" s="535"/>
      <c r="BJ101" s="535"/>
      <c r="BK101" s="535"/>
      <c r="BL101" s="535"/>
      <c r="BM101" s="535"/>
      <c r="BN101" s="535"/>
      <c r="BO101" s="535"/>
      <c r="BP101" s="535"/>
      <c r="BQ101" s="535"/>
      <c r="BR101" s="535"/>
      <c r="BS101" s="535"/>
      <c r="BT101" s="535"/>
      <c r="BU101" s="535"/>
      <c r="BV101" s="535"/>
      <c r="BW101" s="535"/>
      <c r="BX101" s="535"/>
      <c r="BY101" s="536"/>
    </row>
    <row r="102" spans="48:77" ht="15" customHeight="1" x14ac:dyDescent="0.4">
      <c r="AV102" s="534"/>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5"/>
      <c r="BU102" s="535"/>
      <c r="BV102" s="535"/>
      <c r="BW102" s="535"/>
      <c r="BX102" s="535"/>
      <c r="BY102" s="536"/>
    </row>
    <row r="103" spans="48:77" ht="15" customHeight="1" x14ac:dyDescent="0.4">
      <c r="AV103" s="534"/>
      <c r="AW103" s="535"/>
      <c r="AX103" s="535"/>
      <c r="AY103" s="535"/>
      <c r="AZ103" s="535"/>
      <c r="BA103" s="535"/>
      <c r="BB103" s="535"/>
      <c r="BC103" s="535"/>
      <c r="BD103" s="535"/>
      <c r="BE103" s="535"/>
      <c r="BF103" s="535"/>
      <c r="BG103" s="535"/>
      <c r="BH103" s="535"/>
      <c r="BI103" s="535"/>
      <c r="BJ103" s="535"/>
      <c r="BK103" s="535"/>
      <c r="BL103" s="535"/>
      <c r="BM103" s="535"/>
      <c r="BN103" s="535"/>
      <c r="BO103" s="535"/>
      <c r="BP103" s="535"/>
      <c r="BQ103" s="535"/>
      <c r="BR103" s="535"/>
      <c r="BS103" s="535"/>
      <c r="BT103" s="535"/>
      <c r="BU103" s="535"/>
      <c r="BV103" s="535"/>
      <c r="BW103" s="535"/>
      <c r="BX103" s="535"/>
      <c r="BY103" s="536"/>
    </row>
    <row r="104" spans="48:77" ht="15" customHeight="1" x14ac:dyDescent="0.4">
      <c r="AV104" s="534"/>
      <c r="AW104" s="535"/>
      <c r="AX104" s="535"/>
      <c r="AY104" s="535"/>
      <c r="AZ104" s="535"/>
      <c r="BA104" s="535"/>
      <c r="BB104" s="535"/>
      <c r="BC104" s="535"/>
      <c r="BD104" s="535"/>
      <c r="BE104" s="535"/>
      <c r="BF104" s="535"/>
      <c r="BG104" s="535"/>
      <c r="BH104" s="535"/>
      <c r="BI104" s="535"/>
      <c r="BJ104" s="535"/>
      <c r="BK104" s="535"/>
      <c r="BL104" s="535"/>
      <c r="BM104" s="535"/>
      <c r="BN104" s="535"/>
      <c r="BO104" s="535"/>
      <c r="BP104" s="535"/>
      <c r="BQ104" s="535"/>
      <c r="BR104" s="535"/>
      <c r="BS104" s="535"/>
      <c r="BT104" s="535"/>
      <c r="BU104" s="535"/>
      <c r="BV104" s="535"/>
      <c r="BW104" s="535"/>
      <c r="BX104" s="535"/>
      <c r="BY104" s="536"/>
    </row>
    <row r="105" spans="48:77" ht="15" customHeight="1" thickBot="1" x14ac:dyDescent="0.45">
      <c r="AV105" s="537"/>
      <c r="AW105" s="538"/>
      <c r="AX105" s="538"/>
      <c r="AY105" s="538"/>
      <c r="AZ105" s="538"/>
      <c r="BA105" s="538"/>
      <c r="BB105" s="538"/>
      <c r="BC105" s="538"/>
      <c r="BD105" s="538"/>
      <c r="BE105" s="538"/>
      <c r="BF105" s="538"/>
      <c r="BG105" s="538"/>
      <c r="BH105" s="538"/>
      <c r="BI105" s="538"/>
      <c r="BJ105" s="538"/>
      <c r="BK105" s="538"/>
      <c r="BL105" s="538"/>
      <c r="BM105" s="538"/>
      <c r="BN105" s="538"/>
      <c r="BO105" s="538"/>
      <c r="BP105" s="538"/>
      <c r="BQ105" s="538"/>
      <c r="BR105" s="538"/>
      <c r="BS105" s="538"/>
      <c r="BT105" s="538"/>
      <c r="BU105" s="538"/>
      <c r="BV105" s="538"/>
      <c r="BW105" s="538"/>
      <c r="BX105" s="538"/>
      <c r="BY105" s="539"/>
    </row>
    <row r="106" spans="48:77" ht="15" customHeight="1" x14ac:dyDescent="0.4">
      <c r="AV106" s="531" t="s">
        <v>880</v>
      </c>
      <c r="AW106" s="531"/>
      <c r="AX106" s="531"/>
      <c r="AY106" s="531"/>
      <c r="AZ106" s="531"/>
      <c r="BA106" s="531"/>
      <c r="BB106" s="531"/>
      <c r="BC106" s="531"/>
      <c r="BD106" s="531"/>
      <c r="BE106" s="531"/>
      <c r="BF106" s="531"/>
      <c r="BG106" s="531"/>
      <c r="BH106" s="531"/>
      <c r="BI106" s="531"/>
      <c r="BJ106" s="531"/>
      <c r="BK106" s="531"/>
      <c r="BL106" s="531"/>
      <c r="BM106" s="531"/>
      <c r="BN106" s="531"/>
      <c r="BO106" s="531"/>
      <c r="BP106" s="531"/>
      <c r="BQ106" s="531"/>
      <c r="BR106" s="531"/>
      <c r="BS106" s="531"/>
      <c r="BT106" s="531"/>
      <c r="BU106" s="531"/>
      <c r="BV106" s="531"/>
      <c r="BW106" s="531"/>
      <c r="BX106" s="531"/>
      <c r="BY106" s="531"/>
    </row>
    <row r="107" spans="48:77" ht="15" customHeight="1" thickBot="1" x14ac:dyDescent="0.45">
      <c r="AV107" s="65" t="s">
        <v>881</v>
      </c>
    </row>
    <row r="108" spans="48:77" ht="15" customHeight="1" x14ac:dyDescent="0.4">
      <c r="AV108" s="532" t="s">
        <v>882</v>
      </c>
      <c r="AW108" s="531"/>
      <c r="AX108" s="531"/>
      <c r="AY108" s="531"/>
      <c r="AZ108" s="531"/>
      <c r="BA108" s="531"/>
      <c r="BB108" s="531"/>
      <c r="BC108" s="531"/>
      <c r="BD108" s="531"/>
      <c r="BE108" s="531"/>
      <c r="BF108" s="531"/>
      <c r="BG108" s="531"/>
      <c r="BH108" s="531"/>
      <c r="BI108" s="531"/>
      <c r="BJ108" s="531"/>
      <c r="BK108" s="531"/>
      <c r="BL108" s="531"/>
      <c r="BM108" s="531"/>
      <c r="BN108" s="531"/>
      <c r="BO108" s="531"/>
      <c r="BP108" s="531"/>
      <c r="BQ108" s="531"/>
      <c r="BR108" s="531"/>
      <c r="BS108" s="531"/>
      <c r="BT108" s="531"/>
      <c r="BU108" s="531"/>
      <c r="BV108" s="531"/>
      <c r="BW108" s="531"/>
      <c r="BX108" s="531"/>
      <c r="BY108" s="533"/>
    </row>
    <row r="109" spans="48:77" ht="15" customHeight="1" x14ac:dyDescent="0.4">
      <c r="AV109" s="534"/>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6"/>
    </row>
    <row r="110" spans="48:77" ht="15" customHeight="1" x14ac:dyDescent="0.4">
      <c r="AV110" s="534"/>
      <c r="AW110" s="535"/>
      <c r="AX110" s="535"/>
      <c r="AY110" s="535"/>
      <c r="AZ110" s="535"/>
      <c r="BA110" s="535"/>
      <c r="BB110" s="535"/>
      <c r="BC110" s="535"/>
      <c r="BD110" s="535"/>
      <c r="BE110" s="535"/>
      <c r="BF110" s="535"/>
      <c r="BG110" s="535"/>
      <c r="BH110" s="535"/>
      <c r="BI110" s="535"/>
      <c r="BJ110" s="535"/>
      <c r="BK110" s="535"/>
      <c r="BL110" s="535"/>
      <c r="BM110" s="535"/>
      <c r="BN110" s="535"/>
      <c r="BO110" s="535"/>
      <c r="BP110" s="535"/>
      <c r="BQ110" s="535"/>
      <c r="BR110" s="535"/>
      <c r="BS110" s="535"/>
      <c r="BT110" s="535"/>
      <c r="BU110" s="535"/>
      <c r="BV110" s="535"/>
      <c r="BW110" s="535"/>
      <c r="BX110" s="535"/>
      <c r="BY110" s="536"/>
    </row>
    <row r="111" spans="48:77" ht="15" customHeight="1" x14ac:dyDescent="0.4">
      <c r="AV111" s="534"/>
      <c r="AW111" s="535"/>
      <c r="AX111" s="535"/>
      <c r="AY111" s="535"/>
      <c r="AZ111" s="535"/>
      <c r="BA111" s="535"/>
      <c r="BB111" s="535"/>
      <c r="BC111" s="535"/>
      <c r="BD111" s="535"/>
      <c r="BE111" s="535"/>
      <c r="BF111" s="535"/>
      <c r="BG111" s="535"/>
      <c r="BH111" s="535"/>
      <c r="BI111" s="535"/>
      <c r="BJ111" s="535"/>
      <c r="BK111" s="535"/>
      <c r="BL111" s="535"/>
      <c r="BM111" s="535"/>
      <c r="BN111" s="535"/>
      <c r="BO111" s="535"/>
      <c r="BP111" s="535"/>
      <c r="BQ111" s="535"/>
      <c r="BR111" s="535"/>
      <c r="BS111" s="535"/>
      <c r="BT111" s="535"/>
      <c r="BU111" s="535"/>
      <c r="BV111" s="535"/>
      <c r="BW111" s="535"/>
      <c r="BX111" s="535"/>
      <c r="BY111" s="536"/>
    </row>
    <row r="112" spans="48:77" ht="15" customHeight="1" x14ac:dyDescent="0.4">
      <c r="AV112" s="534"/>
      <c r="AW112" s="535"/>
      <c r="AX112" s="535"/>
      <c r="AY112" s="535"/>
      <c r="AZ112" s="535"/>
      <c r="BA112" s="535"/>
      <c r="BB112" s="535"/>
      <c r="BC112" s="535"/>
      <c r="BD112" s="535"/>
      <c r="BE112" s="535"/>
      <c r="BF112" s="535"/>
      <c r="BG112" s="535"/>
      <c r="BH112" s="535"/>
      <c r="BI112" s="535"/>
      <c r="BJ112" s="535"/>
      <c r="BK112" s="535"/>
      <c r="BL112" s="535"/>
      <c r="BM112" s="535"/>
      <c r="BN112" s="535"/>
      <c r="BO112" s="535"/>
      <c r="BP112" s="535"/>
      <c r="BQ112" s="535"/>
      <c r="BR112" s="535"/>
      <c r="BS112" s="535"/>
      <c r="BT112" s="535"/>
      <c r="BU112" s="535"/>
      <c r="BV112" s="535"/>
      <c r="BW112" s="535"/>
      <c r="BX112" s="535"/>
      <c r="BY112" s="536"/>
    </row>
    <row r="113" spans="48:77" ht="15" customHeight="1" x14ac:dyDescent="0.4">
      <c r="AV113" s="534"/>
      <c r="AW113" s="535"/>
      <c r="AX113" s="535"/>
      <c r="AY113" s="535"/>
      <c r="AZ113" s="535"/>
      <c r="BA113" s="535"/>
      <c r="BB113" s="535"/>
      <c r="BC113" s="535"/>
      <c r="BD113" s="535"/>
      <c r="BE113" s="535"/>
      <c r="BF113" s="535"/>
      <c r="BG113" s="535"/>
      <c r="BH113" s="535"/>
      <c r="BI113" s="535"/>
      <c r="BJ113" s="535"/>
      <c r="BK113" s="535"/>
      <c r="BL113" s="535"/>
      <c r="BM113" s="535"/>
      <c r="BN113" s="535"/>
      <c r="BO113" s="535"/>
      <c r="BP113" s="535"/>
      <c r="BQ113" s="535"/>
      <c r="BR113" s="535"/>
      <c r="BS113" s="535"/>
      <c r="BT113" s="535"/>
      <c r="BU113" s="535"/>
      <c r="BV113" s="535"/>
      <c r="BW113" s="535"/>
      <c r="BX113" s="535"/>
      <c r="BY113" s="536"/>
    </row>
    <row r="114" spans="48:77" ht="15" customHeight="1" x14ac:dyDescent="0.4">
      <c r="AV114" s="534"/>
      <c r="AW114" s="535"/>
      <c r="AX114" s="535"/>
      <c r="AY114" s="535"/>
      <c r="AZ114" s="535"/>
      <c r="BA114" s="535"/>
      <c r="BB114" s="535"/>
      <c r="BC114" s="535"/>
      <c r="BD114" s="535"/>
      <c r="BE114" s="535"/>
      <c r="BF114" s="535"/>
      <c r="BG114" s="535"/>
      <c r="BH114" s="535"/>
      <c r="BI114" s="535"/>
      <c r="BJ114" s="535"/>
      <c r="BK114" s="535"/>
      <c r="BL114" s="535"/>
      <c r="BM114" s="535"/>
      <c r="BN114" s="535"/>
      <c r="BO114" s="535"/>
      <c r="BP114" s="535"/>
      <c r="BQ114" s="535"/>
      <c r="BR114" s="535"/>
      <c r="BS114" s="535"/>
      <c r="BT114" s="535"/>
      <c r="BU114" s="535"/>
      <c r="BV114" s="535"/>
      <c r="BW114" s="535"/>
      <c r="BX114" s="535"/>
      <c r="BY114" s="536"/>
    </row>
    <row r="115" spans="48:77" ht="15" customHeight="1" x14ac:dyDescent="0.4">
      <c r="AV115" s="534"/>
      <c r="AW115" s="535"/>
      <c r="AX115" s="535"/>
      <c r="AY115" s="535"/>
      <c r="AZ115" s="535"/>
      <c r="BA115" s="535"/>
      <c r="BB115" s="535"/>
      <c r="BC115" s="535"/>
      <c r="BD115" s="535"/>
      <c r="BE115" s="535"/>
      <c r="BF115" s="535"/>
      <c r="BG115" s="535"/>
      <c r="BH115" s="535"/>
      <c r="BI115" s="535"/>
      <c r="BJ115" s="535"/>
      <c r="BK115" s="535"/>
      <c r="BL115" s="535"/>
      <c r="BM115" s="535"/>
      <c r="BN115" s="535"/>
      <c r="BO115" s="535"/>
      <c r="BP115" s="535"/>
      <c r="BQ115" s="535"/>
      <c r="BR115" s="535"/>
      <c r="BS115" s="535"/>
      <c r="BT115" s="535"/>
      <c r="BU115" s="535"/>
      <c r="BV115" s="535"/>
      <c r="BW115" s="535"/>
      <c r="BX115" s="535"/>
      <c r="BY115" s="536"/>
    </row>
    <row r="116" spans="48:77" ht="15" customHeight="1" x14ac:dyDescent="0.4">
      <c r="AV116" s="534"/>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6"/>
    </row>
    <row r="117" spans="48:77" ht="15" customHeight="1" x14ac:dyDescent="0.4">
      <c r="AV117" s="534"/>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6"/>
    </row>
    <row r="118" spans="48:77" ht="15" customHeight="1" x14ac:dyDescent="0.4">
      <c r="AV118" s="534"/>
      <c r="AW118" s="535"/>
      <c r="AX118" s="535"/>
      <c r="AY118" s="535"/>
      <c r="AZ118" s="535"/>
      <c r="BA118" s="535"/>
      <c r="BB118" s="535"/>
      <c r="BC118" s="535"/>
      <c r="BD118" s="535"/>
      <c r="BE118" s="535"/>
      <c r="BF118" s="535"/>
      <c r="BG118" s="535"/>
      <c r="BH118" s="535"/>
      <c r="BI118" s="535"/>
      <c r="BJ118" s="535"/>
      <c r="BK118" s="535"/>
      <c r="BL118" s="535"/>
      <c r="BM118" s="535"/>
      <c r="BN118" s="535"/>
      <c r="BO118" s="535"/>
      <c r="BP118" s="535"/>
      <c r="BQ118" s="535"/>
      <c r="BR118" s="535"/>
      <c r="BS118" s="535"/>
      <c r="BT118" s="535"/>
      <c r="BU118" s="535"/>
      <c r="BV118" s="535"/>
      <c r="BW118" s="535"/>
      <c r="BX118" s="535"/>
      <c r="BY118" s="536"/>
    </row>
    <row r="119" spans="48:77" ht="15" customHeight="1" x14ac:dyDescent="0.4">
      <c r="AV119" s="534"/>
      <c r="AW119" s="535"/>
      <c r="AX119" s="535"/>
      <c r="AY119" s="535"/>
      <c r="AZ119" s="535"/>
      <c r="BA119" s="535"/>
      <c r="BB119" s="535"/>
      <c r="BC119" s="535"/>
      <c r="BD119" s="535"/>
      <c r="BE119" s="535"/>
      <c r="BF119" s="535"/>
      <c r="BG119" s="535"/>
      <c r="BH119" s="535"/>
      <c r="BI119" s="535"/>
      <c r="BJ119" s="535"/>
      <c r="BK119" s="535"/>
      <c r="BL119" s="535"/>
      <c r="BM119" s="535"/>
      <c r="BN119" s="535"/>
      <c r="BO119" s="535"/>
      <c r="BP119" s="535"/>
      <c r="BQ119" s="535"/>
      <c r="BR119" s="535"/>
      <c r="BS119" s="535"/>
      <c r="BT119" s="535"/>
      <c r="BU119" s="535"/>
      <c r="BV119" s="535"/>
      <c r="BW119" s="535"/>
      <c r="BX119" s="535"/>
      <c r="BY119" s="536"/>
    </row>
    <row r="120" spans="48:77" ht="15" customHeight="1" thickBot="1" x14ac:dyDescent="0.45">
      <c r="AV120" s="537"/>
      <c r="AW120" s="538"/>
      <c r="AX120" s="538"/>
      <c r="AY120" s="538"/>
      <c r="AZ120" s="538"/>
      <c r="BA120" s="538"/>
      <c r="BB120" s="538"/>
      <c r="BC120" s="538"/>
      <c r="BD120" s="538"/>
      <c r="BE120" s="538"/>
      <c r="BF120" s="538"/>
      <c r="BG120" s="538"/>
      <c r="BH120" s="538"/>
      <c r="BI120" s="538"/>
      <c r="BJ120" s="538"/>
      <c r="BK120" s="538"/>
      <c r="BL120" s="538"/>
      <c r="BM120" s="538"/>
      <c r="BN120" s="538"/>
      <c r="BO120" s="538"/>
      <c r="BP120" s="538"/>
      <c r="BQ120" s="538"/>
      <c r="BR120" s="538"/>
      <c r="BS120" s="538"/>
      <c r="BT120" s="538"/>
      <c r="BU120" s="538"/>
      <c r="BV120" s="538"/>
      <c r="BW120" s="538"/>
      <c r="BX120" s="538"/>
      <c r="BY120" s="539"/>
    </row>
    <row r="121" spans="48:77" ht="15" customHeight="1" x14ac:dyDescent="0.4">
      <c r="AV121" s="531" t="s">
        <v>883</v>
      </c>
      <c r="AW121" s="531"/>
      <c r="AX121" s="531"/>
      <c r="AY121" s="531"/>
      <c r="AZ121" s="531"/>
      <c r="BA121" s="531"/>
      <c r="BB121" s="531"/>
      <c r="BC121" s="531"/>
      <c r="BD121" s="531"/>
      <c r="BE121" s="531"/>
      <c r="BF121" s="531"/>
      <c r="BG121" s="531"/>
      <c r="BH121" s="531"/>
      <c r="BI121" s="531"/>
      <c r="BJ121" s="531"/>
      <c r="BK121" s="531"/>
      <c r="BL121" s="531"/>
      <c r="BM121" s="531"/>
      <c r="BN121" s="531"/>
      <c r="BO121" s="531"/>
      <c r="BP121" s="531"/>
      <c r="BQ121" s="531"/>
      <c r="BR121" s="531"/>
      <c r="BS121" s="531"/>
      <c r="BT121" s="531"/>
      <c r="BU121" s="531"/>
      <c r="BV121" s="531"/>
      <c r="BW121" s="531"/>
      <c r="BX121" s="531"/>
      <c r="BY121" s="531"/>
    </row>
    <row r="122" spans="48:77" ht="15" customHeight="1" thickBot="1" x14ac:dyDescent="0.45">
      <c r="AV122" s="65" t="s">
        <v>885</v>
      </c>
    </row>
    <row r="123" spans="48:77" ht="15" customHeight="1" x14ac:dyDescent="0.4">
      <c r="AV123" s="532" t="s">
        <v>884</v>
      </c>
      <c r="AW123" s="531"/>
      <c r="AX123" s="531"/>
      <c r="AY123" s="531"/>
      <c r="AZ123" s="531"/>
      <c r="BA123" s="531"/>
      <c r="BB123" s="531"/>
      <c r="BC123" s="531"/>
      <c r="BD123" s="531"/>
      <c r="BE123" s="531"/>
      <c r="BF123" s="531"/>
      <c r="BG123" s="531"/>
      <c r="BH123" s="531"/>
      <c r="BI123" s="531"/>
      <c r="BJ123" s="531"/>
      <c r="BK123" s="531"/>
      <c r="BL123" s="531"/>
      <c r="BM123" s="531"/>
      <c r="BN123" s="531"/>
      <c r="BO123" s="531"/>
      <c r="BP123" s="531"/>
      <c r="BQ123" s="531"/>
      <c r="BR123" s="531"/>
      <c r="BS123" s="531"/>
      <c r="BT123" s="531"/>
      <c r="BU123" s="531"/>
      <c r="BV123" s="531"/>
      <c r="BW123" s="531"/>
      <c r="BX123" s="531"/>
      <c r="BY123" s="533"/>
    </row>
    <row r="124" spans="48:77" ht="15" customHeight="1" x14ac:dyDescent="0.4">
      <c r="AV124" s="534"/>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6"/>
    </row>
    <row r="125" spans="48:77" ht="15" customHeight="1" x14ac:dyDescent="0.4">
      <c r="AV125" s="534"/>
      <c r="AW125" s="535"/>
      <c r="AX125" s="535"/>
      <c r="AY125" s="535"/>
      <c r="AZ125" s="535"/>
      <c r="BA125" s="535"/>
      <c r="BB125" s="535"/>
      <c r="BC125" s="535"/>
      <c r="BD125" s="535"/>
      <c r="BE125" s="535"/>
      <c r="BF125" s="535"/>
      <c r="BG125" s="535"/>
      <c r="BH125" s="535"/>
      <c r="BI125" s="535"/>
      <c r="BJ125" s="535"/>
      <c r="BK125" s="535"/>
      <c r="BL125" s="535"/>
      <c r="BM125" s="535"/>
      <c r="BN125" s="535"/>
      <c r="BO125" s="535"/>
      <c r="BP125" s="535"/>
      <c r="BQ125" s="535"/>
      <c r="BR125" s="535"/>
      <c r="BS125" s="535"/>
      <c r="BT125" s="535"/>
      <c r="BU125" s="535"/>
      <c r="BV125" s="535"/>
      <c r="BW125" s="535"/>
      <c r="BX125" s="535"/>
      <c r="BY125" s="536"/>
    </row>
    <row r="126" spans="48:77" ht="15" customHeight="1" x14ac:dyDescent="0.4">
      <c r="AV126" s="534"/>
      <c r="AW126" s="535"/>
      <c r="AX126" s="535"/>
      <c r="AY126" s="535"/>
      <c r="AZ126" s="535"/>
      <c r="BA126" s="535"/>
      <c r="BB126" s="535"/>
      <c r="BC126" s="535"/>
      <c r="BD126" s="535"/>
      <c r="BE126" s="535"/>
      <c r="BF126" s="535"/>
      <c r="BG126" s="535"/>
      <c r="BH126" s="535"/>
      <c r="BI126" s="535"/>
      <c r="BJ126" s="535"/>
      <c r="BK126" s="535"/>
      <c r="BL126" s="535"/>
      <c r="BM126" s="535"/>
      <c r="BN126" s="535"/>
      <c r="BO126" s="535"/>
      <c r="BP126" s="535"/>
      <c r="BQ126" s="535"/>
      <c r="BR126" s="535"/>
      <c r="BS126" s="535"/>
      <c r="BT126" s="535"/>
      <c r="BU126" s="535"/>
      <c r="BV126" s="535"/>
      <c r="BW126" s="535"/>
      <c r="BX126" s="535"/>
      <c r="BY126" s="536"/>
    </row>
    <row r="127" spans="48:77" ht="15" customHeight="1" x14ac:dyDescent="0.4">
      <c r="AV127" s="534"/>
      <c r="AW127" s="535"/>
      <c r="AX127" s="535"/>
      <c r="AY127" s="535"/>
      <c r="AZ127" s="535"/>
      <c r="BA127" s="535"/>
      <c r="BB127" s="535"/>
      <c r="BC127" s="535"/>
      <c r="BD127" s="535"/>
      <c r="BE127" s="535"/>
      <c r="BF127" s="535"/>
      <c r="BG127" s="535"/>
      <c r="BH127" s="535"/>
      <c r="BI127" s="535"/>
      <c r="BJ127" s="535"/>
      <c r="BK127" s="535"/>
      <c r="BL127" s="535"/>
      <c r="BM127" s="535"/>
      <c r="BN127" s="535"/>
      <c r="BO127" s="535"/>
      <c r="BP127" s="535"/>
      <c r="BQ127" s="535"/>
      <c r="BR127" s="535"/>
      <c r="BS127" s="535"/>
      <c r="BT127" s="535"/>
      <c r="BU127" s="535"/>
      <c r="BV127" s="535"/>
      <c r="BW127" s="535"/>
      <c r="BX127" s="535"/>
      <c r="BY127" s="536"/>
    </row>
    <row r="128" spans="48:77" ht="15" customHeight="1" x14ac:dyDescent="0.4">
      <c r="AV128" s="534"/>
      <c r="AW128" s="535"/>
      <c r="AX128" s="535"/>
      <c r="AY128" s="535"/>
      <c r="AZ128" s="535"/>
      <c r="BA128" s="535"/>
      <c r="BB128" s="535"/>
      <c r="BC128" s="535"/>
      <c r="BD128" s="535"/>
      <c r="BE128" s="535"/>
      <c r="BF128" s="535"/>
      <c r="BG128" s="535"/>
      <c r="BH128" s="535"/>
      <c r="BI128" s="535"/>
      <c r="BJ128" s="535"/>
      <c r="BK128" s="535"/>
      <c r="BL128" s="535"/>
      <c r="BM128" s="535"/>
      <c r="BN128" s="535"/>
      <c r="BO128" s="535"/>
      <c r="BP128" s="535"/>
      <c r="BQ128" s="535"/>
      <c r="BR128" s="535"/>
      <c r="BS128" s="535"/>
      <c r="BT128" s="535"/>
      <c r="BU128" s="535"/>
      <c r="BV128" s="535"/>
      <c r="BW128" s="535"/>
      <c r="BX128" s="535"/>
      <c r="BY128" s="536"/>
    </row>
    <row r="129" spans="48:77" ht="15" customHeight="1" x14ac:dyDescent="0.4">
      <c r="AV129" s="534"/>
      <c r="AW129" s="535"/>
      <c r="AX129" s="535"/>
      <c r="AY129" s="535"/>
      <c r="AZ129" s="535"/>
      <c r="BA129" s="535"/>
      <c r="BB129" s="535"/>
      <c r="BC129" s="535"/>
      <c r="BD129" s="535"/>
      <c r="BE129" s="535"/>
      <c r="BF129" s="535"/>
      <c r="BG129" s="535"/>
      <c r="BH129" s="535"/>
      <c r="BI129" s="535"/>
      <c r="BJ129" s="535"/>
      <c r="BK129" s="535"/>
      <c r="BL129" s="535"/>
      <c r="BM129" s="535"/>
      <c r="BN129" s="535"/>
      <c r="BO129" s="535"/>
      <c r="BP129" s="535"/>
      <c r="BQ129" s="535"/>
      <c r="BR129" s="535"/>
      <c r="BS129" s="535"/>
      <c r="BT129" s="535"/>
      <c r="BU129" s="535"/>
      <c r="BV129" s="535"/>
      <c r="BW129" s="535"/>
      <c r="BX129" s="535"/>
      <c r="BY129" s="536"/>
    </row>
    <row r="130" spans="48:77" ht="15" customHeight="1" x14ac:dyDescent="0.4">
      <c r="AV130" s="534"/>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6"/>
    </row>
    <row r="131" spans="48:77" ht="15" customHeight="1" thickBot="1" x14ac:dyDescent="0.45">
      <c r="AV131" s="537"/>
      <c r="AW131" s="538"/>
      <c r="AX131" s="538"/>
      <c r="AY131" s="538"/>
      <c r="AZ131" s="538"/>
      <c r="BA131" s="538"/>
      <c r="BB131" s="538"/>
      <c r="BC131" s="538"/>
      <c r="BD131" s="538"/>
      <c r="BE131" s="538"/>
      <c r="BF131" s="538"/>
      <c r="BG131" s="538"/>
      <c r="BH131" s="538"/>
      <c r="BI131" s="538"/>
      <c r="BJ131" s="538"/>
      <c r="BK131" s="538"/>
      <c r="BL131" s="538"/>
      <c r="BM131" s="538"/>
      <c r="BN131" s="538"/>
      <c r="BO131" s="538"/>
      <c r="BP131" s="538"/>
      <c r="BQ131" s="538"/>
      <c r="BR131" s="538"/>
      <c r="BS131" s="538"/>
      <c r="BT131" s="538"/>
      <c r="BU131" s="538"/>
      <c r="BV131" s="538"/>
      <c r="BW131" s="538"/>
      <c r="BX131" s="538"/>
      <c r="BY131" s="539"/>
    </row>
    <row r="132" spans="48:77" ht="15" customHeight="1" x14ac:dyDescent="0.4">
      <c r="AV132" s="531" t="s">
        <v>886</v>
      </c>
      <c r="AW132" s="531"/>
      <c r="AX132" s="531"/>
      <c r="AY132" s="531"/>
      <c r="AZ132" s="531"/>
      <c r="BA132" s="531"/>
      <c r="BB132" s="531"/>
      <c r="BC132" s="531"/>
      <c r="BD132" s="531"/>
      <c r="BE132" s="531"/>
      <c r="BF132" s="531"/>
      <c r="BG132" s="531"/>
      <c r="BH132" s="531"/>
      <c r="BI132" s="531"/>
      <c r="BJ132" s="531"/>
      <c r="BK132" s="531"/>
      <c r="BL132" s="531"/>
      <c r="BM132" s="531"/>
      <c r="BN132" s="531"/>
      <c r="BO132" s="531"/>
      <c r="BP132" s="531"/>
      <c r="BQ132" s="531"/>
      <c r="BR132" s="531"/>
      <c r="BS132" s="531"/>
      <c r="BT132" s="531"/>
      <c r="BU132" s="531"/>
      <c r="BV132" s="531"/>
      <c r="BW132" s="531"/>
      <c r="BX132" s="531"/>
      <c r="BY132" s="531"/>
    </row>
    <row r="133" spans="48:77" ht="15" customHeight="1" x14ac:dyDescent="0.4">
      <c r="AV133" s="535" t="s">
        <v>887</v>
      </c>
      <c r="AW133" s="535"/>
      <c r="AX133" s="535"/>
      <c r="AY133" s="535"/>
      <c r="AZ133" s="535"/>
      <c r="BA133" s="535"/>
      <c r="BB133" s="535"/>
      <c r="BC133" s="535"/>
      <c r="BD133" s="535"/>
      <c r="BE133" s="535"/>
      <c r="BF133" s="535"/>
      <c r="BG133" s="535"/>
      <c r="BH133" s="535"/>
      <c r="BI133" s="535"/>
      <c r="BJ133" s="535"/>
      <c r="BK133" s="535"/>
      <c r="BL133" s="535"/>
      <c r="BM133" s="535"/>
      <c r="BN133" s="535"/>
      <c r="BO133" s="535"/>
      <c r="BP133" s="535"/>
      <c r="BQ133" s="535"/>
      <c r="BR133" s="535"/>
      <c r="BS133" s="535"/>
      <c r="BT133" s="535"/>
      <c r="BU133" s="535"/>
      <c r="BV133" s="535"/>
      <c r="BW133" s="535"/>
      <c r="BX133" s="535"/>
      <c r="BY133" s="535"/>
    </row>
    <row r="134" spans="48:77" ht="15" customHeight="1" x14ac:dyDescent="0.4">
      <c r="AV134" s="535" t="s">
        <v>888</v>
      </c>
      <c r="AW134" s="535"/>
      <c r="AX134" s="535"/>
      <c r="AY134" s="535"/>
      <c r="AZ134" s="535"/>
      <c r="BA134" s="535"/>
      <c r="BB134" s="535"/>
      <c r="BC134" s="535"/>
      <c r="BD134" s="535"/>
      <c r="BE134" s="535"/>
      <c r="BF134" s="535"/>
      <c r="BG134" s="535"/>
      <c r="BH134" s="535"/>
      <c r="BI134" s="535"/>
      <c r="BJ134" s="535"/>
      <c r="BK134" s="535"/>
      <c r="BL134" s="535"/>
      <c r="BM134" s="535"/>
      <c r="BN134" s="535"/>
      <c r="BO134" s="535"/>
      <c r="BP134" s="535"/>
      <c r="BQ134" s="535"/>
      <c r="BR134" s="535"/>
      <c r="BS134" s="535"/>
      <c r="BT134" s="535"/>
      <c r="BU134" s="535"/>
      <c r="BV134" s="535"/>
      <c r="BW134" s="535"/>
      <c r="BX134" s="535"/>
      <c r="BY134" s="535"/>
    </row>
    <row r="135" spans="48:77" ht="15" customHeight="1" thickBot="1" x14ac:dyDescent="0.45">
      <c r="AV135" s="65" t="s">
        <v>889</v>
      </c>
    </row>
    <row r="136" spans="48:77" ht="15" customHeight="1" x14ac:dyDescent="0.4">
      <c r="AV136" s="532" t="s">
        <v>891</v>
      </c>
      <c r="AW136" s="531"/>
      <c r="AX136" s="531"/>
      <c r="AY136" s="531"/>
      <c r="AZ136" s="531"/>
      <c r="BA136" s="531"/>
      <c r="BB136" s="531"/>
      <c r="BC136" s="531"/>
      <c r="BD136" s="531"/>
      <c r="BE136" s="531"/>
      <c r="BF136" s="531"/>
      <c r="BG136" s="531"/>
      <c r="BH136" s="531"/>
      <c r="BI136" s="531"/>
      <c r="BJ136" s="531"/>
      <c r="BK136" s="531"/>
      <c r="BL136" s="531"/>
      <c r="BM136" s="531"/>
      <c r="BN136" s="531"/>
      <c r="BO136" s="531"/>
      <c r="BP136" s="531"/>
      <c r="BQ136" s="531"/>
      <c r="BR136" s="531"/>
      <c r="BS136" s="531"/>
      <c r="BT136" s="531"/>
      <c r="BU136" s="531"/>
      <c r="BV136" s="531"/>
      <c r="BW136" s="531"/>
      <c r="BX136" s="531"/>
      <c r="BY136" s="533"/>
    </row>
    <row r="137" spans="48:77" ht="15" customHeight="1" x14ac:dyDescent="0.4">
      <c r="AV137" s="534"/>
      <c r="AW137" s="535"/>
      <c r="AX137" s="535"/>
      <c r="AY137" s="535"/>
      <c r="AZ137" s="535"/>
      <c r="BA137" s="535"/>
      <c r="BB137" s="535"/>
      <c r="BC137" s="535"/>
      <c r="BD137" s="535"/>
      <c r="BE137" s="535"/>
      <c r="BF137" s="535"/>
      <c r="BG137" s="535"/>
      <c r="BH137" s="535"/>
      <c r="BI137" s="535"/>
      <c r="BJ137" s="535"/>
      <c r="BK137" s="535"/>
      <c r="BL137" s="535"/>
      <c r="BM137" s="535"/>
      <c r="BN137" s="535"/>
      <c r="BO137" s="535"/>
      <c r="BP137" s="535"/>
      <c r="BQ137" s="535"/>
      <c r="BR137" s="535"/>
      <c r="BS137" s="535"/>
      <c r="BT137" s="535"/>
      <c r="BU137" s="535"/>
      <c r="BV137" s="535"/>
      <c r="BW137" s="535"/>
      <c r="BX137" s="535"/>
      <c r="BY137" s="536"/>
    </row>
    <row r="138" spans="48:77" ht="15" customHeight="1" x14ac:dyDescent="0.4">
      <c r="AV138" s="534"/>
      <c r="AW138" s="535"/>
      <c r="AX138" s="535"/>
      <c r="AY138" s="535"/>
      <c r="AZ138" s="535"/>
      <c r="BA138" s="535"/>
      <c r="BB138" s="535"/>
      <c r="BC138" s="535"/>
      <c r="BD138" s="535"/>
      <c r="BE138" s="535"/>
      <c r="BF138" s="535"/>
      <c r="BG138" s="535"/>
      <c r="BH138" s="535"/>
      <c r="BI138" s="535"/>
      <c r="BJ138" s="535"/>
      <c r="BK138" s="535"/>
      <c r="BL138" s="535"/>
      <c r="BM138" s="535"/>
      <c r="BN138" s="535"/>
      <c r="BO138" s="535"/>
      <c r="BP138" s="535"/>
      <c r="BQ138" s="535"/>
      <c r="BR138" s="535"/>
      <c r="BS138" s="535"/>
      <c r="BT138" s="535"/>
      <c r="BU138" s="535"/>
      <c r="BV138" s="535"/>
      <c r="BW138" s="535"/>
      <c r="BX138" s="535"/>
      <c r="BY138" s="536"/>
    </row>
    <row r="139" spans="48:77" ht="15" customHeight="1" x14ac:dyDescent="0.4">
      <c r="AV139" s="534"/>
      <c r="AW139" s="535"/>
      <c r="AX139" s="535"/>
      <c r="AY139" s="535"/>
      <c r="AZ139" s="535"/>
      <c r="BA139" s="535"/>
      <c r="BB139" s="535"/>
      <c r="BC139" s="535"/>
      <c r="BD139" s="535"/>
      <c r="BE139" s="535"/>
      <c r="BF139" s="535"/>
      <c r="BG139" s="535"/>
      <c r="BH139" s="535"/>
      <c r="BI139" s="535"/>
      <c r="BJ139" s="535"/>
      <c r="BK139" s="535"/>
      <c r="BL139" s="535"/>
      <c r="BM139" s="535"/>
      <c r="BN139" s="535"/>
      <c r="BO139" s="535"/>
      <c r="BP139" s="535"/>
      <c r="BQ139" s="535"/>
      <c r="BR139" s="535"/>
      <c r="BS139" s="535"/>
      <c r="BT139" s="535"/>
      <c r="BU139" s="535"/>
      <c r="BV139" s="535"/>
      <c r="BW139" s="535"/>
      <c r="BX139" s="535"/>
      <c r="BY139" s="536"/>
    </row>
    <row r="140" spans="48:77" ht="15" customHeight="1" x14ac:dyDescent="0.4">
      <c r="AV140" s="534"/>
      <c r="AW140" s="535"/>
      <c r="AX140" s="535"/>
      <c r="AY140" s="535"/>
      <c r="AZ140" s="535"/>
      <c r="BA140" s="535"/>
      <c r="BB140" s="535"/>
      <c r="BC140" s="535"/>
      <c r="BD140" s="535"/>
      <c r="BE140" s="535"/>
      <c r="BF140" s="535"/>
      <c r="BG140" s="535"/>
      <c r="BH140" s="535"/>
      <c r="BI140" s="535"/>
      <c r="BJ140" s="535"/>
      <c r="BK140" s="535"/>
      <c r="BL140" s="535"/>
      <c r="BM140" s="535"/>
      <c r="BN140" s="535"/>
      <c r="BO140" s="535"/>
      <c r="BP140" s="535"/>
      <c r="BQ140" s="535"/>
      <c r="BR140" s="535"/>
      <c r="BS140" s="535"/>
      <c r="BT140" s="535"/>
      <c r="BU140" s="535"/>
      <c r="BV140" s="535"/>
      <c r="BW140" s="535"/>
      <c r="BX140" s="535"/>
      <c r="BY140" s="536"/>
    </row>
    <row r="141" spans="48:77" ht="15" customHeight="1" x14ac:dyDescent="0.4">
      <c r="AV141" s="534"/>
      <c r="AW141" s="535"/>
      <c r="AX141" s="535"/>
      <c r="AY141" s="535"/>
      <c r="AZ141" s="535"/>
      <c r="BA141" s="535"/>
      <c r="BB141" s="535"/>
      <c r="BC141" s="535"/>
      <c r="BD141" s="535"/>
      <c r="BE141" s="535"/>
      <c r="BF141" s="535"/>
      <c r="BG141" s="535"/>
      <c r="BH141" s="535"/>
      <c r="BI141" s="535"/>
      <c r="BJ141" s="535"/>
      <c r="BK141" s="535"/>
      <c r="BL141" s="535"/>
      <c r="BM141" s="535"/>
      <c r="BN141" s="535"/>
      <c r="BO141" s="535"/>
      <c r="BP141" s="535"/>
      <c r="BQ141" s="535"/>
      <c r="BR141" s="535"/>
      <c r="BS141" s="535"/>
      <c r="BT141" s="535"/>
      <c r="BU141" s="535"/>
      <c r="BV141" s="535"/>
      <c r="BW141" s="535"/>
      <c r="BX141" s="535"/>
      <c r="BY141" s="536"/>
    </row>
    <row r="142" spans="48:77" ht="15" customHeight="1" x14ac:dyDescent="0.4">
      <c r="AV142" s="534"/>
      <c r="AW142" s="535"/>
      <c r="AX142" s="535"/>
      <c r="AY142" s="535"/>
      <c r="AZ142" s="535"/>
      <c r="BA142" s="535"/>
      <c r="BB142" s="535"/>
      <c r="BC142" s="535"/>
      <c r="BD142" s="535"/>
      <c r="BE142" s="535"/>
      <c r="BF142" s="535"/>
      <c r="BG142" s="535"/>
      <c r="BH142" s="535"/>
      <c r="BI142" s="535"/>
      <c r="BJ142" s="535"/>
      <c r="BK142" s="535"/>
      <c r="BL142" s="535"/>
      <c r="BM142" s="535"/>
      <c r="BN142" s="535"/>
      <c r="BO142" s="535"/>
      <c r="BP142" s="535"/>
      <c r="BQ142" s="535"/>
      <c r="BR142" s="535"/>
      <c r="BS142" s="535"/>
      <c r="BT142" s="535"/>
      <c r="BU142" s="535"/>
      <c r="BV142" s="535"/>
      <c r="BW142" s="535"/>
      <c r="BX142" s="535"/>
      <c r="BY142" s="536"/>
    </row>
    <row r="143" spans="48:77" ht="15" customHeight="1" x14ac:dyDescent="0.4">
      <c r="AV143" s="534"/>
      <c r="AW143" s="535"/>
      <c r="AX143" s="535"/>
      <c r="AY143" s="535"/>
      <c r="AZ143" s="535"/>
      <c r="BA143" s="535"/>
      <c r="BB143" s="535"/>
      <c r="BC143" s="535"/>
      <c r="BD143" s="535"/>
      <c r="BE143" s="535"/>
      <c r="BF143" s="535"/>
      <c r="BG143" s="535"/>
      <c r="BH143" s="535"/>
      <c r="BI143" s="535"/>
      <c r="BJ143" s="535"/>
      <c r="BK143" s="535"/>
      <c r="BL143" s="535"/>
      <c r="BM143" s="535"/>
      <c r="BN143" s="535"/>
      <c r="BO143" s="535"/>
      <c r="BP143" s="535"/>
      <c r="BQ143" s="535"/>
      <c r="BR143" s="535"/>
      <c r="BS143" s="535"/>
      <c r="BT143" s="535"/>
      <c r="BU143" s="535"/>
      <c r="BV143" s="535"/>
      <c r="BW143" s="535"/>
      <c r="BX143" s="535"/>
      <c r="BY143" s="536"/>
    </row>
    <row r="144" spans="48:77" ht="15" customHeight="1" x14ac:dyDescent="0.4">
      <c r="AV144" s="534"/>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6"/>
    </row>
    <row r="145" spans="48:77" ht="15" customHeight="1" x14ac:dyDescent="0.4">
      <c r="AV145" s="534"/>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6"/>
    </row>
    <row r="146" spans="48:77" ht="15" customHeight="1" x14ac:dyDescent="0.4">
      <c r="AV146" s="534"/>
      <c r="AW146" s="535"/>
      <c r="AX146" s="535"/>
      <c r="AY146" s="535"/>
      <c r="AZ146" s="535"/>
      <c r="BA146" s="535"/>
      <c r="BB146" s="535"/>
      <c r="BC146" s="535"/>
      <c r="BD146" s="535"/>
      <c r="BE146" s="535"/>
      <c r="BF146" s="535"/>
      <c r="BG146" s="535"/>
      <c r="BH146" s="535"/>
      <c r="BI146" s="535"/>
      <c r="BJ146" s="535"/>
      <c r="BK146" s="535"/>
      <c r="BL146" s="535"/>
      <c r="BM146" s="535"/>
      <c r="BN146" s="535"/>
      <c r="BO146" s="535"/>
      <c r="BP146" s="535"/>
      <c r="BQ146" s="535"/>
      <c r="BR146" s="535"/>
      <c r="BS146" s="535"/>
      <c r="BT146" s="535"/>
      <c r="BU146" s="535"/>
      <c r="BV146" s="535"/>
      <c r="BW146" s="535"/>
      <c r="BX146" s="535"/>
      <c r="BY146" s="536"/>
    </row>
    <row r="147" spans="48:77" ht="15" customHeight="1" x14ac:dyDescent="0.4">
      <c r="AV147" s="534"/>
      <c r="AW147" s="535"/>
      <c r="AX147" s="535"/>
      <c r="AY147" s="535"/>
      <c r="AZ147" s="535"/>
      <c r="BA147" s="535"/>
      <c r="BB147" s="535"/>
      <c r="BC147" s="535"/>
      <c r="BD147" s="535"/>
      <c r="BE147" s="535"/>
      <c r="BF147" s="535"/>
      <c r="BG147" s="535"/>
      <c r="BH147" s="535"/>
      <c r="BI147" s="535"/>
      <c r="BJ147" s="535"/>
      <c r="BK147" s="535"/>
      <c r="BL147" s="535"/>
      <c r="BM147" s="535"/>
      <c r="BN147" s="535"/>
      <c r="BO147" s="535"/>
      <c r="BP147" s="535"/>
      <c r="BQ147" s="535"/>
      <c r="BR147" s="535"/>
      <c r="BS147" s="535"/>
      <c r="BT147" s="535"/>
      <c r="BU147" s="535"/>
      <c r="BV147" s="535"/>
      <c r="BW147" s="535"/>
      <c r="BX147" s="535"/>
      <c r="BY147" s="536"/>
    </row>
    <row r="148" spans="48:77" ht="15" customHeight="1" x14ac:dyDescent="0.4">
      <c r="AV148" s="534"/>
      <c r="AW148" s="535"/>
      <c r="AX148" s="535"/>
      <c r="AY148" s="535"/>
      <c r="AZ148" s="535"/>
      <c r="BA148" s="535"/>
      <c r="BB148" s="535"/>
      <c r="BC148" s="535"/>
      <c r="BD148" s="535"/>
      <c r="BE148" s="535"/>
      <c r="BF148" s="535"/>
      <c r="BG148" s="535"/>
      <c r="BH148" s="535"/>
      <c r="BI148" s="535"/>
      <c r="BJ148" s="535"/>
      <c r="BK148" s="535"/>
      <c r="BL148" s="535"/>
      <c r="BM148" s="535"/>
      <c r="BN148" s="535"/>
      <c r="BO148" s="535"/>
      <c r="BP148" s="535"/>
      <c r="BQ148" s="535"/>
      <c r="BR148" s="535"/>
      <c r="BS148" s="535"/>
      <c r="BT148" s="535"/>
      <c r="BU148" s="535"/>
      <c r="BV148" s="535"/>
      <c r="BW148" s="535"/>
      <c r="BX148" s="535"/>
      <c r="BY148" s="536"/>
    </row>
    <row r="149" spans="48:77" ht="15" customHeight="1" thickBot="1" x14ac:dyDescent="0.45">
      <c r="AV149" s="537"/>
      <c r="AW149" s="538"/>
      <c r="AX149" s="538"/>
      <c r="AY149" s="538"/>
      <c r="AZ149" s="538"/>
      <c r="BA149" s="538"/>
      <c r="BB149" s="538"/>
      <c r="BC149" s="538"/>
      <c r="BD149" s="538"/>
      <c r="BE149" s="538"/>
      <c r="BF149" s="538"/>
      <c r="BG149" s="538"/>
      <c r="BH149" s="538"/>
      <c r="BI149" s="538"/>
      <c r="BJ149" s="538"/>
      <c r="BK149" s="538"/>
      <c r="BL149" s="538"/>
      <c r="BM149" s="538"/>
      <c r="BN149" s="538"/>
      <c r="BO149" s="538"/>
      <c r="BP149" s="538"/>
      <c r="BQ149" s="538"/>
      <c r="BR149" s="538"/>
      <c r="BS149" s="538"/>
      <c r="BT149" s="538"/>
      <c r="BU149" s="538"/>
      <c r="BV149" s="538"/>
      <c r="BW149" s="538"/>
      <c r="BX149" s="538"/>
      <c r="BY149" s="539"/>
    </row>
    <row r="150" spans="48:77" ht="15" customHeight="1" x14ac:dyDescent="0.4">
      <c r="AV150" s="531" t="s">
        <v>890</v>
      </c>
      <c r="AW150" s="531"/>
      <c r="AX150" s="531"/>
      <c r="AY150" s="531"/>
      <c r="AZ150" s="531"/>
      <c r="BA150" s="531"/>
      <c r="BB150" s="531"/>
      <c r="BC150" s="531"/>
      <c r="BD150" s="531"/>
      <c r="BE150" s="531"/>
      <c r="BF150" s="531"/>
      <c r="BG150" s="531"/>
      <c r="BH150" s="531"/>
      <c r="BI150" s="531"/>
      <c r="BJ150" s="531"/>
      <c r="BK150" s="531"/>
      <c r="BL150" s="531"/>
      <c r="BM150" s="531"/>
      <c r="BN150" s="531"/>
      <c r="BO150" s="531"/>
      <c r="BP150" s="531"/>
      <c r="BQ150" s="531"/>
      <c r="BR150" s="531"/>
      <c r="BS150" s="531"/>
      <c r="BT150" s="531"/>
      <c r="BU150" s="531"/>
      <c r="BV150" s="531"/>
      <c r="BW150" s="531"/>
      <c r="BX150" s="531"/>
      <c r="BY150" s="531"/>
    </row>
  </sheetData>
  <mergeCells count="141">
    <mergeCell ref="C51:D55"/>
    <mergeCell ref="C30:F30"/>
    <mergeCell ref="G30:N30"/>
    <mergeCell ref="O30:P30"/>
    <mergeCell ref="Q30:AF30"/>
    <mergeCell ref="A1:AT2"/>
    <mergeCell ref="AO6:AR6"/>
    <mergeCell ref="AO9:AR9"/>
    <mergeCell ref="AO12:AR12"/>
    <mergeCell ref="AO16:AR16"/>
    <mergeCell ref="AO13:AR13"/>
    <mergeCell ref="AC26:AF26"/>
    <mergeCell ref="AC27:AF27"/>
    <mergeCell ref="AH24:AI24"/>
    <mergeCell ref="AH25:AI25"/>
    <mergeCell ref="AH26:AI26"/>
    <mergeCell ref="AH27:AI27"/>
    <mergeCell ref="AO20:AR20"/>
    <mergeCell ref="AO21:AR21"/>
    <mergeCell ref="AC23:AF23"/>
    <mergeCell ref="AC24:AF24"/>
    <mergeCell ref="AC25:AF25"/>
    <mergeCell ref="AO34:AR34"/>
    <mergeCell ref="AO35:AR35"/>
    <mergeCell ref="AO59:AR59"/>
    <mergeCell ref="AC38:AK38"/>
    <mergeCell ref="AC39:AK39"/>
    <mergeCell ref="AM43:AQ43"/>
    <mergeCell ref="AM50:AQ50"/>
    <mergeCell ref="AM55:AQ55"/>
    <mergeCell ref="AH30:AI30"/>
    <mergeCell ref="AH29:AI29"/>
    <mergeCell ref="E40:J40"/>
    <mergeCell ref="K40:N40"/>
    <mergeCell ref="P40:T40"/>
    <mergeCell ref="AC40:AK40"/>
    <mergeCell ref="E41:J41"/>
    <mergeCell ref="K41:N41"/>
    <mergeCell ref="P41:T41"/>
    <mergeCell ref="AC41:AK41"/>
    <mergeCell ref="E42:J42"/>
    <mergeCell ref="K42:N42"/>
    <mergeCell ref="P42:T42"/>
    <mergeCell ref="AC42:AK42"/>
    <mergeCell ref="E43:J43"/>
    <mergeCell ref="K43:N43"/>
    <mergeCell ref="P43:T43"/>
    <mergeCell ref="AC43:AK43"/>
    <mergeCell ref="C38:D43"/>
    <mergeCell ref="C44:D50"/>
    <mergeCell ref="E38:J38"/>
    <mergeCell ref="P38:U38"/>
    <mergeCell ref="E39:J39"/>
    <mergeCell ref="P39:T39"/>
    <mergeCell ref="K38:O38"/>
    <mergeCell ref="K39:N39"/>
    <mergeCell ref="E45:J45"/>
    <mergeCell ref="K45:N45"/>
    <mergeCell ref="P45:T45"/>
    <mergeCell ref="E47:J47"/>
    <mergeCell ref="K47:N47"/>
    <mergeCell ref="P47:T47"/>
    <mergeCell ref="AC45:AK45"/>
    <mergeCell ref="V45:AA45"/>
    <mergeCell ref="E44:J44"/>
    <mergeCell ref="K44:O44"/>
    <mergeCell ref="P44:U44"/>
    <mergeCell ref="AC44:AK44"/>
    <mergeCell ref="V44:AB44"/>
    <mergeCell ref="V38:AB38"/>
    <mergeCell ref="V39:AA39"/>
    <mergeCell ref="V40:AA40"/>
    <mergeCell ref="V41:AA41"/>
    <mergeCell ref="V42:AA42"/>
    <mergeCell ref="V43:AA43"/>
    <mergeCell ref="AC47:AK47"/>
    <mergeCell ref="V47:AA47"/>
    <mergeCell ref="E46:J46"/>
    <mergeCell ref="K46:N46"/>
    <mergeCell ref="P46:T46"/>
    <mergeCell ref="AC46:AK46"/>
    <mergeCell ref="V46:AA46"/>
    <mergeCell ref="E49:J49"/>
    <mergeCell ref="K49:N49"/>
    <mergeCell ref="P49:T49"/>
    <mergeCell ref="AC49:AK49"/>
    <mergeCell ref="V49:AA49"/>
    <mergeCell ref="E48:J48"/>
    <mergeCell ref="K48:N48"/>
    <mergeCell ref="P48:T48"/>
    <mergeCell ref="AC48:AK48"/>
    <mergeCell ref="V48:AA48"/>
    <mergeCell ref="E51:J51"/>
    <mergeCell ref="K51:O51"/>
    <mergeCell ref="P51:U51"/>
    <mergeCell ref="AC51:AK51"/>
    <mergeCell ref="V51:AB51"/>
    <mergeCell ref="E50:J50"/>
    <mergeCell ref="K50:N50"/>
    <mergeCell ref="P50:T50"/>
    <mergeCell ref="AC50:AK50"/>
    <mergeCell ref="V50:AA50"/>
    <mergeCell ref="E53:J53"/>
    <mergeCell ref="K53:N53"/>
    <mergeCell ref="P53:T53"/>
    <mergeCell ref="AC53:AK53"/>
    <mergeCell ref="V53:AA53"/>
    <mergeCell ref="E52:J52"/>
    <mergeCell ref="K52:N52"/>
    <mergeCell ref="P52:T52"/>
    <mergeCell ref="AC52:AK52"/>
    <mergeCell ref="V52:AA52"/>
    <mergeCell ref="E55:J55"/>
    <mergeCell ref="K55:N55"/>
    <mergeCell ref="P55:T55"/>
    <mergeCell ref="AC55:AK55"/>
    <mergeCell ref="V55:AA55"/>
    <mergeCell ref="E54:J54"/>
    <mergeCell ref="K54:N54"/>
    <mergeCell ref="P54:T54"/>
    <mergeCell ref="AC54:AK54"/>
    <mergeCell ref="V54:AA54"/>
    <mergeCell ref="AV63:BY63"/>
    <mergeCell ref="AV65:BY73"/>
    <mergeCell ref="AV74:BY74"/>
    <mergeCell ref="AV76:BY105"/>
    <mergeCell ref="AV44:BY44"/>
    <mergeCell ref="AV46:BY62"/>
    <mergeCell ref="AV3:BY22"/>
    <mergeCell ref="AV24:BY32"/>
    <mergeCell ref="AV33:BY33"/>
    <mergeCell ref="AV35:BY43"/>
    <mergeCell ref="AV150:BY150"/>
    <mergeCell ref="AV123:BY131"/>
    <mergeCell ref="AV132:BY132"/>
    <mergeCell ref="AV133:BY133"/>
    <mergeCell ref="AV134:BY134"/>
    <mergeCell ref="AV136:BY149"/>
    <mergeCell ref="AV106:BY106"/>
    <mergeCell ref="AV108:BY120"/>
    <mergeCell ref="AV121:BY121"/>
  </mergeCells>
  <phoneticPr fontId="2"/>
  <dataValidations count="3">
    <dataValidation type="list" allowBlank="1" showInputMessage="1" showErrorMessage="1" sqref="AO6:AR6 AO9:AR9 AO12:AR13 AO20:AR21 AO34:AR35 AO59:AR59" xr:uid="{F0C80AD8-9FFD-4DC0-907E-BF68B2BF4B78}">
      <formula1>"ＯＫ,ＮＯ"</formula1>
    </dataValidation>
    <dataValidation type="list" allowBlank="1" showInputMessage="1" showErrorMessage="1" sqref="AO16:AR16" xr:uid="{1D142ABB-90EB-4246-BE82-C85F8DFF2004}">
      <formula1>"非該当,ＯＫ,ＮＯ"</formula1>
    </dataValidation>
    <dataValidation type="list" allowBlank="1" showInputMessage="1" showErrorMessage="1" sqref="AC24:AC27" xr:uid="{C8A33C11-EEB2-48D3-9B78-60118B4C4517}">
      <formula1>"有,無"</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1" manualBreakCount="1">
    <brk id="31" max="4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2DCC-BD2E-447B-BBA7-140DEC17E696}">
  <sheetPr>
    <pageSetUpPr fitToPage="1"/>
  </sheetPr>
  <dimension ref="A1:BY68"/>
  <sheetViews>
    <sheetView view="pageBreakPreview" zoomScale="115" zoomScaleNormal="115" zoomScaleSheetLayoutView="115" workbookViewId="0">
      <selection activeCell="AO37" sqref="AO37"/>
    </sheetView>
  </sheetViews>
  <sheetFormatPr defaultColWidth="2.625" defaultRowHeight="15" customHeight="1" x14ac:dyDescent="0.4"/>
  <cols>
    <col min="1" max="16384" width="2.625" style="1"/>
  </cols>
  <sheetData>
    <row r="1" spans="1:77" ht="15" customHeight="1" x14ac:dyDescent="0.4">
      <c r="A1" s="488" t="s">
        <v>892</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918</v>
      </c>
    </row>
    <row r="3" spans="1:77" ht="15" customHeight="1" thickBot="1" x14ac:dyDescent="0.45">
      <c r="B3" s="52" t="s">
        <v>78</v>
      </c>
      <c r="C3" s="1" t="s">
        <v>153</v>
      </c>
      <c r="AV3" s="532" t="s">
        <v>921</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C4" s="54" t="s">
        <v>35</v>
      </c>
      <c r="D4" s="79" t="s">
        <v>893</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494"/>
      <c r="AP4" s="495"/>
      <c r="AQ4" s="495"/>
      <c r="AR4" s="496"/>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C5" s="54" t="s">
        <v>36</v>
      </c>
      <c r="D5" s="79" t="s">
        <v>894</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494"/>
      <c r="AP5" s="495"/>
      <c r="AQ5" s="495"/>
      <c r="AR5" s="496"/>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x14ac:dyDescent="0.4">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x14ac:dyDescent="0.4">
      <c r="C7" s="60" t="s">
        <v>1934</v>
      </c>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2"/>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C8" s="497" t="s">
        <v>903</v>
      </c>
      <c r="D8" s="487"/>
      <c r="E8" s="487"/>
      <c r="F8" s="487"/>
      <c r="G8" s="487"/>
      <c r="H8" s="487"/>
      <c r="I8" s="487"/>
      <c r="J8" s="487"/>
      <c r="K8" s="487"/>
      <c r="L8" s="487"/>
      <c r="M8" s="487"/>
      <c r="N8" s="487"/>
      <c r="O8" s="487"/>
      <c r="P8" s="487"/>
      <c r="Q8" s="487"/>
      <c r="R8" s="487"/>
      <c r="S8" s="498"/>
      <c r="T8" s="487" t="s">
        <v>904</v>
      </c>
      <c r="U8" s="487"/>
      <c r="V8" s="487"/>
      <c r="W8" s="487"/>
      <c r="X8" s="487"/>
      <c r="Y8" s="487"/>
      <c r="Z8" s="487"/>
      <c r="AA8" s="487"/>
      <c r="AB8" s="487"/>
      <c r="AC8" s="498"/>
      <c r="AD8" s="497" t="s">
        <v>905</v>
      </c>
      <c r="AE8" s="487"/>
      <c r="AF8" s="487"/>
      <c r="AG8" s="487"/>
      <c r="AH8" s="487"/>
      <c r="AI8" s="487"/>
      <c r="AJ8" s="487"/>
      <c r="AK8" s="487"/>
      <c r="AL8" s="487"/>
      <c r="AM8" s="487"/>
      <c r="AN8" s="487"/>
      <c r="AO8" s="487"/>
      <c r="AP8" s="487"/>
      <c r="AQ8" s="487"/>
      <c r="AR8" s="498"/>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C9" s="729" t="s">
        <v>150</v>
      </c>
      <c r="D9" s="730"/>
      <c r="E9" s="730" t="s">
        <v>899</v>
      </c>
      <c r="F9" s="730"/>
      <c r="G9" s="730"/>
      <c r="H9" s="730"/>
      <c r="I9" s="730"/>
      <c r="J9" s="730"/>
      <c r="K9" s="730"/>
      <c r="L9" s="730"/>
      <c r="M9" s="730"/>
      <c r="N9" s="730"/>
      <c r="O9" s="730"/>
      <c r="P9" s="730"/>
      <c r="Q9" s="730"/>
      <c r="R9" s="730"/>
      <c r="S9" s="737"/>
      <c r="T9" s="487" t="s">
        <v>900</v>
      </c>
      <c r="U9" s="487"/>
      <c r="V9" s="487"/>
      <c r="W9" s="487"/>
      <c r="X9" s="487"/>
      <c r="Y9" s="487"/>
      <c r="Z9" s="487"/>
      <c r="AA9" s="487"/>
      <c r="AB9" s="487"/>
      <c r="AC9" s="498"/>
      <c r="AD9" s="729" t="s">
        <v>150</v>
      </c>
      <c r="AE9" s="730"/>
      <c r="AF9" s="730" t="s">
        <v>901</v>
      </c>
      <c r="AG9" s="730"/>
      <c r="AH9" s="730"/>
      <c r="AI9" s="730"/>
      <c r="AJ9" s="730"/>
      <c r="AK9" s="730"/>
      <c r="AL9" s="730" t="s">
        <v>902</v>
      </c>
      <c r="AM9" s="730"/>
      <c r="AN9" s="730"/>
      <c r="AO9" s="730"/>
      <c r="AP9" s="730"/>
      <c r="AQ9" s="730"/>
      <c r="AR9" s="737"/>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B10" s="135" t="s">
        <v>898</v>
      </c>
      <c r="C10" s="731" t="s">
        <v>897</v>
      </c>
      <c r="D10" s="732"/>
      <c r="E10" s="735" t="s">
        <v>906</v>
      </c>
      <c r="F10" s="735"/>
      <c r="G10" s="735"/>
      <c r="H10" s="735"/>
      <c r="I10" s="735"/>
      <c r="J10" s="735"/>
      <c r="K10" s="735"/>
      <c r="L10" s="735"/>
      <c r="M10" s="735"/>
      <c r="N10" s="735"/>
      <c r="O10" s="735"/>
      <c r="P10" s="735"/>
      <c r="Q10" s="735"/>
      <c r="R10" s="735"/>
      <c r="S10" s="736"/>
      <c r="T10" s="733" t="s">
        <v>907</v>
      </c>
      <c r="U10" s="733"/>
      <c r="V10" s="733"/>
      <c r="W10" s="733"/>
      <c r="X10" s="733"/>
      <c r="Y10" s="733"/>
      <c r="Z10" s="733"/>
      <c r="AA10" s="733"/>
      <c r="AB10" s="733"/>
      <c r="AC10" s="734"/>
      <c r="AD10" s="731" t="s">
        <v>897</v>
      </c>
      <c r="AE10" s="732"/>
      <c r="AF10" s="735" t="s">
        <v>908</v>
      </c>
      <c r="AG10" s="735"/>
      <c r="AH10" s="735"/>
      <c r="AI10" s="735"/>
      <c r="AJ10" s="735"/>
      <c r="AK10" s="735"/>
      <c r="AL10" s="735" t="s">
        <v>907</v>
      </c>
      <c r="AM10" s="735"/>
      <c r="AN10" s="735"/>
      <c r="AO10" s="735"/>
      <c r="AP10" s="735"/>
      <c r="AQ10" s="735"/>
      <c r="AR10" s="736"/>
      <c r="AS10" s="11"/>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B11" s="1">
        <v>1</v>
      </c>
      <c r="C11" s="727"/>
      <c r="D11" s="728"/>
      <c r="E11" s="719"/>
      <c r="F11" s="719"/>
      <c r="G11" s="719"/>
      <c r="H11" s="719"/>
      <c r="I11" s="719"/>
      <c r="J11" s="719"/>
      <c r="K11" s="719"/>
      <c r="L11" s="719"/>
      <c r="M11" s="719"/>
      <c r="N11" s="719"/>
      <c r="O11" s="719"/>
      <c r="P11" s="719"/>
      <c r="Q11" s="719"/>
      <c r="R11" s="719"/>
      <c r="S11" s="720"/>
      <c r="T11" s="721"/>
      <c r="U11" s="721"/>
      <c r="V11" s="721"/>
      <c r="W11" s="721"/>
      <c r="X11" s="721"/>
      <c r="Y11" s="721"/>
      <c r="Z11" s="721"/>
      <c r="AA11" s="721"/>
      <c r="AB11" s="721"/>
      <c r="AC11" s="722"/>
      <c r="AD11" s="727"/>
      <c r="AE11" s="728"/>
      <c r="AF11" s="719"/>
      <c r="AG11" s="719"/>
      <c r="AH11" s="719"/>
      <c r="AI11" s="719"/>
      <c r="AJ11" s="719"/>
      <c r="AK11" s="719"/>
      <c r="AL11" s="719"/>
      <c r="AM11" s="719"/>
      <c r="AN11" s="719"/>
      <c r="AO11" s="719"/>
      <c r="AP11" s="719"/>
      <c r="AQ11" s="719"/>
      <c r="AR11" s="720"/>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B12" s="1">
        <v>2</v>
      </c>
      <c r="C12" s="727"/>
      <c r="D12" s="728"/>
      <c r="E12" s="719"/>
      <c r="F12" s="719"/>
      <c r="G12" s="719"/>
      <c r="H12" s="719"/>
      <c r="I12" s="719"/>
      <c r="J12" s="719"/>
      <c r="K12" s="719"/>
      <c r="L12" s="719"/>
      <c r="M12" s="719"/>
      <c r="N12" s="719"/>
      <c r="O12" s="719"/>
      <c r="P12" s="719"/>
      <c r="Q12" s="719"/>
      <c r="R12" s="719"/>
      <c r="S12" s="720"/>
      <c r="T12" s="721"/>
      <c r="U12" s="721"/>
      <c r="V12" s="721"/>
      <c r="W12" s="721"/>
      <c r="X12" s="721"/>
      <c r="Y12" s="721"/>
      <c r="Z12" s="721"/>
      <c r="AA12" s="721"/>
      <c r="AB12" s="721"/>
      <c r="AC12" s="722"/>
      <c r="AD12" s="727"/>
      <c r="AE12" s="728"/>
      <c r="AF12" s="719"/>
      <c r="AG12" s="719"/>
      <c r="AH12" s="719"/>
      <c r="AI12" s="719"/>
      <c r="AJ12" s="719"/>
      <c r="AK12" s="719"/>
      <c r="AL12" s="719"/>
      <c r="AM12" s="719"/>
      <c r="AN12" s="719"/>
      <c r="AO12" s="719"/>
      <c r="AP12" s="719"/>
      <c r="AQ12" s="719"/>
      <c r="AR12" s="720"/>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B13" s="1">
        <v>3</v>
      </c>
      <c r="C13" s="727"/>
      <c r="D13" s="728"/>
      <c r="E13" s="719"/>
      <c r="F13" s="719"/>
      <c r="G13" s="719"/>
      <c r="H13" s="719"/>
      <c r="I13" s="719"/>
      <c r="J13" s="719"/>
      <c r="K13" s="719"/>
      <c r="L13" s="719"/>
      <c r="M13" s="719"/>
      <c r="N13" s="719"/>
      <c r="O13" s="719"/>
      <c r="P13" s="719"/>
      <c r="Q13" s="719"/>
      <c r="R13" s="719"/>
      <c r="S13" s="720"/>
      <c r="T13" s="721"/>
      <c r="U13" s="721"/>
      <c r="V13" s="721"/>
      <c r="W13" s="721"/>
      <c r="X13" s="721"/>
      <c r="Y13" s="721"/>
      <c r="Z13" s="721"/>
      <c r="AA13" s="721"/>
      <c r="AB13" s="721"/>
      <c r="AC13" s="722"/>
      <c r="AD13" s="727"/>
      <c r="AE13" s="728"/>
      <c r="AF13" s="719"/>
      <c r="AG13" s="719"/>
      <c r="AH13" s="719"/>
      <c r="AI13" s="719"/>
      <c r="AJ13" s="719"/>
      <c r="AK13" s="719"/>
      <c r="AL13" s="719"/>
      <c r="AM13" s="719"/>
      <c r="AN13" s="719"/>
      <c r="AO13" s="719"/>
      <c r="AP13" s="719"/>
      <c r="AQ13" s="719"/>
      <c r="AR13" s="720"/>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B14" s="1">
        <v>4</v>
      </c>
      <c r="C14" s="727"/>
      <c r="D14" s="728"/>
      <c r="E14" s="719"/>
      <c r="F14" s="719"/>
      <c r="G14" s="719"/>
      <c r="H14" s="719"/>
      <c r="I14" s="719"/>
      <c r="J14" s="719"/>
      <c r="K14" s="719"/>
      <c r="L14" s="719"/>
      <c r="M14" s="719"/>
      <c r="N14" s="719"/>
      <c r="O14" s="719"/>
      <c r="P14" s="719"/>
      <c r="Q14" s="719"/>
      <c r="R14" s="719"/>
      <c r="S14" s="720"/>
      <c r="T14" s="721"/>
      <c r="U14" s="721"/>
      <c r="V14" s="721"/>
      <c r="W14" s="721"/>
      <c r="X14" s="721"/>
      <c r="Y14" s="721"/>
      <c r="Z14" s="721"/>
      <c r="AA14" s="721"/>
      <c r="AB14" s="721"/>
      <c r="AC14" s="722"/>
      <c r="AD14" s="727"/>
      <c r="AE14" s="728"/>
      <c r="AF14" s="719"/>
      <c r="AG14" s="719"/>
      <c r="AH14" s="719"/>
      <c r="AI14" s="719"/>
      <c r="AJ14" s="719"/>
      <c r="AK14" s="719"/>
      <c r="AL14" s="719"/>
      <c r="AM14" s="719"/>
      <c r="AN14" s="719"/>
      <c r="AO14" s="719"/>
      <c r="AP14" s="719"/>
      <c r="AQ14" s="719"/>
      <c r="AR14" s="720"/>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x14ac:dyDescent="0.4">
      <c r="B15" s="1">
        <v>5</v>
      </c>
      <c r="C15" s="727"/>
      <c r="D15" s="728"/>
      <c r="E15" s="719"/>
      <c r="F15" s="719"/>
      <c r="G15" s="719"/>
      <c r="H15" s="719"/>
      <c r="I15" s="719"/>
      <c r="J15" s="719"/>
      <c r="K15" s="719"/>
      <c r="L15" s="719"/>
      <c r="M15" s="719"/>
      <c r="N15" s="719"/>
      <c r="O15" s="719"/>
      <c r="P15" s="719"/>
      <c r="Q15" s="719"/>
      <c r="R15" s="719"/>
      <c r="S15" s="720"/>
      <c r="T15" s="721"/>
      <c r="U15" s="721"/>
      <c r="V15" s="721"/>
      <c r="W15" s="721"/>
      <c r="X15" s="721"/>
      <c r="Y15" s="721"/>
      <c r="Z15" s="721"/>
      <c r="AA15" s="721"/>
      <c r="AB15" s="721"/>
      <c r="AC15" s="722"/>
      <c r="AD15" s="727"/>
      <c r="AE15" s="728"/>
      <c r="AF15" s="719"/>
      <c r="AG15" s="719"/>
      <c r="AH15" s="719"/>
      <c r="AI15" s="719"/>
      <c r="AJ15" s="719"/>
      <c r="AK15" s="719"/>
      <c r="AL15" s="719"/>
      <c r="AM15" s="719"/>
      <c r="AN15" s="719"/>
      <c r="AO15" s="719"/>
      <c r="AP15" s="719"/>
      <c r="AQ15" s="719"/>
      <c r="AR15" s="720"/>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B16" s="1">
        <v>6</v>
      </c>
      <c r="C16" s="727"/>
      <c r="D16" s="728"/>
      <c r="E16" s="719"/>
      <c r="F16" s="719"/>
      <c r="G16" s="719"/>
      <c r="H16" s="719"/>
      <c r="I16" s="719"/>
      <c r="J16" s="719"/>
      <c r="K16" s="719"/>
      <c r="L16" s="719"/>
      <c r="M16" s="719"/>
      <c r="N16" s="719"/>
      <c r="O16" s="719"/>
      <c r="P16" s="719"/>
      <c r="Q16" s="719"/>
      <c r="R16" s="719"/>
      <c r="S16" s="720"/>
      <c r="T16" s="721"/>
      <c r="U16" s="721"/>
      <c r="V16" s="721"/>
      <c r="W16" s="721"/>
      <c r="X16" s="721"/>
      <c r="Y16" s="721"/>
      <c r="Z16" s="721"/>
      <c r="AA16" s="721"/>
      <c r="AB16" s="721"/>
      <c r="AC16" s="722"/>
      <c r="AD16" s="727"/>
      <c r="AE16" s="728"/>
      <c r="AF16" s="719"/>
      <c r="AG16" s="719"/>
      <c r="AH16" s="719"/>
      <c r="AI16" s="719"/>
      <c r="AJ16" s="719"/>
      <c r="AK16" s="719"/>
      <c r="AL16" s="719"/>
      <c r="AM16" s="719"/>
      <c r="AN16" s="719"/>
      <c r="AO16" s="719"/>
      <c r="AP16" s="719"/>
      <c r="AQ16" s="719"/>
      <c r="AR16" s="720"/>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2:77" ht="15" customHeight="1" x14ac:dyDescent="0.4">
      <c r="B17" s="1">
        <v>7</v>
      </c>
      <c r="C17" s="727"/>
      <c r="D17" s="728"/>
      <c r="E17" s="719"/>
      <c r="F17" s="719"/>
      <c r="G17" s="719"/>
      <c r="H17" s="719"/>
      <c r="I17" s="719"/>
      <c r="J17" s="719"/>
      <c r="K17" s="719"/>
      <c r="L17" s="719"/>
      <c r="M17" s="719"/>
      <c r="N17" s="719"/>
      <c r="O17" s="719"/>
      <c r="P17" s="719"/>
      <c r="Q17" s="719"/>
      <c r="R17" s="719"/>
      <c r="S17" s="720"/>
      <c r="T17" s="721"/>
      <c r="U17" s="721"/>
      <c r="V17" s="721"/>
      <c r="W17" s="721"/>
      <c r="X17" s="721"/>
      <c r="Y17" s="721"/>
      <c r="Z17" s="721"/>
      <c r="AA17" s="721"/>
      <c r="AB17" s="721"/>
      <c r="AC17" s="722"/>
      <c r="AD17" s="727"/>
      <c r="AE17" s="728"/>
      <c r="AF17" s="719"/>
      <c r="AG17" s="719"/>
      <c r="AH17" s="719"/>
      <c r="AI17" s="719"/>
      <c r="AJ17" s="719"/>
      <c r="AK17" s="719"/>
      <c r="AL17" s="719"/>
      <c r="AM17" s="719"/>
      <c r="AN17" s="719"/>
      <c r="AO17" s="719"/>
      <c r="AP17" s="719"/>
      <c r="AQ17" s="719"/>
      <c r="AR17" s="720"/>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2:77" ht="15" customHeight="1" x14ac:dyDescent="0.4">
      <c r="B18" s="1">
        <v>8</v>
      </c>
      <c r="C18" s="727"/>
      <c r="D18" s="728"/>
      <c r="E18" s="719"/>
      <c r="F18" s="719"/>
      <c r="G18" s="719"/>
      <c r="H18" s="719"/>
      <c r="I18" s="719"/>
      <c r="J18" s="719"/>
      <c r="K18" s="719"/>
      <c r="L18" s="719"/>
      <c r="M18" s="719"/>
      <c r="N18" s="719"/>
      <c r="O18" s="719"/>
      <c r="P18" s="719"/>
      <c r="Q18" s="719"/>
      <c r="R18" s="719"/>
      <c r="S18" s="720"/>
      <c r="T18" s="721"/>
      <c r="U18" s="721"/>
      <c r="V18" s="721"/>
      <c r="W18" s="721"/>
      <c r="X18" s="721"/>
      <c r="Y18" s="721"/>
      <c r="Z18" s="721"/>
      <c r="AA18" s="721"/>
      <c r="AB18" s="721"/>
      <c r="AC18" s="722"/>
      <c r="AD18" s="727"/>
      <c r="AE18" s="728"/>
      <c r="AF18" s="719"/>
      <c r="AG18" s="719"/>
      <c r="AH18" s="719"/>
      <c r="AI18" s="719"/>
      <c r="AJ18" s="719"/>
      <c r="AK18" s="719"/>
      <c r="AL18" s="719"/>
      <c r="AM18" s="719"/>
      <c r="AN18" s="719"/>
      <c r="AO18" s="719"/>
      <c r="AP18" s="719"/>
      <c r="AQ18" s="719"/>
      <c r="AR18" s="720"/>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2:77" ht="15" customHeight="1" x14ac:dyDescent="0.4">
      <c r="B19" s="1">
        <v>9</v>
      </c>
      <c r="C19" s="727"/>
      <c r="D19" s="728"/>
      <c r="E19" s="719"/>
      <c r="F19" s="719"/>
      <c r="G19" s="719"/>
      <c r="H19" s="719"/>
      <c r="I19" s="719"/>
      <c r="J19" s="719"/>
      <c r="K19" s="719"/>
      <c r="L19" s="719"/>
      <c r="M19" s="719"/>
      <c r="N19" s="719"/>
      <c r="O19" s="719"/>
      <c r="P19" s="719"/>
      <c r="Q19" s="719"/>
      <c r="R19" s="719"/>
      <c r="S19" s="720"/>
      <c r="T19" s="721"/>
      <c r="U19" s="721"/>
      <c r="V19" s="721"/>
      <c r="W19" s="721"/>
      <c r="X19" s="721"/>
      <c r="Y19" s="721"/>
      <c r="Z19" s="721"/>
      <c r="AA19" s="721"/>
      <c r="AB19" s="721"/>
      <c r="AC19" s="722"/>
      <c r="AD19" s="727"/>
      <c r="AE19" s="728"/>
      <c r="AF19" s="719"/>
      <c r="AG19" s="719"/>
      <c r="AH19" s="719"/>
      <c r="AI19" s="719"/>
      <c r="AJ19" s="719"/>
      <c r="AK19" s="719"/>
      <c r="AL19" s="719"/>
      <c r="AM19" s="719"/>
      <c r="AN19" s="719"/>
      <c r="AO19" s="719"/>
      <c r="AP19" s="719"/>
      <c r="AQ19" s="719"/>
      <c r="AR19" s="720"/>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2:77" ht="15" customHeight="1" x14ac:dyDescent="0.4">
      <c r="B20" s="1">
        <v>10</v>
      </c>
      <c r="C20" s="727"/>
      <c r="D20" s="728"/>
      <c r="E20" s="719"/>
      <c r="F20" s="719"/>
      <c r="G20" s="719"/>
      <c r="H20" s="719"/>
      <c r="I20" s="719"/>
      <c r="J20" s="719"/>
      <c r="K20" s="719"/>
      <c r="L20" s="719"/>
      <c r="M20" s="719"/>
      <c r="N20" s="719"/>
      <c r="O20" s="719"/>
      <c r="P20" s="719"/>
      <c r="Q20" s="719"/>
      <c r="R20" s="719"/>
      <c r="S20" s="720"/>
      <c r="T20" s="721"/>
      <c r="U20" s="721"/>
      <c r="V20" s="721"/>
      <c r="W20" s="721"/>
      <c r="X20" s="721"/>
      <c r="Y20" s="721"/>
      <c r="Z20" s="721"/>
      <c r="AA20" s="721"/>
      <c r="AB20" s="721"/>
      <c r="AC20" s="722"/>
      <c r="AD20" s="727"/>
      <c r="AE20" s="728"/>
      <c r="AF20" s="719"/>
      <c r="AG20" s="719"/>
      <c r="AH20" s="719"/>
      <c r="AI20" s="719"/>
      <c r="AJ20" s="719"/>
      <c r="AK20" s="719"/>
      <c r="AL20" s="719"/>
      <c r="AM20" s="719"/>
      <c r="AN20" s="719"/>
      <c r="AO20" s="719"/>
      <c r="AP20" s="719"/>
      <c r="AQ20" s="719"/>
      <c r="AR20" s="720"/>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2:77" ht="15" customHeight="1" x14ac:dyDescent="0.4">
      <c r="B21" s="1">
        <v>11</v>
      </c>
      <c r="C21" s="727"/>
      <c r="D21" s="728"/>
      <c r="E21" s="719"/>
      <c r="F21" s="719"/>
      <c r="G21" s="719"/>
      <c r="H21" s="719"/>
      <c r="I21" s="719"/>
      <c r="J21" s="719"/>
      <c r="K21" s="719"/>
      <c r="L21" s="719"/>
      <c r="M21" s="719"/>
      <c r="N21" s="719"/>
      <c r="O21" s="719"/>
      <c r="P21" s="719"/>
      <c r="Q21" s="719"/>
      <c r="R21" s="719"/>
      <c r="S21" s="720"/>
      <c r="T21" s="721"/>
      <c r="U21" s="721"/>
      <c r="V21" s="721"/>
      <c r="W21" s="721"/>
      <c r="X21" s="721"/>
      <c r="Y21" s="721"/>
      <c r="Z21" s="721"/>
      <c r="AA21" s="721"/>
      <c r="AB21" s="721"/>
      <c r="AC21" s="722"/>
      <c r="AD21" s="727"/>
      <c r="AE21" s="728"/>
      <c r="AF21" s="719"/>
      <c r="AG21" s="719"/>
      <c r="AH21" s="719"/>
      <c r="AI21" s="719"/>
      <c r="AJ21" s="719"/>
      <c r="AK21" s="719"/>
      <c r="AL21" s="719"/>
      <c r="AM21" s="719"/>
      <c r="AN21" s="719"/>
      <c r="AO21" s="719"/>
      <c r="AP21" s="719"/>
      <c r="AQ21" s="719"/>
      <c r="AR21" s="720"/>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2:77" ht="15" customHeight="1" x14ac:dyDescent="0.4">
      <c r="B22" s="1">
        <v>12</v>
      </c>
      <c r="C22" s="727"/>
      <c r="D22" s="728"/>
      <c r="E22" s="719"/>
      <c r="F22" s="719"/>
      <c r="G22" s="719"/>
      <c r="H22" s="719"/>
      <c r="I22" s="719"/>
      <c r="J22" s="719"/>
      <c r="K22" s="719"/>
      <c r="L22" s="719"/>
      <c r="M22" s="719"/>
      <c r="N22" s="719"/>
      <c r="O22" s="719"/>
      <c r="P22" s="719"/>
      <c r="Q22" s="719"/>
      <c r="R22" s="719"/>
      <c r="S22" s="720"/>
      <c r="T22" s="721"/>
      <c r="U22" s="721"/>
      <c r="V22" s="721"/>
      <c r="W22" s="721"/>
      <c r="X22" s="721"/>
      <c r="Y22" s="721"/>
      <c r="Z22" s="721"/>
      <c r="AA22" s="721"/>
      <c r="AB22" s="721"/>
      <c r="AC22" s="722"/>
      <c r="AD22" s="727"/>
      <c r="AE22" s="728"/>
      <c r="AF22" s="719"/>
      <c r="AG22" s="719"/>
      <c r="AH22" s="719"/>
      <c r="AI22" s="719"/>
      <c r="AJ22" s="719"/>
      <c r="AK22" s="719"/>
      <c r="AL22" s="719"/>
      <c r="AM22" s="719"/>
      <c r="AN22" s="719"/>
      <c r="AO22" s="719"/>
      <c r="AP22" s="719"/>
      <c r="AQ22" s="719"/>
      <c r="AR22" s="720"/>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2:77" ht="15" customHeight="1" x14ac:dyDescent="0.4">
      <c r="B23" s="1">
        <v>13</v>
      </c>
      <c r="C23" s="727"/>
      <c r="D23" s="728"/>
      <c r="E23" s="719"/>
      <c r="F23" s="719"/>
      <c r="G23" s="719"/>
      <c r="H23" s="719"/>
      <c r="I23" s="719"/>
      <c r="J23" s="719"/>
      <c r="K23" s="719"/>
      <c r="L23" s="719"/>
      <c r="M23" s="719"/>
      <c r="N23" s="719"/>
      <c r="O23" s="719"/>
      <c r="P23" s="719"/>
      <c r="Q23" s="719"/>
      <c r="R23" s="719"/>
      <c r="S23" s="720"/>
      <c r="T23" s="721"/>
      <c r="U23" s="721"/>
      <c r="V23" s="721"/>
      <c r="W23" s="721"/>
      <c r="X23" s="721"/>
      <c r="Y23" s="721"/>
      <c r="Z23" s="721"/>
      <c r="AA23" s="721"/>
      <c r="AB23" s="721"/>
      <c r="AC23" s="722"/>
      <c r="AD23" s="727"/>
      <c r="AE23" s="728"/>
      <c r="AF23" s="719"/>
      <c r="AG23" s="719"/>
      <c r="AH23" s="719"/>
      <c r="AI23" s="719"/>
      <c r="AJ23" s="719"/>
      <c r="AK23" s="719"/>
      <c r="AL23" s="719"/>
      <c r="AM23" s="719"/>
      <c r="AN23" s="719"/>
      <c r="AO23" s="719"/>
      <c r="AP23" s="719"/>
      <c r="AQ23" s="719"/>
      <c r="AR23" s="720"/>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2:77" ht="15" customHeight="1" x14ac:dyDescent="0.4">
      <c r="B24" s="1">
        <v>14</v>
      </c>
      <c r="C24" s="727"/>
      <c r="D24" s="728"/>
      <c r="E24" s="719"/>
      <c r="F24" s="719"/>
      <c r="G24" s="719"/>
      <c r="H24" s="719"/>
      <c r="I24" s="719"/>
      <c r="J24" s="719"/>
      <c r="K24" s="719"/>
      <c r="L24" s="719"/>
      <c r="M24" s="719"/>
      <c r="N24" s="719"/>
      <c r="O24" s="719"/>
      <c r="P24" s="719"/>
      <c r="Q24" s="719"/>
      <c r="R24" s="719"/>
      <c r="S24" s="720"/>
      <c r="T24" s="721"/>
      <c r="U24" s="721"/>
      <c r="V24" s="721"/>
      <c r="W24" s="721"/>
      <c r="X24" s="721"/>
      <c r="Y24" s="721"/>
      <c r="Z24" s="721"/>
      <c r="AA24" s="721"/>
      <c r="AB24" s="721"/>
      <c r="AC24" s="722"/>
      <c r="AD24" s="727"/>
      <c r="AE24" s="728"/>
      <c r="AF24" s="719"/>
      <c r="AG24" s="719"/>
      <c r="AH24" s="719"/>
      <c r="AI24" s="719"/>
      <c r="AJ24" s="719"/>
      <c r="AK24" s="719"/>
      <c r="AL24" s="719"/>
      <c r="AM24" s="719"/>
      <c r="AN24" s="719"/>
      <c r="AO24" s="719"/>
      <c r="AP24" s="719"/>
      <c r="AQ24" s="719"/>
      <c r="AR24" s="720"/>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2:77" ht="15" customHeight="1" x14ac:dyDescent="0.4">
      <c r="B25" s="1">
        <v>15</v>
      </c>
      <c r="C25" s="727"/>
      <c r="D25" s="728"/>
      <c r="E25" s="719"/>
      <c r="F25" s="719"/>
      <c r="G25" s="719"/>
      <c r="H25" s="719"/>
      <c r="I25" s="719"/>
      <c r="J25" s="719"/>
      <c r="K25" s="719"/>
      <c r="L25" s="719"/>
      <c r="M25" s="719"/>
      <c r="N25" s="719"/>
      <c r="O25" s="719"/>
      <c r="P25" s="719"/>
      <c r="Q25" s="719"/>
      <c r="R25" s="719"/>
      <c r="S25" s="720"/>
      <c r="T25" s="721"/>
      <c r="U25" s="721"/>
      <c r="V25" s="721"/>
      <c r="W25" s="721"/>
      <c r="X25" s="721"/>
      <c r="Y25" s="721"/>
      <c r="Z25" s="721"/>
      <c r="AA25" s="721"/>
      <c r="AB25" s="721"/>
      <c r="AC25" s="722"/>
      <c r="AD25" s="727"/>
      <c r="AE25" s="728"/>
      <c r="AF25" s="719"/>
      <c r="AG25" s="719"/>
      <c r="AH25" s="719"/>
      <c r="AI25" s="719"/>
      <c r="AJ25" s="719"/>
      <c r="AK25" s="719"/>
      <c r="AL25" s="719"/>
      <c r="AM25" s="719"/>
      <c r="AN25" s="719"/>
      <c r="AO25" s="719"/>
      <c r="AP25" s="719"/>
      <c r="AQ25" s="719"/>
      <c r="AR25" s="720"/>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2:77" ht="15" customHeight="1" x14ac:dyDescent="0.4">
      <c r="B26" s="1">
        <v>16</v>
      </c>
      <c r="C26" s="727"/>
      <c r="D26" s="728"/>
      <c r="E26" s="719"/>
      <c r="F26" s="719"/>
      <c r="G26" s="719"/>
      <c r="H26" s="719"/>
      <c r="I26" s="719"/>
      <c r="J26" s="719"/>
      <c r="K26" s="719"/>
      <c r="L26" s="719"/>
      <c r="M26" s="719"/>
      <c r="N26" s="719"/>
      <c r="O26" s="719"/>
      <c r="P26" s="719"/>
      <c r="Q26" s="719"/>
      <c r="R26" s="719"/>
      <c r="S26" s="720"/>
      <c r="T26" s="721"/>
      <c r="U26" s="721"/>
      <c r="V26" s="721"/>
      <c r="W26" s="721"/>
      <c r="X26" s="721"/>
      <c r="Y26" s="721"/>
      <c r="Z26" s="721"/>
      <c r="AA26" s="721"/>
      <c r="AB26" s="721"/>
      <c r="AC26" s="722"/>
      <c r="AD26" s="727"/>
      <c r="AE26" s="728"/>
      <c r="AF26" s="719"/>
      <c r="AG26" s="719"/>
      <c r="AH26" s="719"/>
      <c r="AI26" s="719"/>
      <c r="AJ26" s="719"/>
      <c r="AK26" s="719"/>
      <c r="AL26" s="719"/>
      <c r="AM26" s="719"/>
      <c r="AN26" s="719"/>
      <c r="AO26" s="719"/>
      <c r="AP26" s="719"/>
      <c r="AQ26" s="719"/>
      <c r="AR26" s="720"/>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2:77" ht="15" customHeight="1" thickBot="1" x14ac:dyDescent="0.45">
      <c r="B27" s="1">
        <v>17</v>
      </c>
      <c r="C27" s="727"/>
      <c r="D27" s="728"/>
      <c r="E27" s="719"/>
      <c r="F27" s="719"/>
      <c r="G27" s="719"/>
      <c r="H27" s="719"/>
      <c r="I27" s="719"/>
      <c r="J27" s="719"/>
      <c r="K27" s="719"/>
      <c r="L27" s="719"/>
      <c r="M27" s="719"/>
      <c r="N27" s="719"/>
      <c r="O27" s="719"/>
      <c r="P27" s="719"/>
      <c r="Q27" s="719"/>
      <c r="R27" s="719"/>
      <c r="S27" s="720"/>
      <c r="T27" s="721"/>
      <c r="U27" s="721"/>
      <c r="V27" s="721"/>
      <c r="W27" s="721"/>
      <c r="X27" s="721"/>
      <c r="Y27" s="721"/>
      <c r="Z27" s="721"/>
      <c r="AA27" s="721"/>
      <c r="AB27" s="721"/>
      <c r="AC27" s="722"/>
      <c r="AD27" s="727"/>
      <c r="AE27" s="728"/>
      <c r="AF27" s="719"/>
      <c r="AG27" s="719"/>
      <c r="AH27" s="719"/>
      <c r="AI27" s="719"/>
      <c r="AJ27" s="719"/>
      <c r="AK27" s="719"/>
      <c r="AL27" s="719"/>
      <c r="AM27" s="719"/>
      <c r="AN27" s="719"/>
      <c r="AO27" s="719"/>
      <c r="AP27" s="719"/>
      <c r="AQ27" s="719"/>
      <c r="AR27" s="720"/>
      <c r="AV27" s="537"/>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9"/>
    </row>
    <row r="28" spans="2:77" ht="15" customHeight="1" x14ac:dyDescent="0.4">
      <c r="B28" s="1">
        <v>18</v>
      </c>
      <c r="C28" s="727"/>
      <c r="D28" s="728"/>
      <c r="E28" s="719"/>
      <c r="F28" s="719"/>
      <c r="G28" s="719"/>
      <c r="H28" s="719"/>
      <c r="I28" s="719"/>
      <c r="J28" s="719"/>
      <c r="K28" s="719"/>
      <c r="L28" s="719"/>
      <c r="M28" s="719"/>
      <c r="N28" s="719"/>
      <c r="O28" s="719"/>
      <c r="P28" s="719"/>
      <c r="Q28" s="719"/>
      <c r="R28" s="719"/>
      <c r="S28" s="720"/>
      <c r="T28" s="721"/>
      <c r="U28" s="721"/>
      <c r="V28" s="721"/>
      <c r="W28" s="721"/>
      <c r="X28" s="721"/>
      <c r="Y28" s="721"/>
      <c r="Z28" s="721"/>
      <c r="AA28" s="721"/>
      <c r="AB28" s="721"/>
      <c r="AC28" s="722"/>
      <c r="AD28" s="727"/>
      <c r="AE28" s="728"/>
      <c r="AF28" s="719"/>
      <c r="AG28" s="719"/>
      <c r="AH28" s="719"/>
      <c r="AI28" s="719"/>
      <c r="AJ28" s="719"/>
      <c r="AK28" s="719"/>
      <c r="AL28" s="719"/>
      <c r="AM28" s="719"/>
      <c r="AN28" s="719"/>
      <c r="AO28" s="719"/>
      <c r="AP28" s="719"/>
      <c r="AQ28" s="719"/>
      <c r="AR28" s="720"/>
      <c r="AV28" s="531" t="s">
        <v>312</v>
      </c>
      <c r="AW28" s="531"/>
      <c r="AX28" s="531"/>
      <c r="AY28" s="531"/>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1"/>
    </row>
    <row r="29" spans="2:77" ht="15" customHeight="1" thickBot="1" x14ac:dyDescent="0.45">
      <c r="B29" s="1">
        <v>19</v>
      </c>
      <c r="C29" s="727"/>
      <c r="D29" s="728"/>
      <c r="E29" s="719"/>
      <c r="F29" s="719"/>
      <c r="G29" s="719"/>
      <c r="H29" s="719"/>
      <c r="I29" s="719"/>
      <c r="J29" s="719"/>
      <c r="K29" s="719"/>
      <c r="L29" s="719"/>
      <c r="M29" s="719"/>
      <c r="N29" s="719"/>
      <c r="O29" s="719"/>
      <c r="P29" s="719"/>
      <c r="Q29" s="719"/>
      <c r="R29" s="719"/>
      <c r="S29" s="720"/>
      <c r="T29" s="721"/>
      <c r="U29" s="721"/>
      <c r="V29" s="721"/>
      <c r="W29" s="721"/>
      <c r="X29" s="721"/>
      <c r="Y29" s="721"/>
      <c r="Z29" s="721"/>
      <c r="AA29" s="721"/>
      <c r="AB29" s="721"/>
      <c r="AC29" s="722"/>
      <c r="AD29" s="727"/>
      <c r="AE29" s="728"/>
      <c r="AF29" s="719"/>
      <c r="AG29" s="719"/>
      <c r="AH29" s="719"/>
      <c r="AI29" s="719"/>
      <c r="AJ29" s="719"/>
      <c r="AK29" s="719"/>
      <c r="AL29" s="719"/>
      <c r="AM29" s="719"/>
      <c r="AN29" s="719"/>
      <c r="AO29" s="719"/>
      <c r="AP29" s="719"/>
      <c r="AQ29" s="719"/>
      <c r="AR29" s="720"/>
      <c r="AV29" s="65" t="s">
        <v>919</v>
      </c>
    </row>
    <row r="30" spans="2:77" ht="15" customHeight="1" x14ac:dyDescent="0.4">
      <c r="B30" s="1">
        <v>20</v>
      </c>
      <c r="C30" s="727"/>
      <c r="D30" s="728"/>
      <c r="E30" s="719"/>
      <c r="F30" s="719"/>
      <c r="G30" s="719"/>
      <c r="H30" s="719"/>
      <c r="I30" s="719"/>
      <c r="J30" s="719"/>
      <c r="K30" s="719"/>
      <c r="L30" s="719"/>
      <c r="M30" s="719"/>
      <c r="N30" s="719"/>
      <c r="O30" s="719"/>
      <c r="P30" s="719"/>
      <c r="Q30" s="719"/>
      <c r="R30" s="719"/>
      <c r="S30" s="720"/>
      <c r="T30" s="721"/>
      <c r="U30" s="721"/>
      <c r="V30" s="721"/>
      <c r="W30" s="721"/>
      <c r="X30" s="721"/>
      <c r="Y30" s="721"/>
      <c r="Z30" s="721"/>
      <c r="AA30" s="721"/>
      <c r="AB30" s="721"/>
      <c r="AC30" s="722"/>
      <c r="AD30" s="727"/>
      <c r="AE30" s="728"/>
      <c r="AF30" s="719"/>
      <c r="AG30" s="719"/>
      <c r="AH30" s="719"/>
      <c r="AI30" s="719"/>
      <c r="AJ30" s="719"/>
      <c r="AK30" s="719"/>
      <c r="AL30" s="719"/>
      <c r="AM30" s="719"/>
      <c r="AN30" s="719"/>
      <c r="AO30" s="719"/>
      <c r="AP30" s="719"/>
      <c r="AQ30" s="719"/>
      <c r="AR30" s="720"/>
      <c r="AV30" s="532" t="s">
        <v>920</v>
      </c>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3"/>
    </row>
    <row r="31" spans="2:77" ht="15" customHeight="1" x14ac:dyDescent="0.4">
      <c r="C31" s="6" t="s">
        <v>444</v>
      </c>
      <c r="D31" s="1" t="s">
        <v>909</v>
      </c>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2:77" ht="15" customHeight="1" x14ac:dyDescent="0.4">
      <c r="C32" s="6" t="s">
        <v>444</v>
      </c>
      <c r="D32" s="1" t="s">
        <v>910</v>
      </c>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2:77" ht="15" customHeight="1" x14ac:dyDescent="0.4">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2:77" ht="15" customHeight="1" thickBot="1" x14ac:dyDescent="0.45">
      <c r="B34" s="52" t="s">
        <v>284</v>
      </c>
      <c r="C34" s="1" t="s">
        <v>154</v>
      </c>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2:77" ht="15" customHeight="1" x14ac:dyDescent="0.4">
      <c r="C35" s="544" t="s">
        <v>35</v>
      </c>
      <c r="D35" s="723" t="s">
        <v>1937</v>
      </c>
      <c r="E35" s="724"/>
      <c r="F35" s="724"/>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581"/>
      <c r="AP35" s="582"/>
      <c r="AQ35" s="582"/>
      <c r="AR35" s="583"/>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2:77" ht="15" customHeight="1" thickBot="1" x14ac:dyDescent="0.45">
      <c r="C36" s="545"/>
      <c r="D36" s="725"/>
      <c r="E36" s="726"/>
      <c r="F36" s="726"/>
      <c r="G36" s="726"/>
      <c r="H36" s="726"/>
      <c r="I36" s="726"/>
      <c r="J36" s="726"/>
      <c r="K36" s="726"/>
      <c r="L36" s="726"/>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584"/>
      <c r="AP36" s="585"/>
      <c r="AQ36" s="585"/>
      <c r="AR36" s="586"/>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2:77" ht="15" customHeight="1" x14ac:dyDescent="0.4">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2:77" ht="15" customHeight="1" x14ac:dyDescent="0.4">
      <c r="C38" s="60" t="s">
        <v>1935</v>
      </c>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2"/>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2:77" ht="15" customHeight="1" x14ac:dyDescent="0.4">
      <c r="C39" s="497" t="s">
        <v>913</v>
      </c>
      <c r="D39" s="487"/>
      <c r="E39" s="487"/>
      <c r="F39" s="487"/>
      <c r="G39" s="487"/>
      <c r="H39" s="487"/>
      <c r="I39" s="487"/>
      <c r="J39" s="487"/>
      <c r="K39" s="498"/>
      <c r="L39" s="487" t="s">
        <v>912</v>
      </c>
      <c r="M39" s="487"/>
      <c r="N39" s="487"/>
      <c r="O39" s="487"/>
      <c r="P39" s="487"/>
      <c r="Q39" s="487"/>
      <c r="R39" s="487"/>
      <c r="S39" s="487"/>
      <c r="T39" s="487"/>
      <c r="U39" s="487"/>
      <c r="V39" s="487"/>
      <c r="W39" s="487"/>
      <c r="X39" s="487"/>
      <c r="Y39" s="487"/>
      <c r="Z39" s="487"/>
      <c r="AA39" s="487"/>
      <c r="AB39" s="498"/>
      <c r="AC39" s="497" t="s">
        <v>914</v>
      </c>
      <c r="AD39" s="487"/>
      <c r="AE39" s="487"/>
      <c r="AF39" s="487"/>
      <c r="AG39" s="487"/>
      <c r="AH39" s="487"/>
      <c r="AI39" s="487"/>
      <c r="AJ39" s="487"/>
      <c r="AK39" s="487"/>
      <c r="AL39" s="487"/>
      <c r="AM39" s="487"/>
      <c r="AN39" s="487"/>
      <c r="AO39" s="487"/>
      <c r="AP39" s="487"/>
      <c r="AQ39" s="487"/>
      <c r="AR39" s="498"/>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2:77" ht="15" customHeight="1" x14ac:dyDescent="0.4">
      <c r="B40" s="135" t="s">
        <v>898</v>
      </c>
      <c r="C40" s="716" t="s">
        <v>916</v>
      </c>
      <c r="D40" s="717"/>
      <c r="E40" s="717"/>
      <c r="F40" s="717"/>
      <c r="G40" s="717"/>
      <c r="H40" s="717"/>
      <c r="I40" s="717"/>
      <c r="J40" s="717"/>
      <c r="K40" s="718"/>
      <c r="L40" s="717" t="s">
        <v>917</v>
      </c>
      <c r="M40" s="717"/>
      <c r="N40" s="717"/>
      <c r="O40" s="717"/>
      <c r="P40" s="717"/>
      <c r="Q40" s="717"/>
      <c r="R40" s="717"/>
      <c r="S40" s="717"/>
      <c r="T40" s="717"/>
      <c r="U40" s="717"/>
      <c r="V40" s="717"/>
      <c r="W40" s="717"/>
      <c r="X40" s="717"/>
      <c r="Y40" s="717"/>
      <c r="Z40" s="717"/>
      <c r="AA40" s="717"/>
      <c r="AB40" s="718"/>
      <c r="AC40" s="716" t="s">
        <v>915</v>
      </c>
      <c r="AD40" s="717"/>
      <c r="AE40" s="717"/>
      <c r="AF40" s="717"/>
      <c r="AG40" s="717"/>
      <c r="AH40" s="717"/>
      <c r="AI40" s="717"/>
      <c r="AJ40" s="717"/>
      <c r="AK40" s="717"/>
      <c r="AL40" s="717"/>
      <c r="AM40" s="717"/>
      <c r="AN40" s="717"/>
      <c r="AO40" s="717"/>
      <c r="AP40" s="717"/>
      <c r="AQ40" s="717"/>
      <c r="AR40" s="718"/>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2:77" ht="15" customHeight="1" x14ac:dyDescent="0.4">
      <c r="B41" s="1">
        <v>1</v>
      </c>
      <c r="C41" s="713"/>
      <c r="D41" s="714"/>
      <c r="E41" s="714"/>
      <c r="F41" s="714"/>
      <c r="G41" s="714"/>
      <c r="H41" s="714"/>
      <c r="I41" s="714"/>
      <c r="J41" s="714"/>
      <c r="K41" s="715"/>
      <c r="L41" s="714"/>
      <c r="M41" s="714"/>
      <c r="N41" s="714"/>
      <c r="O41" s="714"/>
      <c r="P41" s="714"/>
      <c r="Q41" s="714"/>
      <c r="R41" s="714"/>
      <c r="S41" s="714"/>
      <c r="T41" s="714"/>
      <c r="U41" s="714"/>
      <c r="V41" s="714"/>
      <c r="W41" s="714"/>
      <c r="X41" s="714"/>
      <c r="Y41" s="714"/>
      <c r="Z41" s="714"/>
      <c r="AA41" s="714"/>
      <c r="AB41" s="715"/>
      <c r="AC41" s="713"/>
      <c r="AD41" s="714"/>
      <c r="AE41" s="714"/>
      <c r="AF41" s="714"/>
      <c r="AG41" s="714"/>
      <c r="AH41" s="714"/>
      <c r="AI41" s="714"/>
      <c r="AJ41" s="714"/>
      <c r="AK41" s="714"/>
      <c r="AL41" s="714"/>
      <c r="AM41" s="714"/>
      <c r="AN41" s="714"/>
      <c r="AO41" s="714"/>
      <c r="AP41" s="714"/>
      <c r="AQ41" s="714"/>
      <c r="AR41" s="715"/>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2:77" ht="15" customHeight="1" x14ac:dyDescent="0.4">
      <c r="B42" s="1">
        <v>2</v>
      </c>
      <c r="C42" s="713"/>
      <c r="D42" s="714"/>
      <c r="E42" s="714"/>
      <c r="F42" s="714"/>
      <c r="G42" s="714"/>
      <c r="H42" s="714"/>
      <c r="I42" s="714"/>
      <c r="J42" s="714"/>
      <c r="K42" s="715"/>
      <c r="L42" s="714"/>
      <c r="M42" s="714"/>
      <c r="N42" s="714"/>
      <c r="O42" s="714"/>
      <c r="P42" s="714"/>
      <c r="Q42" s="714"/>
      <c r="R42" s="714"/>
      <c r="S42" s="714"/>
      <c r="T42" s="714"/>
      <c r="U42" s="714"/>
      <c r="V42" s="714"/>
      <c r="W42" s="714"/>
      <c r="X42" s="714"/>
      <c r="Y42" s="714"/>
      <c r="Z42" s="714"/>
      <c r="AA42" s="714"/>
      <c r="AB42" s="715"/>
      <c r="AC42" s="713"/>
      <c r="AD42" s="714"/>
      <c r="AE42" s="714"/>
      <c r="AF42" s="714"/>
      <c r="AG42" s="714"/>
      <c r="AH42" s="714"/>
      <c r="AI42" s="714"/>
      <c r="AJ42" s="714"/>
      <c r="AK42" s="714"/>
      <c r="AL42" s="714"/>
      <c r="AM42" s="714"/>
      <c r="AN42" s="714"/>
      <c r="AO42" s="714"/>
      <c r="AP42" s="714"/>
      <c r="AQ42" s="714"/>
      <c r="AR42" s="715"/>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2:77" ht="15" customHeight="1" x14ac:dyDescent="0.4">
      <c r="B43" s="1">
        <v>3</v>
      </c>
      <c r="C43" s="713"/>
      <c r="D43" s="714"/>
      <c r="E43" s="714"/>
      <c r="F43" s="714"/>
      <c r="G43" s="714"/>
      <c r="H43" s="714"/>
      <c r="I43" s="714"/>
      <c r="J43" s="714"/>
      <c r="K43" s="715"/>
      <c r="L43" s="714"/>
      <c r="M43" s="714"/>
      <c r="N43" s="714"/>
      <c r="O43" s="714"/>
      <c r="P43" s="714"/>
      <c r="Q43" s="714"/>
      <c r="R43" s="714"/>
      <c r="S43" s="714"/>
      <c r="T43" s="714"/>
      <c r="U43" s="714"/>
      <c r="V43" s="714"/>
      <c r="W43" s="714"/>
      <c r="X43" s="714"/>
      <c r="Y43" s="714"/>
      <c r="Z43" s="714"/>
      <c r="AA43" s="714"/>
      <c r="AB43" s="715"/>
      <c r="AC43" s="713"/>
      <c r="AD43" s="714"/>
      <c r="AE43" s="714"/>
      <c r="AF43" s="714"/>
      <c r="AG43" s="714"/>
      <c r="AH43" s="714"/>
      <c r="AI43" s="714"/>
      <c r="AJ43" s="714"/>
      <c r="AK43" s="714"/>
      <c r="AL43" s="714"/>
      <c r="AM43" s="714"/>
      <c r="AN43" s="714"/>
      <c r="AO43" s="714"/>
      <c r="AP43" s="714"/>
      <c r="AQ43" s="714"/>
      <c r="AR43" s="715"/>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2:77" ht="15" customHeight="1" x14ac:dyDescent="0.4">
      <c r="B44" s="1">
        <v>4</v>
      </c>
      <c r="C44" s="713"/>
      <c r="D44" s="714"/>
      <c r="E44" s="714"/>
      <c r="F44" s="714"/>
      <c r="G44" s="714"/>
      <c r="H44" s="714"/>
      <c r="I44" s="714"/>
      <c r="J44" s="714"/>
      <c r="K44" s="715"/>
      <c r="L44" s="714"/>
      <c r="M44" s="714"/>
      <c r="N44" s="714"/>
      <c r="O44" s="714"/>
      <c r="P44" s="714"/>
      <c r="Q44" s="714"/>
      <c r="R44" s="714"/>
      <c r="S44" s="714"/>
      <c r="T44" s="714"/>
      <c r="U44" s="714"/>
      <c r="V44" s="714"/>
      <c r="W44" s="714"/>
      <c r="X44" s="714"/>
      <c r="Y44" s="714"/>
      <c r="Z44" s="714"/>
      <c r="AA44" s="714"/>
      <c r="AB44" s="715"/>
      <c r="AC44" s="713"/>
      <c r="AD44" s="714"/>
      <c r="AE44" s="714"/>
      <c r="AF44" s="714"/>
      <c r="AG44" s="714"/>
      <c r="AH44" s="714"/>
      <c r="AI44" s="714"/>
      <c r="AJ44" s="714"/>
      <c r="AK44" s="714"/>
      <c r="AL44" s="714"/>
      <c r="AM44" s="714"/>
      <c r="AN44" s="714"/>
      <c r="AO44" s="714"/>
      <c r="AP44" s="714"/>
      <c r="AQ44" s="714"/>
      <c r="AR44" s="715"/>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2:77" ht="15" customHeight="1" x14ac:dyDescent="0.4">
      <c r="B45" s="1">
        <v>5</v>
      </c>
      <c r="C45" s="713"/>
      <c r="D45" s="714"/>
      <c r="E45" s="714"/>
      <c r="F45" s="714"/>
      <c r="G45" s="714"/>
      <c r="H45" s="714"/>
      <c r="I45" s="714"/>
      <c r="J45" s="714"/>
      <c r="K45" s="715"/>
      <c r="L45" s="714"/>
      <c r="M45" s="714"/>
      <c r="N45" s="714"/>
      <c r="O45" s="714"/>
      <c r="P45" s="714"/>
      <c r="Q45" s="714"/>
      <c r="R45" s="714"/>
      <c r="S45" s="714"/>
      <c r="T45" s="714"/>
      <c r="U45" s="714"/>
      <c r="V45" s="714"/>
      <c r="W45" s="714"/>
      <c r="X45" s="714"/>
      <c r="Y45" s="714"/>
      <c r="Z45" s="714"/>
      <c r="AA45" s="714"/>
      <c r="AB45" s="715"/>
      <c r="AC45" s="713"/>
      <c r="AD45" s="714"/>
      <c r="AE45" s="714"/>
      <c r="AF45" s="714"/>
      <c r="AG45" s="714"/>
      <c r="AH45" s="714"/>
      <c r="AI45" s="714"/>
      <c r="AJ45" s="714"/>
      <c r="AK45" s="714"/>
      <c r="AL45" s="714"/>
      <c r="AM45" s="714"/>
      <c r="AN45" s="714"/>
      <c r="AO45" s="714"/>
      <c r="AP45" s="714"/>
      <c r="AQ45" s="714"/>
      <c r="AR45" s="715"/>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2:77" ht="15" customHeight="1" x14ac:dyDescent="0.4">
      <c r="B46" s="1">
        <v>6</v>
      </c>
      <c r="C46" s="713"/>
      <c r="D46" s="714"/>
      <c r="E46" s="714"/>
      <c r="F46" s="714"/>
      <c r="G46" s="714"/>
      <c r="H46" s="714"/>
      <c r="I46" s="714"/>
      <c r="J46" s="714"/>
      <c r="K46" s="715"/>
      <c r="L46" s="714"/>
      <c r="M46" s="714"/>
      <c r="N46" s="714"/>
      <c r="O46" s="714"/>
      <c r="P46" s="714"/>
      <c r="Q46" s="714"/>
      <c r="R46" s="714"/>
      <c r="S46" s="714"/>
      <c r="T46" s="714"/>
      <c r="U46" s="714"/>
      <c r="V46" s="714"/>
      <c r="W46" s="714"/>
      <c r="X46" s="714"/>
      <c r="Y46" s="714"/>
      <c r="Z46" s="714"/>
      <c r="AA46" s="714"/>
      <c r="AB46" s="715"/>
      <c r="AC46" s="713"/>
      <c r="AD46" s="714"/>
      <c r="AE46" s="714"/>
      <c r="AF46" s="714"/>
      <c r="AG46" s="714"/>
      <c r="AH46" s="714"/>
      <c r="AI46" s="714"/>
      <c r="AJ46" s="714"/>
      <c r="AK46" s="714"/>
      <c r="AL46" s="714"/>
      <c r="AM46" s="714"/>
      <c r="AN46" s="714"/>
      <c r="AO46" s="714"/>
      <c r="AP46" s="714"/>
      <c r="AQ46" s="714"/>
      <c r="AR46" s="715"/>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2:77" ht="15" customHeight="1" x14ac:dyDescent="0.4">
      <c r="B47" s="1">
        <v>7</v>
      </c>
      <c r="C47" s="713"/>
      <c r="D47" s="714"/>
      <c r="E47" s="714"/>
      <c r="F47" s="714"/>
      <c r="G47" s="714"/>
      <c r="H47" s="714"/>
      <c r="I47" s="714"/>
      <c r="J47" s="714"/>
      <c r="K47" s="715"/>
      <c r="L47" s="714"/>
      <c r="M47" s="714"/>
      <c r="N47" s="714"/>
      <c r="O47" s="714"/>
      <c r="P47" s="714"/>
      <c r="Q47" s="714"/>
      <c r="R47" s="714"/>
      <c r="S47" s="714"/>
      <c r="T47" s="714"/>
      <c r="U47" s="714"/>
      <c r="V47" s="714"/>
      <c r="W47" s="714"/>
      <c r="X47" s="714"/>
      <c r="Y47" s="714"/>
      <c r="Z47" s="714"/>
      <c r="AA47" s="714"/>
      <c r="AB47" s="715"/>
      <c r="AC47" s="713"/>
      <c r="AD47" s="714"/>
      <c r="AE47" s="714"/>
      <c r="AF47" s="714"/>
      <c r="AG47" s="714"/>
      <c r="AH47" s="714"/>
      <c r="AI47" s="714"/>
      <c r="AJ47" s="714"/>
      <c r="AK47" s="714"/>
      <c r="AL47" s="714"/>
      <c r="AM47" s="714"/>
      <c r="AN47" s="714"/>
      <c r="AO47" s="714"/>
      <c r="AP47" s="714"/>
      <c r="AQ47" s="714"/>
      <c r="AR47" s="715"/>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2:77" ht="15" customHeight="1" x14ac:dyDescent="0.4">
      <c r="B48" s="1">
        <v>8</v>
      </c>
      <c r="C48" s="713"/>
      <c r="D48" s="714"/>
      <c r="E48" s="714"/>
      <c r="F48" s="714"/>
      <c r="G48" s="714"/>
      <c r="H48" s="714"/>
      <c r="I48" s="714"/>
      <c r="J48" s="714"/>
      <c r="K48" s="715"/>
      <c r="L48" s="714"/>
      <c r="M48" s="714"/>
      <c r="N48" s="714"/>
      <c r="O48" s="714"/>
      <c r="P48" s="714"/>
      <c r="Q48" s="714"/>
      <c r="R48" s="714"/>
      <c r="S48" s="714"/>
      <c r="T48" s="714"/>
      <c r="U48" s="714"/>
      <c r="V48" s="714"/>
      <c r="W48" s="714"/>
      <c r="X48" s="714"/>
      <c r="Y48" s="714"/>
      <c r="Z48" s="714"/>
      <c r="AA48" s="714"/>
      <c r="AB48" s="715"/>
      <c r="AC48" s="713"/>
      <c r="AD48" s="714"/>
      <c r="AE48" s="714"/>
      <c r="AF48" s="714"/>
      <c r="AG48" s="714"/>
      <c r="AH48" s="714"/>
      <c r="AI48" s="714"/>
      <c r="AJ48" s="714"/>
      <c r="AK48" s="714"/>
      <c r="AL48" s="714"/>
      <c r="AM48" s="714"/>
      <c r="AN48" s="714"/>
      <c r="AO48" s="714"/>
      <c r="AP48" s="714"/>
      <c r="AQ48" s="714"/>
      <c r="AR48" s="715"/>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2:77" ht="15" customHeight="1" x14ac:dyDescent="0.4">
      <c r="B49" s="1">
        <v>9</v>
      </c>
      <c r="C49" s="713"/>
      <c r="D49" s="714"/>
      <c r="E49" s="714"/>
      <c r="F49" s="714"/>
      <c r="G49" s="714"/>
      <c r="H49" s="714"/>
      <c r="I49" s="714"/>
      <c r="J49" s="714"/>
      <c r="K49" s="715"/>
      <c r="L49" s="714"/>
      <c r="M49" s="714"/>
      <c r="N49" s="714"/>
      <c r="O49" s="714"/>
      <c r="P49" s="714"/>
      <c r="Q49" s="714"/>
      <c r="R49" s="714"/>
      <c r="S49" s="714"/>
      <c r="T49" s="714"/>
      <c r="U49" s="714"/>
      <c r="V49" s="714"/>
      <c r="W49" s="714"/>
      <c r="X49" s="714"/>
      <c r="Y49" s="714"/>
      <c r="Z49" s="714"/>
      <c r="AA49" s="714"/>
      <c r="AB49" s="715"/>
      <c r="AC49" s="713"/>
      <c r="AD49" s="714"/>
      <c r="AE49" s="714"/>
      <c r="AF49" s="714"/>
      <c r="AG49" s="714"/>
      <c r="AH49" s="714"/>
      <c r="AI49" s="714"/>
      <c r="AJ49" s="714"/>
      <c r="AK49" s="714"/>
      <c r="AL49" s="714"/>
      <c r="AM49" s="714"/>
      <c r="AN49" s="714"/>
      <c r="AO49" s="714"/>
      <c r="AP49" s="714"/>
      <c r="AQ49" s="714"/>
      <c r="AR49" s="715"/>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2:77" ht="15" customHeight="1" x14ac:dyDescent="0.4">
      <c r="B50" s="1">
        <v>10</v>
      </c>
      <c r="C50" s="713"/>
      <c r="D50" s="714"/>
      <c r="E50" s="714"/>
      <c r="F50" s="714"/>
      <c r="G50" s="714"/>
      <c r="H50" s="714"/>
      <c r="I50" s="714"/>
      <c r="J50" s="714"/>
      <c r="K50" s="715"/>
      <c r="L50" s="714"/>
      <c r="M50" s="714"/>
      <c r="N50" s="714"/>
      <c r="O50" s="714"/>
      <c r="P50" s="714"/>
      <c r="Q50" s="714"/>
      <c r="R50" s="714"/>
      <c r="S50" s="714"/>
      <c r="T50" s="714"/>
      <c r="U50" s="714"/>
      <c r="V50" s="714"/>
      <c r="W50" s="714"/>
      <c r="X50" s="714"/>
      <c r="Y50" s="714"/>
      <c r="Z50" s="714"/>
      <c r="AA50" s="714"/>
      <c r="AB50" s="715"/>
      <c r="AC50" s="713"/>
      <c r="AD50" s="714"/>
      <c r="AE50" s="714"/>
      <c r="AF50" s="714"/>
      <c r="AG50" s="714"/>
      <c r="AH50" s="714"/>
      <c r="AI50" s="714"/>
      <c r="AJ50" s="714"/>
      <c r="AK50" s="714"/>
      <c r="AL50" s="714"/>
      <c r="AM50" s="714"/>
      <c r="AN50" s="714"/>
      <c r="AO50" s="714"/>
      <c r="AP50" s="714"/>
      <c r="AQ50" s="714"/>
      <c r="AR50" s="715"/>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2:77" ht="15" customHeight="1" x14ac:dyDescent="0.4">
      <c r="B51" s="1">
        <v>11</v>
      </c>
      <c r="C51" s="713"/>
      <c r="D51" s="714"/>
      <c r="E51" s="714"/>
      <c r="F51" s="714"/>
      <c r="G51" s="714"/>
      <c r="H51" s="714"/>
      <c r="I51" s="714"/>
      <c r="J51" s="714"/>
      <c r="K51" s="715"/>
      <c r="L51" s="714"/>
      <c r="M51" s="714"/>
      <c r="N51" s="714"/>
      <c r="O51" s="714"/>
      <c r="P51" s="714"/>
      <c r="Q51" s="714"/>
      <c r="R51" s="714"/>
      <c r="S51" s="714"/>
      <c r="T51" s="714"/>
      <c r="U51" s="714"/>
      <c r="V51" s="714"/>
      <c r="W51" s="714"/>
      <c r="X51" s="714"/>
      <c r="Y51" s="714"/>
      <c r="Z51" s="714"/>
      <c r="AA51" s="714"/>
      <c r="AB51" s="715"/>
      <c r="AC51" s="713"/>
      <c r="AD51" s="714"/>
      <c r="AE51" s="714"/>
      <c r="AF51" s="714"/>
      <c r="AG51" s="714"/>
      <c r="AH51" s="714"/>
      <c r="AI51" s="714"/>
      <c r="AJ51" s="714"/>
      <c r="AK51" s="714"/>
      <c r="AL51" s="714"/>
      <c r="AM51" s="714"/>
      <c r="AN51" s="714"/>
      <c r="AO51" s="714"/>
      <c r="AP51" s="714"/>
      <c r="AQ51" s="714"/>
      <c r="AR51" s="715"/>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2:77" ht="15" customHeight="1" x14ac:dyDescent="0.4">
      <c r="B52" s="1">
        <v>12</v>
      </c>
      <c r="C52" s="713"/>
      <c r="D52" s="714"/>
      <c r="E52" s="714"/>
      <c r="F52" s="714"/>
      <c r="G52" s="714"/>
      <c r="H52" s="714"/>
      <c r="I52" s="714"/>
      <c r="J52" s="714"/>
      <c r="K52" s="715"/>
      <c r="L52" s="714"/>
      <c r="M52" s="714"/>
      <c r="N52" s="714"/>
      <c r="O52" s="714"/>
      <c r="P52" s="714"/>
      <c r="Q52" s="714"/>
      <c r="R52" s="714"/>
      <c r="S52" s="714"/>
      <c r="T52" s="714"/>
      <c r="U52" s="714"/>
      <c r="V52" s="714"/>
      <c r="W52" s="714"/>
      <c r="X52" s="714"/>
      <c r="Y52" s="714"/>
      <c r="Z52" s="714"/>
      <c r="AA52" s="714"/>
      <c r="AB52" s="715"/>
      <c r="AC52" s="713"/>
      <c r="AD52" s="714"/>
      <c r="AE52" s="714"/>
      <c r="AF52" s="714"/>
      <c r="AG52" s="714"/>
      <c r="AH52" s="714"/>
      <c r="AI52" s="714"/>
      <c r="AJ52" s="714"/>
      <c r="AK52" s="714"/>
      <c r="AL52" s="714"/>
      <c r="AM52" s="714"/>
      <c r="AN52" s="714"/>
      <c r="AO52" s="714"/>
      <c r="AP52" s="714"/>
      <c r="AQ52" s="714"/>
      <c r="AR52" s="715"/>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2:77" ht="15" customHeight="1" x14ac:dyDescent="0.4">
      <c r="B53" s="1">
        <v>13</v>
      </c>
      <c r="C53" s="713"/>
      <c r="D53" s="714"/>
      <c r="E53" s="714"/>
      <c r="F53" s="714"/>
      <c r="G53" s="714"/>
      <c r="H53" s="714"/>
      <c r="I53" s="714"/>
      <c r="J53" s="714"/>
      <c r="K53" s="715"/>
      <c r="L53" s="714"/>
      <c r="M53" s="714"/>
      <c r="N53" s="714"/>
      <c r="O53" s="714"/>
      <c r="P53" s="714"/>
      <c r="Q53" s="714"/>
      <c r="R53" s="714"/>
      <c r="S53" s="714"/>
      <c r="T53" s="714"/>
      <c r="U53" s="714"/>
      <c r="V53" s="714"/>
      <c r="W53" s="714"/>
      <c r="X53" s="714"/>
      <c r="Y53" s="714"/>
      <c r="Z53" s="714"/>
      <c r="AA53" s="714"/>
      <c r="AB53" s="715"/>
      <c r="AC53" s="713"/>
      <c r="AD53" s="714"/>
      <c r="AE53" s="714"/>
      <c r="AF53" s="714"/>
      <c r="AG53" s="714"/>
      <c r="AH53" s="714"/>
      <c r="AI53" s="714"/>
      <c r="AJ53" s="714"/>
      <c r="AK53" s="714"/>
      <c r="AL53" s="714"/>
      <c r="AM53" s="714"/>
      <c r="AN53" s="714"/>
      <c r="AO53" s="714"/>
      <c r="AP53" s="714"/>
      <c r="AQ53" s="714"/>
      <c r="AR53" s="715"/>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2:77" ht="15" customHeight="1" x14ac:dyDescent="0.4">
      <c r="B54" s="1">
        <v>14</v>
      </c>
      <c r="C54" s="713"/>
      <c r="D54" s="714"/>
      <c r="E54" s="714"/>
      <c r="F54" s="714"/>
      <c r="G54" s="714"/>
      <c r="H54" s="714"/>
      <c r="I54" s="714"/>
      <c r="J54" s="714"/>
      <c r="K54" s="715"/>
      <c r="L54" s="714"/>
      <c r="M54" s="714"/>
      <c r="N54" s="714"/>
      <c r="O54" s="714"/>
      <c r="P54" s="714"/>
      <c r="Q54" s="714"/>
      <c r="R54" s="714"/>
      <c r="S54" s="714"/>
      <c r="T54" s="714"/>
      <c r="U54" s="714"/>
      <c r="V54" s="714"/>
      <c r="W54" s="714"/>
      <c r="X54" s="714"/>
      <c r="Y54" s="714"/>
      <c r="Z54" s="714"/>
      <c r="AA54" s="714"/>
      <c r="AB54" s="715"/>
      <c r="AC54" s="713"/>
      <c r="AD54" s="714"/>
      <c r="AE54" s="714"/>
      <c r="AF54" s="714"/>
      <c r="AG54" s="714"/>
      <c r="AH54" s="714"/>
      <c r="AI54" s="714"/>
      <c r="AJ54" s="714"/>
      <c r="AK54" s="714"/>
      <c r="AL54" s="714"/>
      <c r="AM54" s="714"/>
      <c r="AN54" s="714"/>
      <c r="AO54" s="714"/>
      <c r="AP54" s="714"/>
      <c r="AQ54" s="714"/>
      <c r="AR54" s="715"/>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2:77" ht="15" customHeight="1" x14ac:dyDescent="0.4">
      <c r="B55" s="1">
        <v>15</v>
      </c>
      <c r="C55" s="713"/>
      <c r="D55" s="714"/>
      <c r="E55" s="714"/>
      <c r="F55" s="714"/>
      <c r="G55" s="714"/>
      <c r="H55" s="714"/>
      <c r="I55" s="714"/>
      <c r="J55" s="714"/>
      <c r="K55" s="715"/>
      <c r="L55" s="714"/>
      <c r="M55" s="714"/>
      <c r="N55" s="714"/>
      <c r="O55" s="714"/>
      <c r="P55" s="714"/>
      <c r="Q55" s="714"/>
      <c r="R55" s="714"/>
      <c r="S55" s="714"/>
      <c r="T55" s="714"/>
      <c r="U55" s="714"/>
      <c r="V55" s="714"/>
      <c r="W55" s="714"/>
      <c r="X55" s="714"/>
      <c r="Y55" s="714"/>
      <c r="Z55" s="714"/>
      <c r="AA55" s="714"/>
      <c r="AB55" s="715"/>
      <c r="AC55" s="713"/>
      <c r="AD55" s="714"/>
      <c r="AE55" s="714"/>
      <c r="AF55" s="714"/>
      <c r="AG55" s="714"/>
      <c r="AH55" s="714"/>
      <c r="AI55" s="714"/>
      <c r="AJ55" s="714"/>
      <c r="AK55" s="714"/>
      <c r="AL55" s="714"/>
      <c r="AM55" s="714"/>
      <c r="AN55" s="714"/>
      <c r="AO55" s="714"/>
      <c r="AP55" s="714"/>
      <c r="AQ55" s="714"/>
      <c r="AR55" s="715"/>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2:77" ht="15" customHeight="1" x14ac:dyDescent="0.4">
      <c r="B56" s="1">
        <v>16</v>
      </c>
      <c r="C56" s="713"/>
      <c r="D56" s="714"/>
      <c r="E56" s="714"/>
      <c r="F56" s="714"/>
      <c r="G56" s="714"/>
      <c r="H56" s="714"/>
      <c r="I56" s="714"/>
      <c r="J56" s="714"/>
      <c r="K56" s="715"/>
      <c r="L56" s="714"/>
      <c r="M56" s="714"/>
      <c r="N56" s="714"/>
      <c r="O56" s="714"/>
      <c r="P56" s="714"/>
      <c r="Q56" s="714"/>
      <c r="R56" s="714"/>
      <c r="S56" s="714"/>
      <c r="T56" s="714"/>
      <c r="U56" s="714"/>
      <c r="V56" s="714"/>
      <c r="W56" s="714"/>
      <c r="X56" s="714"/>
      <c r="Y56" s="714"/>
      <c r="Z56" s="714"/>
      <c r="AA56" s="714"/>
      <c r="AB56" s="715"/>
      <c r="AC56" s="713"/>
      <c r="AD56" s="714"/>
      <c r="AE56" s="714"/>
      <c r="AF56" s="714"/>
      <c r="AG56" s="714"/>
      <c r="AH56" s="714"/>
      <c r="AI56" s="714"/>
      <c r="AJ56" s="714"/>
      <c r="AK56" s="714"/>
      <c r="AL56" s="714"/>
      <c r="AM56" s="714"/>
      <c r="AN56" s="714"/>
      <c r="AO56" s="714"/>
      <c r="AP56" s="714"/>
      <c r="AQ56" s="714"/>
      <c r="AR56" s="715"/>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2:77" ht="15" customHeight="1" x14ac:dyDescent="0.4">
      <c r="B57" s="1">
        <v>17</v>
      </c>
      <c r="C57" s="713"/>
      <c r="D57" s="714"/>
      <c r="E57" s="714"/>
      <c r="F57" s="714"/>
      <c r="G57" s="714"/>
      <c r="H57" s="714"/>
      <c r="I57" s="714"/>
      <c r="J57" s="714"/>
      <c r="K57" s="715"/>
      <c r="L57" s="714"/>
      <c r="M57" s="714"/>
      <c r="N57" s="714"/>
      <c r="O57" s="714"/>
      <c r="P57" s="714"/>
      <c r="Q57" s="714"/>
      <c r="R57" s="714"/>
      <c r="S57" s="714"/>
      <c r="T57" s="714"/>
      <c r="U57" s="714"/>
      <c r="V57" s="714"/>
      <c r="W57" s="714"/>
      <c r="X57" s="714"/>
      <c r="Y57" s="714"/>
      <c r="Z57" s="714"/>
      <c r="AA57" s="714"/>
      <c r="AB57" s="715"/>
      <c r="AC57" s="713"/>
      <c r="AD57" s="714"/>
      <c r="AE57" s="714"/>
      <c r="AF57" s="714"/>
      <c r="AG57" s="714"/>
      <c r="AH57" s="714"/>
      <c r="AI57" s="714"/>
      <c r="AJ57" s="714"/>
      <c r="AK57" s="714"/>
      <c r="AL57" s="714"/>
      <c r="AM57" s="714"/>
      <c r="AN57" s="714"/>
      <c r="AO57" s="714"/>
      <c r="AP57" s="714"/>
      <c r="AQ57" s="714"/>
      <c r="AR57" s="715"/>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2:77" ht="15" customHeight="1" x14ac:dyDescent="0.4">
      <c r="B58" s="1">
        <v>18</v>
      </c>
      <c r="C58" s="713"/>
      <c r="D58" s="714"/>
      <c r="E58" s="714"/>
      <c r="F58" s="714"/>
      <c r="G58" s="714"/>
      <c r="H58" s="714"/>
      <c r="I58" s="714"/>
      <c r="J58" s="714"/>
      <c r="K58" s="715"/>
      <c r="L58" s="714"/>
      <c r="M58" s="714"/>
      <c r="N58" s="714"/>
      <c r="O58" s="714"/>
      <c r="P58" s="714"/>
      <c r="Q58" s="714"/>
      <c r="R58" s="714"/>
      <c r="S58" s="714"/>
      <c r="T58" s="714"/>
      <c r="U58" s="714"/>
      <c r="V58" s="714"/>
      <c r="W58" s="714"/>
      <c r="X58" s="714"/>
      <c r="Y58" s="714"/>
      <c r="Z58" s="714"/>
      <c r="AA58" s="714"/>
      <c r="AB58" s="715"/>
      <c r="AC58" s="713"/>
      <c r="AD58" s="714"/>
      <c r="AE58" s="714"/>
      <c r="AF58" s="714"/>
      <c r="AG58" s="714"/>
      <c r="AH58" s="714"/>
      <c r="AI58" s="714"/>
      <c r="AJ58" s="714"/>
      <c r="AK58" s="714"/>
      <c r="AL58" s="714"/>
      <c r="AM58" s="714"/>
      <c r="AN58" s="714"/>
      <c r="AO58" s="714"/>
      <c r="AP58" s="714"/>
      <c r="AQ58" s="714"/>
      <c r="AR58" s="715"/>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2:77" ht="15" customHeight="1" x14ac:dyDescent="0.4">
      <c r="B59" s="1">
        <v>19</v>
      </c>
      <c r="C59" s="713"/>
      <c r="D59" s="714"/>
      <c r="E59" s="714"/>
      <c r="F59" s="714"/>
      <c r="G59" s="714"/>
      <c r="H59" s="714"/>
      <c r="I59" s="714"/>
      <c r="J59" s="714"/>
      <c r="K59" s="715"/>
      <c r="L59" s="714"/>
      <c r="M59" s="714"/>
      <c r="N59" s="714"/>
      <c r="O59" s="714"/>
      <c r="P59" s="714"/>
      <c r="Q59" s="714"/>
      <c r="R59" s="714"/>
      <c r="S59" s="714"/>
      <c r="T59" s="714"/>
      <c r="U59" s="714"/>
      <c r="V59" s="714"/>
      <c r="W59" s="714"/>
      <c r="X59" s="714"/>
      <c r="Y59" s="714"/>
      <c r="Z59" s="714"/>
      <c r="AA59" s="714"/>
      <c r="AB59" s="715"/>
      <c r="AC59" s="713"/>
      <c r="AD59" s="714"/>
      <c r="AE59" s="714"/>
      <c r="AF59" s="714"/>
      <c r="AG59" s="714"/>
      <c r="AH59" s="714"/>
      <c r="AI59" s="714"/>
      <c r="AJ59" s="714"/>
      <c r="AK59" s="714"/>
      <c r="AL59" s="714"/>
      <c r="AM59" s="714"/>
      <c r="AN59" s="714"/>
      <c r="AO59" s="714"/>
      <c r="AP59" s="714"/>
      <c r="AQ59" s="714"/>
      <c r="AR59" s="715"/>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2:77" ht="15" customHeight="1" x14ac:dyDescent="0.4">
      <c r="B60" s="1">
        <v>20</v>
      </c>
      <c r="C60" s="713"/>
      <c r="D60" s="714"/>
      <c r="E60" s="714"/>
      <c r="F60" s="714"/>
      <c r="G60" s="714"/>
      <c r="H60" s="714"/>
      <c r="I60" s="714"/>
      <c r="J60" s="714"/>
      <c r="K60" s="715"/>
      <c r="L60" s="714"/>
      <c r="M60" s="714"/>
      <c r="N60" s="714"/>
      <c r="O60" s="714"/>
      <c r="P60" s="714"/>
      <c r="Q60" s="714"/>
      <c r="R60" s="714"/>
      <c r="S60" s="714"/>
      <c r="T60" s="714"/>
      <c r="U60" s="714"/>
      <c r="V60" s="714"/>
      <c r="W60" s="714"/>
      <c r="X60" s="714"/>
      <c r="Y60" s="714"/>
      <c r="Z60" s="714"/>
      <c r="AA60" s="714"/>
      <c r="AB60" s="715"/>
      <c r="AC60" s="713"/>
      <c r="AD60" s="714"/>
      <c r="AE60" s="714"/>
      <c r="AF60" s="714"/>
      <c r="AG60" s="714"/>
      <c r="AH60" s="714"/>
      <c r="AI60" s="714"/>
      <c r="AJ60" s="714"/>
      <c r="AK60" s="714"/>
      <c r="AL60" s="714"/>
      <c r="AM60" s="714"/>
      <c r="AN60" s="714"/>
      <c r="AO60" s="714"/>
      <c r="AP60" s="714"/>
      <c r="AQ60" s="714"/>
      <c r="AR60" s="715"/>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2:77" ht="15" customHeight="1" x14ac:dyDescent="0.4">
      <c r="C61" s="6" t="s">
        <v>444</v>
      </c>
      <c r="D61" s="1" t="s">
        <v>1936</v>
      </c>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2:77" ht="15" customHeight="1" x14ac:dyDescent="0.4">
      <c r="C62" s="6" t="s">
        <v>444</v>
      </c>
      <c r="D62" s="1" t="s">
        <v>910</v>
      </c>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2:77" ht="15" customHeight="1" x14ac:dyDescent="0.4">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2:77" ht="15" customHeight="1" x14ac:dyDescent="0.4">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48:77" ht="15" customHeight="1" x14ac:dyDescent="0.4">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48:77" ht="15" customHeight="1" x14ac:dyDescent="0.4">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48:77" ht="15" customHeight="1" x14ac:dyDescent="0.4">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48:77" ht="15" customHeight="1" thickBot="1" x14ac:dyDescent="0.45">
      <c r="AV68" s="537"/>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9"/>
    </row>
  </sheetData>
  <dataConsolidate/>
  <mergeCells count="210">
    <mergeCell ref="AL12:AR12"/>
    <mergeCell ref="AF10:AK10"/>
    <mergeCell ref="AL10:AR10"/>
    <mergeCell ref="AL9:AR9"/>
    <mergeCell ref="E9:S9"/>
    <mergeCell ref="C10:D10"/>
    <mergeCell ref="C11:D11"/>
    <mergeCell ref="A1:AT2"/>
    <mergeCell ref="AO4:AR4"/>
    <mergeCell ref="AO5:AR5"/>
    <mergeCell ref="AD12:AE12"/>
    <mergeCell ref="E11:S11"/>
    <mergeCell ref="T11:AC11"/>
    <mergeCell ref="E12:S12"/>
    <mergeCell ref="C18:D18"/>
    <mergeCell ref="AF18:AK18"/>
    <mergeCell ref="AL18:AR18"/>
    <mergeCell ref="C15:D15"/>
    <mergeCell ref="AF15:AK15"/>
    <mergeCell ref="AL15:AR15"/>
    <mergeCell ref="C16:D16"/>
    <mergeCell ref="AF16:AK16"/>
    <mergeCell ref="AL16:AR16"/>
    <mergeCell ref="AD17:AE17"/>
    <mergeCell ref="C17:D17"/>
    <mergeCell ref="AF17:AK17"/>
    <mergeCell ref="AL17:AR17"/>
    <mergeCell ref="AD18:AE18"/>
    <mergeCell ref="AD15:AE15"/>
    <mergeCell ref="AD16:AE16"/>
    <mergeCell ref="E16:S16"/>
    <mergeCell ref="T16:AC16"/>
    <mergeCell ref="E17:S17"/>
    <mergeCell ref="T17:AC17"/>
    <mergeCell ref="E18:S18"/>
    <mergeCell ref="T18:AC18"/>
    <mergeCell ref="C21:D21"/>
    <mergeCell ref="AF21:AK21"/>
    <mergeCell ref="AL21:AR21"/>
    <mergeCell ref="C22:D22"/>
    <mergeCell ref="AF22:AK22"/>
    <mergeCell ref="AL22:AR22"/>
    <mergeCell ref="C19:D19"/>
    <mergeCell ref="AF19:AK19"/>
    <mergeCell ref="AL19:AR19"/>
    <mergeCell ref="C20:D20"/>
    <mergeCell ref="AF20:AK20"/>
    <mergeCell ref="AL20:AR20"/>
    <mergeCell ref="AD21:AE21"/>
    <mergeCell ref="AD22:AE22"/>
    <mergeCell ref="AD19:AE19"/>
    <mergeCell ref="AD20:AE20"/>
    <mergeCell ref="E19:S19"/>
    <mergeCell ref="T19:AC19"/>
    <mergeCell ref="C25:D25"/>
    <mergeCell ref="AF25:AK25"/>
    <mergeCell ref="AL25:AR25"/>
    <mergeCell ref="C26:D26"/>
    <mergeCell ref="AF26:AK26"/>
    <mergeCell ref="AL26:AR26"/>
    <mergeCell ref="C23:D23"/>
    <mergeCell ref="AF23:AK23"/>
    <mergeCell ref="AL23:AR23"/>
    <mergeCell ref="C24:D24"/>
    <mergeCell ref="AF24:AK24"/>
    <mergeCell ref="AL24:AR24"/>
    <mergeCell ref="AD24:AE24"/>
    <mergeCell ref="AD25:AE25"/>
    <mergeCell ref="AD26:AE26"/>
    <mergeCell ref="E26:S26"/>
    <mergeCell ref="T26:AC26"/>
    <mergeCell ref="AD23:AE23"/>
    <mergeCell ref="E25:S25"/>
    <mergeCell ref="T25:AC25"/>
    <mergeCell ref="AD13:AE13"/>
    <mergeCell ref="AD14:AE14"/>
    <mergeCell ref="T12:AC12"/>
    <mergeCell ref="AD8:AR8"/>
    <mergeCell ref="AD11:AE11"/>
    <mergeCell ref="C9:D9"/>
    <mergeCell ref="AD10:AE10"/>
    <mergeCell ref="AD9:AE9"/>
    <mergeCell ref="AF9:AK9"/>
    <mergeCell ref="C13:D13"/>
    <mergeCell ref="AF13:AK13"/>
    <mergeCell ref="AL13:AR13"/>
    <mergeCell ref="C14:D14"/>
    <mergeCell ref="AF14:AK14"/>
    <mergeCell ref="AL14:AR14"/>
    <mergeCell ref="AF11:AK11"/>
    <mergeCell ref="AL11:AR11"/>
    <mergeCell ref="C12:D12"/>
    <mergeCell ref="AF12:AK12"/>
    <mergeCell ref="T8:AC8"/>
    <mergeCell ref="T9:AC9"/>
    <mergeCell ref="T10:AC10"/>
    <mergeCell ref="C8:S8"/>
    <mergeCell ref="E10:S10"/>
    <mergeCell ref="E13:S13"/>
    <mergeCell ref="T13:AC13"/>
    <mergeCell ref="E14:S14"/>
    <mergeCell ref="T14:AC14"/>
    <mergeCell ref="E15:S15"/>
    <mergeCell ref="T15:AC15"/>
    <mergeCell ref="E23:S23"/>
    <mergeCell ref="T23:AC23"/>
    <mergeCell ref="E24:S24"/>
    <mergeCell ref="T24:AC24"/>
    <mergeCell ref="E20:S20"/>
    <mergeCell ref="T20:AC20"/>
    <mergeCell ref="E21:S21"/>
    <mergeCell ref="T21:AC21"/>
    <mergeCell ref="E22:S22"/>
    <mergeCell ref="T22:AC22"/>
    <mergeCell ref="C29:D29"/>
    <mergeCell ref="AF29:AK29"/>
    <mergeCell ref="AL29:AR29"/>
    <mergeCell ref="C30:D30"/>
    <mergeCell ref="AF30:AK30"/>
    <mergeCell ref="AL30:AR30"/>
    <mergeCell ref="C27:D27"/>
    <mergeCell ref="AF27:AK27"/>
    <mergeCell ref="AL27:AR27"/>
    <mergeCell ref="C28:D28"/>
    <mergeCell ref="AF28:AK28"/>
    <mergeCell ref="AL28:AR28"/>
    <mergeCell ref="AD27:AE27"/>
    <mergeCell ref="E27:S27"/>
    <mergeCell ref="T27:AC27"/>
    <mergeCell ref="E28:S28"/>
    <mergeCell ref="T28:AC28"/>
    <mergeCell ref="E29:S29"/>
    <mergeCell ref="T29:AC29"/>
    <mergeCell ref="AD30:AE30"/>
    <mergeCell ref="AD28:AE28"/>
    <mergeCell ref="AD29:AE29"/>
    <mergeCell ref="AC39:AR39"/>
    <mergeCell ref="AC40:AR40"/>
    <mergeCell ref="AC41:AR41"/>
    <mergeCell ref="C41:K41"/>
    <mergeCell ref="L41:AB41"/>
    <mergeCell ref="C42:K42"/>
    <mergeCell ref="L42:AB42"/>
    <mergeCell ref="E30:S30"/>
    <mergeCell ref="T30:AC30"/>
    <mergeCell ref="D35:AN36"/>
    <mergeCell ref="C35:C36"/>
    <mergeCell ref="AO35:AR36"/>
    <mergeCell ref="AC45:AR45"/>
    <mergeCell ref="AC46:AR46"/>
    <mergeCell ref="AC47:AR47"/>
    <mergeCell ref="C45:K45"/>
    <mergeCell ref="L45:AB45"/>
    <mergeCell ref="C46:K46"/>
    <mergeCell ref="L46:AB46"/>
    <mergeCell ref="AC42:AR42"/>
    <mergeCell ref="AC43:AR43"/>
    <mergeCell ref="AC44:AR44"/>
    <mergeCell ref="C43:K43"/>
    <mergeCell ref="L43:AB43"/>
    <mergeCell ref="C44:K44"/>
    <mergeCell ref="L44:AB44"/>
    <mergeCell ref="L52:AB52"/>
    <mergeCell ref="AC48:AR48"/>
    <mergeCell ref="AV30:BY68"/>
    <mergeCell ref="C59:K59"/>
    <mergeCell ref="L59:AB59"/>
    <mergeCell ref="C60:K60"/>
    <mergeCell ref="L60:AB60"/>
    <mergeCell ref="AC60:AR60"/>
    <mergeCell ref="AC57:AR57"/>
    <mergeCell ref="AC58:AR58"/>
    <mergeCell ref="AC59:AR59"/>
    <mergeCell ref="C57:K57"/>
    <mergeCell ref="L57:AB57"/>
    <mergeCell ref="C58:K58"/>
    <mergeCell ref="L58:AB58"/>
    <mergeCell ref="AC54:AR54"/>
    <mergeCell ref="AC55:AR55"/>
    <mergeCell ref="AC56:AR56"/>
    <mergeCell ref="C56:K56"/>
    <mergeCell ref="L56:AB56"/>
    <mergeCell ref="AC49:AR49"/>
    <mergeCell ref="AC50:AR50"/>
    <mergeCell ref="C50:K50"/>
    <mergeCell ref="L50:AB50"/>
    <mergeCell ref="AV3:BY27"/>
    <mergeCell ref="AV28:BY28"/>
    <mergeCell ref="C53:K53"/>
    <mergeCell ref="L53:AB53"/>
    <mergeCell ref="C54:K54"/>
    <mergeCell ref="L54:AB54"/>
    <mergeCell ref="C55:K55"/>
    <mergeCell ref="L55:AB55"/>
    <mergeCell ref="C47:K47"/>
    <mergeCell ref="L47:AB47"/>
    <mergeCell ref="C48:K48"/>
    <mergeCell ref="L48:AB48"/>
    <mergeCell ref="C49:K49"/>
    <mergeCell ref="L49:AB49"/>
    <mergeCell ref="C39:K39"/>
    <mergeCell ref="L39:AB39"/>
    <mergeCell ref="C40:K40"/>
    <mergeCell ref="L40:AB40"/>
    <mergeCell ref="AC51:AR51"/>
    <mergeCell ref="AC52:AR52"/>
    <mergeCell ref="AC53:AR53"/>
    <mergeCell ref="C51:K51"/>
    <mergeCell ref="L51:AB51"/>
    <mergeCell ref="C52:K52"/>
  </mergeCells>
  <phoneticPr fontId="2"/>
  <dataValidations count="3">
    <dataValidation type="list" allowBlank="1" showInputMessage="1" showErrorMessage="1" sqref="AO4:AR5 AO35" xr:uid="{0F4F4034-ED6D-4702-B3DB-80C0D50547D0}">
      <formula1>"ＯＫ,ＮＯ"</formula1>
    </dataValidation>
    <dataValidation type="list" allowBlank="1" showInputMessage="1" showErrorMessage="1" sqref="C10:D30 AD10:AE30" xr:uid="{00C03366-F2B5-4383-83EC-6739253C4E0A}">
      <formula1>"第1種,第2種,公益,収益"</formula1>
    </dataValidation>
    <dataValidation type="list" allowBlank="1" showInputMessage="1" showErrorMessage="1" sqref="AC40:AR60" xr:uid="{4CADEC02-223B-4319-9F52-CF558F8BE7B5}">
      <formula1>"１.地域の要支援者に対する相談支援,２.地域の要支援者に対する配食、見守り、移動等の生活支援,３.地域の要支援者に対する権利擁護支援,４.地域の要支援者に対する資金や物資の貸付・提供,５.既存事業の利用料の減額・免除,６.地域の福祉ニーズ等を把握するためのサロン活動,７.地域住民に対する福祉教育,８.地域の関係者とのネットワークづくり,９.その他"</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1" manualBreakCount="1">
    <brk id="32" max="4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13F0-B149-47F5-8F3E-9EC08EF7C15F}">
  <sheetPr>
    <pageSetUpPr fitToPage="1"/>
  </sheetPr>
  <dimension ref="A1:BY83"/>
  <sheetViews>
    <sheetView view="pageBreakPreview" zoomScale="115" zoomScaleNormal="115" zoomScaleSheetLayoutView="115" workbookViewId="0">
      <selection activeCell="AO27" sqref="AO27"/>
    </sheetView>
  </sheetViews>
  <sheetFormatPr defaultColWidth="2.625" defaultRowHeight="15" customHeight="1" x14ac:dyDescent="0.4"/>
  <cols>
    <col min="1" max="16384" width="2.625" style="1"/>
  </cols>
  <sheetData>
    <row r="1" spans="1:77" ht="15" customHeight="1" x14ac:dyDescent="0.4">
      <c r="A1" s="488" t="s">
        <v>922</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934</v>
      </c>
    </row>
    <row r="3" spans="1:77" ht="15" customHeight="1" thickBot="1" x14ac:dyDescent="0.45">
      <c r="B3" s="52" t="s">
        <v>78</v>
      </c>
      <c r="C3" s="1" t="s">
        <v>155</v>
      </c>
      <c r="AV3" s="532" t="s">
        <v>933</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C4" s="54" t="s">
        <v>35</v>
      </c>
      <c r="D4" s="79" t="s">
        <v>929</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494"/>
      <c r="AP4" s="495"/>
      <c r="AQ4" s="495"/>
      <c r="AR4" s="496"/>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C5" s="54" t="s">
        <v>36</v>
      </c>
      <c r="D5" s="79" t="s">
        <v>923</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494"/>
      <c r="AP5" s="495"/>
      <c r="AQ5" s="495"/>
      <c r="AR5" s="496"/>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x14ac:dyDescent="0.4">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x14ac:dyDescent="0.4">
      <c r="C7" s="131" t="s">
        <v>444</v>
      </c>
      <c r="D7" s="130" t="s">
        <v>928</v>
      </c>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C8" s="741" t="s">
        <v>927</v>
      </c>
      <c r="D8" s="742"/>
      <c r="E8" s="742"/>
      <c r="F8" s="742"/>
      <c r="G8" s="742"/>
      <c r="H8" s="742"/>
      <c r="I8" s="743"/>
      <c r="J8" s="744" t="s">
        <v>924</v>
      </c>
      <c r="K8" s="745"/>
      <c r="L8" s="745"/>
      <c r="M8" s="745"/>
      <c r="N8" s="745"/>
      <c r="O8" s="746"/>
      <c r="P8" s="741" t="s">
        <v>926</v>
      </c>
      <c r="Q8" s="742"/>
      <c r="R8" s="742"/>
      <c r="S8" s="742"/>
      <c r="T8" s="742"/>
      <c r="U8" s="743"/>
      <c r="W8" s="502" t="s">
        <v>289</v>
      </c>
      <c r="X8" s="502"/>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C9" s="69" t="s">
        <v>78</v>
      </c>
      <c r="D9" s="59" t="s">
        <v>157</v>
      </c>
      <c r="E9" s="7"/>
      <c r="F9" s="7"/>
      <c r="G9" s="7"/>
      <c r="H9" s="7"/>
      <c r="I9" s="53"/>
      <c r="J9" s="654"/>
      <c r="K9" s="655"/>
      <c r="L9" s="655"/>
      <c r="M9" s="655"/>
      <c r="N9" s="655"/>
      <c r="O9" s="53" t="s">
        <v>21</v>
      </c>
      <c r="P9" s="738" t="e">
        <f>J9/$J$12*100</f>
        <v>#DIV/0!</v>
      </c>
      <c r="Q9" s="739"/>
      <c r="R9" s="739"/>
      <c r="S9" s="739"/>
      <c r="T9" s="739"/>
      <c r="U9" s="136" t="s">
        <v>751</v>
      </c>
      <c r="W9" s="484" t="str">
        <f>IF(COUNTBLANK(J9)=1,"未","")</f>
        <v>未</v>
      </c>
      <c r="X9" s="484"/>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C10" s="69" t="s">
        <v>79</v>
      </c>
      <c r="D10" s="59" t="s">
        <v>158</v>
      </c>
      <c r="E10" s="7"/>
      <c r="F10" s="7"/>
      <c r="G10" s="7"/>
      <c r="H10" s="7"/>
      <c r="I10" s="53"/>
      <c r="J10" s="654"/>
      <c r="K10" s="655"/>
      <c r="L10" s="655"/>
      <c r="M10" s="655"/>
      <c r="N10" s="655"/>
      <c r="O10" s="53" t="s">
        <v>21</v>
      </c>
      <c r="P10" s="738" t="e">
        <f t="shared" ref="P10:P11" si="0">J10/$J$12*100</f>
        <v>#DIV/0!</v>
      </c>
      <c r="Q10" s="739"/>
      <c r="R10" s="739"/>
      <c r="S10" s="739"/>
      <c r="T10" s="739"/>
      <c r="U10" s="136" t="s">
        <v>751</v>
      </c>
      <c r="W10" s="484" t="str">
        <f t="shared" ref="W10:W11" si="1">IF(COUNTBLANK(J10)=1,"未","")</f>
        <v>未</v>
      </c>
      <c r="X10" s="484"/>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C11" s="69" t="s">
        <v>80</v>
      </c>
      <c r="D11" s="59" t="s">
        <v>159</v>
      </c>
      <c r="E11" s="7"/>
      <c r="F11" s="7"/>
      <c r="G11" s="7"/>
      <c r="H11" s="7"/>
      <c r="I11" s="53"/>
      <c r="J11" s="654"/>
      <c r="K11" s="655"/>
      <c r="L11" s="655"/>
      <c r="M11" s="655"/>
      <c r="N11" s="655"/>
      <c r="O11" s="53" t="s">
        <v>21</v>
      </c>
      <c r="P11" s="738" t="e">
        <f t="shared" si="0"/>
        <v>#DIV/0!</v>
      </c>
      <c r="Q11" s="739"/>
      <c r="R11" s="739"/>
      <c r="S11" s="739"/>
      <c r="T11" s="739"/>
      <c r="U11" s="136" t="s">
        <v>751</v>
      </c>
      <c r="W11" s="484" t="str">
        <f t="shared" si="1"/>
        <v>未</v>
      </c>
      <c r="X11" s="484"/>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G12" s="748" t="s">
        <v>925</v>
      </c>
      <c r="H12" s="748"/>
      <c r="I12" s="748"/>
      <c r="J12" s="747">
        <f>SUM(J9:N11)</f>
        <v>0</v>
      </c>
      <c r="K12" s="747"/>
      <c r="L12" s="747"/>
      <c r="M12" s="747"/>
      <c r="N12" s="747"/>
      <c r="O12" s="1" t="s">
        <v>21</v>
      </c>
      <c r="P12" s="740" t="e">
        <f>J12/$J$12*100</f>
        <v>#DIV/0!</v>
      </c>
      <c r="Q12" s="740"/>
      <c r="R12" s="740"/>
      <c r="S12" s="740"/>
      <c r="T12" s="740"/>
      <c r="U12" s="137" t="s">
        <v>751</v>
      </c>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AF14" s="6" t="s">
        <v>939</v>
      </c>
      <c r="AG14" s="1" t="s">
        <v>938</v>
      </c>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x14ac:dyDescent="0.4">
      <c r="AF15" s="6"/>
      <c r="AG15" s="1" t="s">
        <v>941</v>
      </c>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AF16" s="6"/>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2:77" ht="15" customHeight="1" x14ac:dyDescent="0.4">
      <c r="AF17" s="6" t="s">
        <v>939</v>
      </c>
      <c r="AG17" s="1" t="s">
        <v>942</v>
      </c>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2:77" ht="15" customHeight="1" x14ac:dyDescent="0.4">
      <c r="AG18" s="1" t="s">
        <v>943</v>
      </c>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2:77" ht="15" customHeight="1" x14ac:dyDescent="0.4">
      <c r="AG19" s="142" t="s">
        <v>940</v>
      </c>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2:77" ht="15" customHeight="1" x14ac:dyDescent="0.4">
      <c r="AG20" s="1" t="s">
        <v>944</v>
      </c>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2:77" ht="15" customHeight="1" x14ac:dyDescent="0.4">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2:77" ht="15" customHeight="1" x14ac:dyDescent="0.4">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2:77" ht="15" customHeight="1" x14ac:dyDescent="0.4">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2:77" ht="15" customHeight="1" x14ac:dyDescent="0.4">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2:77" ht="15" customHeight="1" x14ac:dyDescent="0.4">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2:77" ht="15" customHeight="1" x14ac:dyDescent="0.4">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2:77" ht="15" customHeight="1" x14ac:dyDescent="0.4">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2:77" ht="15" customHeight="1" x14ac:dyDescent="0.4">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2:77" ht="15" customHeight="1" x14ac:dyDescent="0.4">
      <c r="C29" s="353" t="s">
        <v>931</v>
      </c>
      <c r="D29" s="353"/>
      <c r="E29" s="353"/>
      <c r="F29" s="1" t="s">
        <v>932</v>
      </c>
      <c r="Q29" t="s">
        <v>1938</v>
      </c>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2:77" ht="15" customHeight="1" x14ac:dyDescent="0.4">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2:77" ht="15" customHeight="1" thickBot="1" x14ac:dyDescent="0.45">
      <c r="B31" s="52" t="s">
        <v>284</v>
      </c>
      <c r="C31" s="1" t="s">
        <v>156</v>
      </c>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2:77" ht="15" customHeight="1" thickBot="1" x14ac:dyDescent="0.45">
      <c r="C32" s="54" t="s">
        <v>35</v>
      </c>
      <c r="D32" s="79" t="s">
        <v>930</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494"/>
      <c r="AP32" s="495"/>
      <c r="AQ32" s="495"/>
      <c r="AR32" s="496"/>
      <c r="AV32" s="537"/>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9"/>
    </row>
    <row r="33" spans="2:77" ht="15" customHeight="1" x14ac:dyDescent="0.4">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V33" s="531" t="s">
        <v>935</v>
      </c>
      <c r="AW33" s="531"/>
      <c r="AX33" s="531"/>
      <c r="AY33" s="531"/>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row>
    <row r="34" spans="2:77" ht="15" customHeight="1" thickBot="1" x14ac:dyDescent="0.45">
      <c r="B34" s="138"/>
      <c r="C34" s="9"/>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V34" s="65" t="s">
        <v>936</v>
      </c>
    </row>
    <row r="35" spans="2:77" ht="15" customHeight="1" x14ac:dyDescent="0.4">
      <c r="B35" s="8"/>
      <c r="C35" s="139"/>
      <c r="D35" s="8"/>
      <c r="E35" s="8"/>
      <c r="F35" s="8"/>
      <c r="G35" s="8"/>
      <c r="H35" s="8"/>
      <c r="I35" s="8"/>
      <c r="J35" s="8"/>
      <c r="K35" s="8"/>
      <c r="L35" s="8"/>
      <c r="M35" s="8"/>
      <c r="N35" s="8"/>
      <c r="O35" s="9"/>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V35" s="532" t="s">
        <v>937</v>
      </c>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3"/>
    </row>
    <row r="36" spans="2:77" ht="15" customHeight="1" x14ac:dyDescent="0.4">
      <c r="B36" s="8"/>
      <c r="C36" s="139"/>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2:77" ht="15" customHeight="1" x14ac:dyDescent="0.4">
      <c r="B37" s="8"/>
      <c r="C37" s="8"/>
      <c r="D37" s="13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9"/>
      <c r="AK37" s="8"/>
      <c r="AL37" s="8"/>
      <c r="AM37" s="8"/>
      <c r="AN37" s="8"/>
      <c r="AO37" s="8"/>
      <c r="AP37" s="8"/>
      <c r="AQ37" s="8"/>
      <c r="AR37" s="8"/>
      <c r="AS37" s="8"/>
      <c r="AT37" s="8"/>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2:77" ht="15" customHeight="1" x14ac:dyDescent="0.4">
      <c r="B38" s="8"/>
      <c r="C38" s="8"/>
      <c r="D38" s="138"/>
      <c r="E38" s="8"/>
      <c r="F38" s="8"/>
      <c r="G38" s="8"/>
      <c r="H38" s="8"/>
      <c r="I38" s="8"/>
      <c r="J38" s="8"/>
      <c r="K38" s="8"/>
      <c r="L38" s="8"/>
      <c r="M38" s="8"/>
      <c r="N38" s="8"/>
      <c r="O38" s="8"/>
      <c r="P38" s="8"/>
      <c r="Q38" s="8"/>
      <c r="R38" s="8"/>
      <c r="S38" s="8"/>
      <c r="T38" s="8"/>
      <c r="U38" s="8"/>
      <c r="V38" s="8"/>
      <c r="W38" s="8"/>
      <c r="X38" s="8"/>
      <c r="Y38" s="8"/>
      <c r="Z38" s="9"/>
      <c r="AA38" s="8"/>
      <c r="AB38" s="8"/>
      <c r="AC38" s="8"/>
      <c r="AD38" s="8"/>
      <c r="AE38" s="8"/>
      <c r="AF38" s="8"/>
      <c r="AG38" s="8"/>
      <c r="AH38" s="8"/>
      <c r="AI38" s="8"/>
      <c r="AJ38" s="8"/>
      <c r="AK38" s="8"/>
      <c r="AL38" s="8"/>
      <c r="AM38" s="8"/>
      <c r="AN38" s="8"/>
      <c r="AO38" s="8"/>
      <c r="AP38" s="8"/>
      <c r="AQ38" s="8"/>
      <c r="AR38" s="8"/>
      <c r="AS38" s="8"/>
      <c r="AT38" s="8"/>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2:77" ht="15" customHeight="1" x14ac:dyDescent="0.4">
      <c r="B39" s="8"/>
      <c r="C39" s="8"/>
      <c r="D39" s="138"/>
      <c r="E39" s="13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2:77" ht="15" customHeight="1" x14ac:dyDescent="0.4">
      <c r="B40" s="8"/>
      <c r="C40" s="8"/>
      <c r="D40" s="138"/>
      <c r="E40" s="13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2:77" ht="15" customHeight="1" x14ac:dyDescent="0.4">
      <c r="B41" s="8"/>
      <c r="C41" s="8"/>
      <c r="D41" s="138"/>
      <c r="E41" s="13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2:77" ht="15" customHeight="1" x14ac:dyDescent="0.4">
      <c r="B42" s="8"/>
      <c r="C42" s="8"/>
      <c r="D42" s="138"/>
      <c r="E42" s="8"/>
      <c r="F42" s="8"/>
      <c r="G42" s="8"/>
      <c r="H42" s="8"/>
      <c r="I42" s="8"/>
      <c r="J42" s="8"/>
      <c r="K42" s="8"/>
      <c r="L42" s="8"/>
      <c r="M42" s="8"/>
      <c r="N42" s="8"/>
      <c r="O42" s="8"/>
      <c r="P42" s="8"/>
      <c r="Q42" s="8"/>
      <c r="R42" s="8"/>
      <c r="S42" s="8"/>
      <c r="T42" s="8"/>
      <c r="U42" s="8"/>
      <c r="V42" s="8"/>
      <c r="W42" s="8"/>
      <c r="X42" s="8"/>
      <c r="Y42" s="8"/>
      <c r="Z42" s="8"/>
      <c r="AA42" s="8"/>
      <c r="AB42" s="8"/>
      <c r="AC42" s="9"/>
      <c r="AD42" s="8"/>
      <c r="AE42" s="8"/>
      <c r="AF42" s="8"/>
      <c r="AG42" s="8"/>
      <c r="AH42" s="8"/>
      <c r="AI42" s="8"/>
      <c r="AJ42" s="8"/>
      <c r="AK42" s="8"/>
      <c r="AL42" s="8"/>
      <c r="AM42" s="8"/>
      <c r="AN42" s="8"/>
      <c r="AO42" s="8"/>
      <c r="AP42" s="8"/>
      <c r="AQ42" s="8"/>
      <c r="AR42" s="8"/>
      <c r="AS42" s="8"/>
      <c r="AT42" s="8"/>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2:77" ht="15" customHeight="1" x14ac:dyDescent="0.4">
      <c r="B43" s="8"/>
      <c r="C43" s="8"/>
      <c r="D43" s="138"/>
      <c r="E43" s="13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2:77" ht="15" customHeight="1" x14ac:dyDescent="0.4">
      <c r="B44" s="8"/>
      <c r="C44" s="8"/>
      <c r="D44" s="138"/>
      <c r="E44" s="13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2:77" ht="15" customHeight="1" x14ac:dyDescent="0.4">
      <c r="B45" s="8"/>
      <c r="C45" s="8"/>
      <c r="D45" s="138"/>
      <c r="E45" s="13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2:77" ht="15" customHeight="1" x14ac:dyDescent="0.4">
      <c r="B46" s="8"/>
      <c r="C46" s="8"/>
      <c r="D46" s="13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9"/>
      <c r="AI46" s="8"/>
      <c r="AJ46" s="8"/>
      <c r="AK46" s="8"/>
      <c r="AL46" s="8"/>
      <c r="AM46" s="8"/>
      <c r="AN46" s="8"/>
      <c r="AO46" s="8"/>
      <c r="AP46" s="8"/>
      <c r="AQ46" s="8"/>
      <c r="AR46" s="8"/>
      <c r="AS46" s="8"/>
      <c r="AT46" s="8"/>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2:77" ht="15" customHeight="1" x14ac:dyDescent="0.4">
      <c r="B47" s="8"/>
      <c r="C47" s="8"/>
      <c r="D47" s="138"/>
      <c r="E47" s="13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2:77" ht="15" customHeight="1" x14ac:dyDescent="0.4">
      <c r="B48" s="8"/>
      <c r="C48" s="8"/>
      <c r="D48" s="138"/>
      <c r="E48" s="13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2:77" ht="15" customHeight="1" x14ac:dyDescent="0.4">
      <c r="B49" s="8"/>
      <c r="C49" s="8"/>
      <c r="D49" s="138"/>
      <c r="E49" s="13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2:77" ht="15" customHeight="1" x14ac:dyDescent="0.4">
      <c r="D50" s="80"/>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2:77" ht="15" customHeight="1" x14ac:dyDescent="0.4">
      <c r="D51" s="80"/>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2:77" ht="15" customHeight="1" x14ac:dyDescent="0.4">
      <c r="D52" s="80"/>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2:77" ht="15" customHeight="1" x14ac:dyDescent="0.4">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2:77" ht="15" customHeight="1" x14ac:dyDescent="0.4">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2:77" ht="15" customHeight="1" x14ac:dyDescent="0.4">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2:77" ht="15" customHeight="1" x14ac:dyDescent="0.4">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2:77" ht="15" customHeight="1" x14ac:dyDescent="0.4">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2:77" ht="15" customHeight="1" x14ac:dyDescent="0.4">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2:77" ht="15" customHeight="1" x14ac:dyDescent="0.4">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2:77" ht="15" customHeight="1" x14ac:dyDescent="0.4">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2:77" ht="15" customHeight="1" x14ac:dyDescent="0.4">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2:77" ht="15" customHeight="1" x14ac:dyDescent="0.4">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2:77" ht="15" customHeight="1" x14ac:dyDescent="0.4">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2:77" ht="15" customHeight="1" x14ac:dyDescent="0.4">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48:77" ht="15" customHeight="1" x14ac:dyDescent="0.4">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48:77" ht="15" customHeight="1" x14ac:dyDescent="0.4">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48:77" ht="15" customHeight="1" x14ac:dyDescent="0.4">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48:77" ht="15" customHeight="1" x14ac:dyDescent="0.4">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48:77" ht="15" customHeight="1" x14ac:dyDescent="0.4">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48:77" ht="15" customHeight="1" x14ac:dyDescent="0.4">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48:77" ht="15" customHeight="1" x14ac:dyDescent="0.4">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row>
    <row r="72" spans="48:77" ht="15" customHeight="1" x14ac:dyDescent="0.4">
      <c r="AV72" s="534"/>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6"/>
    </row>
    <row r="73" spans="48:77" ht="15" customHeight="1" x14ac:dyDescent="0.4">
      <c r="AV73" s="534"/>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5"/>
      <c r="BU73" s="535"/>
      <c r="BV73" s="535"/>
      <c r="BW73" s="535"/>
      <c r="BX73" s="535"/>
      <c r="BY73" s="536"/>
    </row>
    <row r="74" spans="48:77" ht="15" customHeight="1" x14ac:dyDescent="0.4">
      <c r="AV74" s="534"/>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6"/>
    </row>
    <row r="75" spans="48:77" ht="15" customHeight="1" x14ac:dyDescent="0.4">
      <c r="AV75" s="534"/>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6"/>
    </row>
    <row r="76" spans="48:77" ht="15" customHeight="1" x14ac:dyDescent="0.4">
      <c r="AV76" s="534"/>
      <c r="AW76" s="535"/>
      <c r="AX76" s="535"/>
      <c r="AY76" s="535"/>
      <c r="AZ76" s="535"/>
      <c r="BA76" s="535"/>
      <c r="BB76" s="535"/>
      <c r="BC76" s="535"/>
      <c r="BD76" s="535"/>
      <c r="BE76" s="535"/>
      <c r="BF76" s="535"/>
      <c r="BG76" s="535"/>
      <c r="BH76" s="535"/>
      <c r="BI76" s="535"/>
      <c r="BJ76" s="535"/>
      <c r="BK76" s="535"/>
      <c r="BL76" s="535"/>
      <c r="BM76" s="535"/>
      <c r="BN76" s="535"/>
      <c r="BO76" s="535"/>
      <c r="BP76" s="535"/>
      <c r="BQ76" s="535"/>
      <c r="BR76" s="535"/>
      <c r="BS76" s="535"/>
      <c r="BT76" s="535"/>
      <c r="BU76" s="535"/>
      <c r="BV76" s="535"/>
      <c r="BW76" s="535"/>
      <c r="BX76" s="535"/>
      <c r="BY76" s="536"/>
    </row>
    <row r="77" spans="48:77" ht="15" customHeight="1" x14ac:dyDescent="0.4">
      <c r="AV77" s="534"/>
      <c r="AW77" s="535"/>
      <c r="AX77" s="535"/>
      <c r="AY77" s="535"/>
      <c r="AZ77" s="535"/>
      <c r="BA77" s="535"/>
      <c r="BB77" s="535"/>
      <c r="BC77" s="535"/>
      <c r="BD77" s="535"/>
      <c r="BE77" s="535"/>
      <c r="BF77" s="535"/>
      <c r="BG77" s="535"/>
      <c r="BH77" s="535"/>
      <c r="BI77" s="535"/>
      <c r="BJ77" s="535"/>
      <c r="BK77" s="535"/>
      <c r="BL77" s="535"/>
      <c r="BM77" s="535"/>
      <c r="BN77" s="535"/>
      <c r="BO77" s="535"/>
      <c r="BP77" s="535"/>
      <c r="BQ77" s="535"/>
      <c r="BR77" s="535"/>
      <c r="BS77" s="535"/>
      <c r="BT77" s="535"/>
      <c r="BU77" s="535"/>
      <c r="BV77" s="535"/>
      <c r="BW77" s="535"/>
      <c r="BX77" s="535"/>
      <c r="BY77" s="536"/>
    </row>
    <row r="78" spans="48:77" ht="15" customHeight="1" x14ac:dyDescent="0.4">
      <c r="AV78" s="534"/>
      <c r="AW78" s="535"/>
      <c r="AX78" s="535"/>
      <c r="AY78" s="535"/>
      <c r="AZ78" s="535"/>
      <c r="BA78" s="535"/>
      <c r="BB78" s="535"/>
      <c r="BC78" s="535"/>
      <c r="BD78" s="535"/>
      <c r="BE78" s="535"/>
      <c r="BF78" s="535"/>
      <c r="BG78" s="535"/>
      <c r="BH78" s="535"/>
      <c r="BI78" s="535"/>
      <c r="BJ78" s="535"/>
      <c r="BK78" s="535"/>
      <c r="BL78" s="535"/>
      <c r="BM78" s="535"/>
      <c r="BN78" s="535"/>
      <c r="BO78" s="535"/>
      <c r="BP78" s="535"/>
      <c r="BQ78" s="535"/>
      <c r="BR78" s="535"/>
      <c r="BS78" s="535"/>
      <c r="BT78" s="535"/>
      <c r="BU78" s="535"/>
      <c r="BV78" s="535"/>
      <c r="BW78" s="535"/>
      <c r="BX78" s="535"/>
      <c r="BY78" s="536"/>
    </row>
    <row r="79" spans="48:77" ht="15" customHeight="1" x14ac:dyDescent="0.4">
      <c r="AV79" s="534"/>
      <c r="AW79" s="535"/>
      <c r="AX79" s="535"/>
      <c r="AY79" s="535"/>
      <c r="AZ79" s="535"/>
      <c r="BA79" s="535"/>
      <c r="BB79" s="535"/>
      <c r="BC79" s="535"/>
      <c r="BD79" s="535"/>
      <c r="BE79" s="535"/>
      <c r="BF79" s="535"/>
      <c r="BG79" s="535"/>
      <c r="BH79" s="535"/>
      <c r="BI79" s="535"/>
      <c r="BJ79" s="535"/>
      <c r="BK79" s="535"/>
      <c r="BL79" s="535"/>
      <c r="BM79" s="535"/>
      <c r="BN79" s="535"/>
      <c r="BO79" s="535"/>
      <c r="BP79" s="535"/>
      <c r="BQ79" s="535"/>
      <c r="BR79" s="535"/>
      <c r="BS79" s="535"/>
      <c r="BT79" s="535"/>
      <c r="BU79" s="535"/>
      <c r="BV79" s="535"/>
      <c r="BW79" s="535"/>
      <c r="BX79" s="535"/>
      <c r="BY79" s="536"/>
    </row>
    <row r="80" spans="48:77" ht="15" customHeight="1" thickBot="1" x14ac:dyDescent="0.45">
      <c r="AV80" s="537"/>
      <c r="AW80" s="538"/>
      <c r="AX80" s="538"/>
      <c r="AY80" s="538"/>
      <c r="AZ80" s="538"/>
      <c r="BA80" s="538"/>
      <c r="BB80" s="538"/>
      <c r="BC80" s="538"/>
      <c r="BD80" s="538"/>
      <c r="BE80" s="538"/>
      <c r="BF80" s="538"/>
      <c r="BG80" s="538"/>
      <c r="BH80" s="538"/>
      <c r="BI80" s="538"/>
      <c r="BJ80" s="538"/>
      <c r="BK80" s="538"/>
      <c r="BL80" s="538"/>
      <c r="BM80" s="538"/>
      <c r="BN80" s="538"/>
      <c r="BO80" s="538"/>
      <c r="BP80" s="538"/>
      <c r="BQ80" s="538"/>
      <c r="BR80" s="538"/>
      <c r="BS80" s="538"/>
      <c r="BT80" s="538"/>
      <c r="BU80" s="538"/>
      <c r="BV80" s="538"/>
      <c r="BW80" s="538"/>
      <c r="BX80" s="538"/>
      <c r="BY80" s="539"/>
    </row>
    <row r="81" spans="48:77" ht="15" customHeight="1" x14ac:dyDescent="0.4">
      <c r="AV81" s="531" t="s">
        <v>1074</v>
      </c>
      <c r="AW81" s="531"/>
      <c r="AX81" s="531"/>
      <c r="AY81" s="531"/>
      <c r="AZ81" s="531"/>
      <c r="BA81" s="531"/>
      <c r="BB81" s="531"/>
      <c r="BC81" s="531"/>
      <c r="BD81" s="531"/>
      <c r="BE81" s="531"/>
      <c r="BF81" s="531"/>
      <c r="BG81" s="531"/>
      <c r="BH81" s="531"/>
      <c r="BI81" s="531"/>
      <c r="BJ81" s="531"/>
      <c r="BK81" s="531"/>
      <c r="BL81" s="531"/>
      <c r="BM81" s="531"/>
      <c r="BN81" s="531"/>
      <c r="BO81" s="531"/>
      <c r="BP81" s="531"/>
      <c r="BQ81" s="531"/>
      <c r="BR81" s="531"/>
      <c r="BS81" s="531"/>
      <c r="BT81" s="531"/>
      <c r="BU81" s="531"/>
      <c r="BV81" s="531"/>
      <c r="BW81" s="531"/>
      <c r="BX81" s="531"/>
      <c r="BY81" s="531"/>
    </row>
    <row r="82" spans="48:77" ht="15" customHeight="1" x14ac:dyDescent="0.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row>
    <row r="83" spans="48:77" ht="15" customHeight="1" x14ac:dyDescent="0.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row>
  </sheetData>
  <mergeCells count="25">
    <mergeCell ref="AV81:BY81"/>
    <mergeCell ref="G12:I12"/>
    <mergeCell ref="P9:T9"/>
    <mergeCell ref="P10:T10"/>
    <mergeCell ref="A1:AT2"/>
    <mergeCell ref="AO4:AR4"/>
    <mergeCell ref="AO5:AR5"/>
    <mergeCell ref="P8:U8"/>
    <mergeCell ref="W8:X8"/>
    <mergeCell ref="AV35:BY80"/>
    <mergeCell ref="C29:E29"/>
    <mergeCell ref="AV3:BY32"/>
    <mergeCell ref="AV33:BY33"/>
    <mergeCell ref="W9:X9"/>
    <mergeCell ref="W10:X10"/>
    <mergeCell ref="W11:X11"/>
    <mergeCell ref="AO32:AR32"/>
    <mergeCell ref="P11:T11"/>
    <mergeCell ref="P12:T12"/>
    <mergeCell ref="C8:I8"/>
    <mergeCell ref="J8:O8"/>
    <mergeCell ref="J9:N9"/>
    <mergeCell ref="J10:N10"/>
    <mergeCell ref="J11:N11"/>
    <mergeCell ref="J12:N12"/>
  </mergeCells>
  <phoneticPr fontId="2"/>
  <dataValidations count="1">
    <dataValidation type="list" allowBlank="1" showInputMessage="1" showErrorMessage="1" sqref="AO4:AR5 AO32:AR32" xr:uid="{26912D17-C303-497C-BABD-9378EF3D64F9}">
      <formula1>"ＯＫ,ＮＯ"</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B39B-2036-487B-B860-4704BC2BE244}">
  <sheetPr>
    <pageSetUpPr fitToPage="1"/>
  </sheetPr>
  <dimension ref="A1:BY35"/>
  <sheetViews>
    <sheetView view="pageBreakPreview" zoomScale="115" zoomScaleNormal="115" zoomScaleSheetLayoutView="115" workbookViewId="0">
      <selection activeCell="AQ12" sqref="AQ12"/>
    </sheetView>
  </sheetViews>
  <sheetFormatPr defaultColWidth="2.625" defaultRowHeight="15" customHeight="1" x14ac:dyDescent="0.4"/>
  <cols>
    <col min="1" max="16384" width="2.625" style="1"/>
  </cols>
  <sheetData>
    <row r="1" spans="1:77" ht="15" customHeight="1" x14ac:dyDescent="0.4">
      <c r="A1" s="488" t="s">
        <v>945</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975</v>
      </c>
    </row>
    <row r="3" spans="1:77" ht="15" customHeight="1" thickBot="1" x14ac:dyDescent="0.45">
      <c r="B3" s="52" t="s">
        <v>78</v>
      </c>
      <c r="C3" s="1" t="s">
        <v>160</v>
      </c>
      <c r="AV3" s="532" t="s">
        <v>976</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C4" s="54" t="s">
        <v>35</v>
      </c>
      <c r="D4" s="79" t="s">
        <v>946</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494"/>
      <c r="AP4" s="495"/>
      <c r="AQ4" s="495"/>
      <c r="AR4" s="496"/>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C5" s="54" t="s">
        <v>36</v>
      </c>
      <c r="D5" s="79" t="s">
        <v>947</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494"/>
      <c r="AP5" s="495"/>
      <c r="AQ5" s="495"/>
      <c r="AR5" s="496"/>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 t="s">
        <v>37</v>
      </c>
      <c r="D6" s="79" t="s">
        <v>948</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494"/>
      <c r="AP6" s="495"/>
      <c r="AQ6" s="495"/>
      <c r="AR6" s="49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x14ac:dyDescent="0.4">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B8" s="1" t="s">
        <v>368</v>
      </c>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B9" s="80" t="s">
        <v>369</v>
      </c>
      <c r="C9" s="3" t="s">
        <v>969</v>
      </c>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C10" s="143" t="s">
        <v>78</v>
      </c>
      <c r="D10" s="1" t="s">
        <v>970</v>
      </c>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C11" s="143" t="s">
        <v>79</v>
      </c>
      <c r="D11" s="1" t="s">
        <v>973</v>
      </c>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C12" s="143" t="s">
        <v>80</v>
      </c>
      <c r="D12" s="1" t="s">
        <v>972</v>
      </c>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C13" s="143" t="s">
        <v>82</v>
      </c>
      <c r="D13" s="1" t="s">
        <v>971</v>
      </c>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C14" s="143" t="s">
        <v>180</v>
      </c>
      <c r="D14" s="1" t="s">
        <v>974</v>
      </c>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x14ac:dyDescent="0.4">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B16" s="80" t="s">
        <v>369</v>
      </c>
      <c r="C16" s="3" t="s">
        <v>968</v>
      </c>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3:77" ht="15" customHeight="1" x14ac:dyDescent="0.4">
      <c r="C17" s="80" t="s">
        <v>316</v>
      </c>
      <c r="D17" s="11" t="s">
        <v>952</v>
      </c>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3:77" ht="15" customHeight="1" x14ac:dyDescent="0.4">
      <c r="C18" s="80" t="s">
        <v>317</v>
      </c>
      <c r="D18" s="11" t="s">
        <v>953</v>
      </c>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3:77" ht="15" customHeight="1" x14ac:dyDescent="0.4">
      <c r="C19" s="80" t="s">
        <v>318</v>
      </c>
      <c r="D19" s="11" t="s">
        <v>954</v>
      </c>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3:77" ht="15" customHeight="1" x14ac:dyDescent="0.4">
      <c r="C20" s="80" t="s">
        <v>319</v>
      </c>
      <c r="D20" s="11" t="s">
        <v>955</v>
      </c>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3:77" ht="15" customHeight="1" x14ac:dyDescent="0.4">
      <c r="C21" s="80" t="s">
        <v>380</v>
      </c>
      <c r="D21" s="11" t="s">
        <v>956</v>
      </c>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3:77" ht="15" customHeight="1" x14ac:dyDescent="0.4">
      <c r="C22" s="80" t="s">
        <v>479</v>
      </c>
      <c r="D22" s="11" t="s">
        <v>957</v>
      </c>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3:77" ht="15" customHeight="1" x14ac:dyDescent="0.4">
      <c r="C23" s="80" t="s">
        <v>481</v>
      </c>
      <c r="D23" s="11" t="s">
        <v>958</v>
      </c>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3:77" ht="15" customHeight="1" x14ac:dyDescent="0.4">
      <c r="C24" s="80" t="s">
        <v>483</v>
      </c>
      <c r="D24" s="11" t="s">
        <v>959</v>
      </c>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3:77" ht="15" customHeight="1" x14ac:dyDescent="0.4">
      <c r="C25" s="80" t="s">
        <v>755</v>
      </c>
      <c r="D25" s="11" t="s">
        <v>960</v>
      </c>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3:77" ht="15" customHeight="1" x14ac:dyDescent="0.4">
      <c r="C26" s="80" t="s">
        <v>756</v>
      </c>
      <c r="D26" s="11" t="s">
        <v>961</v>
      </c>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3:77" ht="15" customHeight="1" x14ac:dyDescent="0.4">
      <c r="C27" s="80" t="s">
        <v>757</v>
      </c>
      <c r="D27" s="11" t="s">
        <v>962</v>
      </c>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3:77" ht="15" customHeight="1" x14ac:dyDescent="0.4">
      <c r="C28" s="80" t="s">
        <v>758</v>
      </c>
      <c r="D28" s="11" t="s">
        <v>963</v>
      </c>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3:77" ht="15" customHeight="1" x14ac:dyDescent="0.4">
      <c r="C29" s="80"/>
      <c r="D29" s="11" t="s">
        <v>964</v>
      </c>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3:77" ht="15" customHeight="1" x14ac:dyDescent="0.4">
      <c r="C30" s="80" t="s">
        <v>949</v>
      </c>
      <c r="D30" s="11" t="s">
        <v>965</v>
      </c>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3:77" ht="15" customHeight="1" x14ac:dyDescent="0.4">
      <c r="C31" s="80" t="s">
        <v>950</v>
      </c>
      <c r="D31" s="11" t="s">
        <v>966</v>
      </c>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3:77" ht="15" customHeight="1" x14ac:dyDescent="0.4">
      <c r="C32" s="80" t="s">
        <v>951</v>
      </c>
      <c r="D32" s="11" t="s">
        <v>967</v>
      </c>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48:77" ht="15" customHeight="1" x14ac:dyDescent="0.4">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48:77" ht="15" customHeight="1" thickBot="1" x14ac:dyDescent="0.45">
      <c r="AV34" s="537"/>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9"/>
    </row>
    <row r="35" spans="48:77" ht="15" customHeight="1" x14ac:dyDescent="0.4">
      <c r="AV35" s="531" t="s">
        <v>978</v>
      </c>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1"/>
    </row>
  </sheetData>
  <mergeCells count="6">
    <mergeCell ref="AV35:BY35"/>
    <mergeCell ref="A1:AT2"/>
    <mergeCell ref="AO4:AR4"/>
    <mergeCell ref="AO5:AR5"/>
    <mergeCell ref="AO6:AR6"/>
    <mergeCell ref="AV3:BY34"/>
  </mergeCells>
  <phoneticPr fontId="2"/>
  <dataValidations count="1">
    <dataValidation type="list" allowBlank="1" showInputMessage="1" showErrorMessage="1" sqref="AO4:AR6" xr:uid="{DD530475-C513-49F5-927C-576B037CBF39}">
      <formula1>"ＯＫ,ＮＯ,該当なし"</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7B3BC-C1F5-4B27-BE67-EA7F7A24432B}">
  <sheetPr>
    <pageSetUpPr fitToPage="1"/>
  </sheetPr>
  <dimension ref="A1:BY48"/>
  <sheetViews>
    <sheetView view="pageBreakPreview" zoomScale="115" zoomScaleNormal="115" zoomScaleSheetLayoutView="115" workbookViewId="0">
      <selection activeCell="AO8" sqref="AO8:AR10"/>
    </sheetView>
  </sheetViews>
  <sheetFormatPr defaultColWidth="2.625" defaultRowHeight="15" customHeight="1" x14ac:dyDescent="0.4"/>
  <cols>
    <col min="1" max="16384" width="2.625" style="1"/>
  </cols>
  <sheetData>
    <row r="1" spans="1:77" ht="15" customHeight="1" x14ac:dyDescent="0.4">
      <c r="A1" s="488" t="s">
        <v>977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993</v>
      </c>
    </row>
    <row r="3" spans="1:77" ht="15" customHeight="1" thickBot="1" x14ac:dyDescent="0.45">
      <c r="B3" s="52" t="s">
        <v>78</v>
      </c>
      <c r="C3" s="1" t="s">
        <v>161</v>
      </c>
      <c r="AV3" s="532" t="s">
        <v>994</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C4" s="54" t="s">
        <v>35</v>
      </c>
      <c r="D4" s="79" t="s">
        <v>979</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494"/>
      <c r="AP4" s="495"/>
      <c r="AQ4" s="495"/>
      <c r="AR4" s="496"/>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C5" s="54" t="s">
        <v>36</v>
      </c>
      <c r="D5" s="79" t="s">
        <v>980</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494"/>
      <c r="AP5" s="495"/>
      <c r="AQ5" s="495"/>
      <c r="AR5" s="496"/>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x14ac:dyDescent="0.4">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thickBot="1" x14ac:dyDescent="0.45">
      <c r="B7" s="52" t="s">
        <v>284</v>
      </c>
      <c r="C7" s="1" t="s">
        <v>162</v>
      </c>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thickBot="1" x14ac:dyDescent="0.45">
      <c r="C8" s="54" t="s">
        <v>35</v>
      </c>
      <c r="D8" s="79" t="s">
        <v>981</v>
      </c>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494"/>
      <c r="AP8" s="495"/>
      <c r="AQ8" s="495"/>
      <c r="AR8" s="496"/>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thickBot="1" x14ac:dyDescent="0.45">
      <c r="C9" s="54" t="s">
        <v>36</v>
      </c>
      <c r="D9" s="79" t="s">
        <v>1939</v>
      </c>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494"/>
      <c r="AP9" s="495"/>
      <c r="AQ9" s="495"/>
      <c r="AR9" s="496"/>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thickBot="1" x14ac:dyDescent="0.45">
      <c r="C10" s="54" t="s">
        <v>37</v>
      </c>
      <c r="D10" s="79" t="s">
        <v>982</v>
      </c>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494"/>
      <c r="AP10" s="495"/>
      <c r="AQ10" s="495"/>
      <c r="AR10" s="496"/>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B12" s="1" t="s">
        <v>368</v>
      </c>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B13" s="80" t="s">
        <v>369</v>
      </c>
      <c r="C13" s="3" t="s">
        <v>983</v>
      </c>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C14" s="143" t="s">
        <v>78</v>
      </c>
      <c r="D14" s="1" t="s">
        <v>996</v>
      </c>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x14ac:dyDescent="0.4">
      <c r="C15" s="143" t="s">
        <v>79</v>
      </c>
      <c r="D15" s="1" t="s">
        <v>973</v>
      </c>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C16" s="143" t="s">
        <v>80</v>
      </c>
      <c r="D16" s="1" t="s">
        <v>972</v>
      </c>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2:77" ht="15" customHeight="1" x14ac:dyDescent="0.4">
      <c r="C17" s="143" t="s">
        <v>82</v>
      </c>
      <c r="D17" s="1" t="s">
        <v>984</v>
      </c>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2:77" ht="15" customHeight="1" x14ac:dyDescent="0.4">
      <c r="C18" s="143" t="s">
        <v>180</v>
      </c>
      <c r="D18" s="1" t="s">
        <v>997</v>
      </c>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2:77" ht="15" customHeight="1" x14ac:dyDescent="0.4">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2:77" ht="15" customHeight="1" x14ac:dyDescent="0.4">
      <c r="B20" s="6" t="s">
        <v>593</v>
      </c>
      <c r="C20" s="3" t="s">
        <v>998</v>
      </c>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2:77" ht="15" customHeight="1" x14ac:dyDescent="0.4">
      <c r="C21" s="80" t="s">
        <v>316</v>
      </c>
      <c r="D21" s="11" t="s">
        <v>999</v>
      </c>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2:77" ht="15" customHeight="1" x14ac:dyDescent="0.4">
      <c r="C22" s="80" t="s">
        <v>317</v>
      </c>
      <c r="D22" s="11" t="s">
        <v>1000</v>
      </c>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2:77" ht="15" customHeight="1" x14ac:dyDescent="0.4">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2:77" ht="15" customHeight="1" x14ac:dyDescent="0.4">
      <c r="B24" s="80" t="s">
        <v>592</v>
      </c>
      <c r="C24" s="3" t="s">
        <v>985</v>
      </c>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2:77" ht="15" customHeight="1" thickBot="1" x14ac:dyDescent="0.45">
      <c r="C25" s="80" t="s">
        <v>316</v>
      </c>
      <c r="D25" s="11" t="s">
        <v>962</v>
      </c>
      <c r="AV25" s="537"/>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9"/>
    </row>
    <row r="26" spans="2:77" ht="15" customHeight="1" x14ac:dyDescent="0.4">
      <c r="C26" s="80" t="s">
        <v>317</v>
      </c>
      <c r="D26" s="11" t="s">
        <v>986</v>
      </c>
      <c r="AV26" s="531" t="s">
        <v>978</v>
      </c>
      <c r="AW26" s="531"/>
      <c r="AX26" s="531"/>
      <c r="AY26" s="531"/>
      <c r="AZ26" s="531"/>
      <c r="BA26" s="531"/>
      <c r="BB26" s="531"/>
      <c r="BC26" s="531"/>
      <c r="BD26" s="531"/>
      <c r="BE26" s="531"/>
      <c r="BF26" s="531"/>
      <c r="BG26" s="531"/>
      <c r="BH26" s="531"/>
      <c r="BI26" s="531"/>
      <c r="BJ26" s="531"/>
      <c r="BK26" s="531"/>
      <c r="BL26" s="531"/>
      <c r="BM26" s="531"/>
      <c r="BN26" s="531"/>
      <c r="BO26" s="531"/>
      <c r="BP26" s="531"/>
      <c r="BQ26" s="531"/>
      <c r="BR26" s="531"/>
      <c r="BS26" s="531"/>
      <c r="BT26" s="531"/>
      <c r="BU26" s="531"/>
      <c r="BV26" s="531"/>
      <c r="BW26" s="531"/>
      <c r="BX26" s="531"/>
      <c r="BY26" s="531"/>
    </row>
    <row r="27" spans="2:77" ht="15" customHeight="1" thickBot="1" x14ac:dyDescent="0.45">
      <c r="C27" s="80" t="s">
        <v>318</v>
      </c>
      <c r="D27" s="11" t="s">
        <v>987</v>
      </c>
      <c r="AV27" s="65" t="s">
        <v>995</v>
      </c>
    </row>
    <row r="28" spans="2:77" ht="15" customHeight="1" x14ac:dyDescent="0.4">
      <c r="C28" s="80" t="s">
        <v>319</v>
      </c>
      <c r="D28" s="11" t="s">
        <v>988</v>
      </c>
      <c r="AV28" s="532" t="s">
        <v>1001</v>
      </c>
      <c r="AW28" s="531"/>
      <c r="AX28" s="531"/>
      <c r="AY28" s="531"/>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3"/>
    </row>
    <row r="29" spans="2:77" ht="15" customHeight="1" x14ac:dyDescent="0.4">
      <c r="C29" s="80" t="s">
        <v>380</v>
      </c>
      <c r="D29" s="11" t="s">
        <v>989</v>
      </c>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2:77" ht="15" customHeight="1" x14ac:dyDescent="0.4">
      <c r="C30" s="80" t="s">
        <v>479</v>
      </c>
      <c r="D30" s="11" t="s">
        <v>990</v>
      </c>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2:77" ht="15" customHeight="1" x14ac:dyDescent="0.4">
      <c r="C31" s="80" t="s">
        <v>481</v>
      </c>
      <c r="D31" s="11" t="s">
        <v>991</v>
      </c>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2:77" ht="15" customHeight="1" x14ac:dyDescent="0.4">
      <c r="D32" s="11" t="s">
        <v>992</v>
      </c>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48:77" ht="15" customHeight="1" x14ac:dyDescent="0.4">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48:77" ht="15" customHeight="1" x14ac:dyDescent="0.4">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48:77" ht="15" customHeight="1" x14ac:dyDescent="0.4">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48:77" ht="15" customHeight="1" x14ac:dyDescent="0.4">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48:77" ht="15" customHeight="1" x14ac:dyDescent="0.4">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48:77" ht="15" customHeight="1" x14ac:dyDescent="0.4">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48:77" ht="15" customHeight="1" x14ac:dyDescent="0.4">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48:77" ht="15" customHeight="1" x14ac:dyDescent="0.4">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48:77" ht="15" customHeight="1" x14ac:dyDescent="0.4">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48:77" ht="15" customHeight="1" x14ac:dyDescent="0.4">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48:77" ht="15" customHeight="1" x14ac:dyDescent="0.4">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48:77" ht="15" customHeight="1" x14ac:dyDescent="0.4">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48:77" ht="15" customHeight="1" x14ac:dyDescent="0.4">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48:77" ht="15" customHeight="1" x14ac:dyDescent="0.4">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48:77" ht="15" customHeight="1" thickBot="1" x14ac:dyDescent="0.45">
      <c r="AV47" s="537"/>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9"/>
    </row>
    <row r="48" spans="48:77" ht="15" customHeight="1" x14ac:dyDescent="0.4">
      <c r="AV48" s="531" t="s">
        <v>1002</v>
      </c>
      <c r="AW48" s="531"/>
      <c r="AX48" s="531"/>
      <c r="AY48" s="531"/>
      <c r="AZ48" s="531"/>
      <c r="BA48" s="531"/>
      <c r="BB48" s="531"/>
      <c r="BC48" s="531"/>
      <c r="BD48" s="531"/>
      <c r="BE48" s="531"/>
      <c r="BF48" s="531"/>
      <c r="BG48" s="531"/>
      <c r="BH48" s="531"/>
      <c r="BI48" s="531"/>
      <c r="BJ48" s="531"/>
      <c r="BK48" s="531"/>
      <c r="BL48" s="531"/>
      <c r="BM48" s="531"/>
      <c r="BN48" s="531"/>
      <c r="BO48" s="531"/>
      <c r="BP48" s="531"/>
      <c r="BQ48" s="531"/>
      <c r="BR48" s="531"/>
      <c r="BS48" s="531"/>
      <c r="BT48" s="531"/>
      <c r="BU48" s="531"/>
      <c r="BV48" s="531"/>
      <c r="BW48" s="531"/>
      <c r="BX48" s="531"/>
      <c r="BY48" s="531"/>
    </row>
  </sheetData>
  <mergeCells count="10">
    <mergeCell ref="AV3:BY25"/>
    <mergeCell ref="AV26:BY26"/>
    <mergeCell ref="AV28:BY47"/>
    <mergeCell ref="AV48:BY48"/>
    <mergeCell ref="A1:AT2"/>
    <mergeCell ref="AO4:AR4"/>
    <mergeCell ref="AO5:AR5"/>
    <mergeCell ref="AO8:AR8"/>
    <mergeCell ref="AO9:AR9"/>
    <mergeCell ref="AO10:AR10"/>
  </mergeCells>
  <phoneticPr fontId="2"/>
  <dataValidations count="1">
    <dataValidation type="list" allowBlank="1" showInputMessage="1" showErrorMessage="1" sqref="AO4:AR5 AO8:AR10" xr:uid="{54A539C4-0319-49B9-89FD-9BF062F92AEF}">
      <formula1>"ＯＫ,ＮＯ,非該当"</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69841-EF8A-43DC-8C6C-7CDA98A8FA89}">
  <sheetPr>
    <pageSetUpPr fitToPage="1"/>
  </sheetPr>
  <dimension ref="A1:BY19"/>
  <sheetViews>
    <sheetView view="pageBreakPreview" zoomScale="115" zoomScaleNormal="115" zoomScaleSheetLayoutView="115" workbookViewId="0">
      <selection activeCell="W18" sqref="W18:AC19"/>
    </sheetView>
  </sheetViews>
  <sheetFormatPr defaultColWidth="2.625" defaultRowHeight="15" customHeight="1" x14ac:dyDescent="0.4"/>
  <cols>
    <col min="1" max="16384" width="2.625" style="1"/>
  </cols>
  <sheetData>
    <row r="1" spans="1:77" ht="15" customHeight="1" x14ac:dyDescent="0.4">
      <c r="A1" s="488" t="s">
        <v>1003</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1013</v>
      </c>
    </row>
    <row r="3" spans="1:77" ht="15" customHeight="1" thickBot="1" x14ac:dyDescent="0.45">
      <c r="B3" s="52" t="s">
        <v>78</v>
      </c>
      <c r="C3" s="1" t="s">
        <v>164</v>
      </c>
      <c r="AV3" s="532" t="s">
        <v>1014</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C4" s="54" t="s">
        <v>35</v>
      </c>
      <c r="D4" s="79" t="s">
        <v>1005</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494"/>
      <c r="AP4" s="495"/>
      <c r="AQ4" s="495"/>
      <c r="AR4" s="496"/>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C5" s="54" t="s">
        <v>36</v>
      </c>
      <c r="D5" s="79" t="s">
        <v>1004</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494"/>
      <c r="AP5" s="495"/>
      <c r="AQ5" s="495"/>
      <c r="AR5" s="496"/>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x14ac:dyDescent="0.4">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x14ac:dyDescent="0.4">
      <c r="C7" s="60" t="s">
        <v>1006</v>
      </c>
      <c r="D7" s="61"/>
      <c r="E7" s="61"/>
      <c r="F7" s="61"/>
      <c r="G7" s="61"/>
      <c r="H7" s="61"/>
      <c r="I7" s="61"/>
      <c r="J7" s="61"/>
      <c r="K7" s="61"/>
      <c r="L7" s="61"/>
      <c r="M7" s="61"/>
      <c r="N7" s="61"/>
      <c r="O7" s="61"/>
      <c r="P7" s="61"/>
      <c r="Q7" s="61"/>
      <c r="R7" s="61"/>
      <c r="S7" s="61"/>
      <c r="T7" s="61"/>
      <c r="U7" s="61"/>
      <c r="V7" s="61"/>
      <c r="W7" s="61"/>
      <c r="X7" s="61"/>
      <c r="Y7" s="61"/>
      <c r="Z7" s="61"/>
      <c r="AA7" s="61"/>
      <c r="AB7" s="61"/>
      <c r="AC7" s="62"/>
      <c r="AE7" s="502" t="s">
        <v>289</v>
      </c>
      <c r="AF7" s="502"/>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C8" s="69" t="s">
        <v>78</v>
      </c>
      <c r="D8" s="59" t="s">
        <v>1009</v>
      </c>
      <c r="E8" s="7"/>
      <c r="F8" s="7"/>
      <c r="G8" s="7"/>
      <c r="H8" s="7"/>
      <c r="I8" s="7"/>
      <c r="J8" s="7"/>
      <c r="K8" s="7"/>
      <c r="L8" s="7"/>
      <c r="M8" s="7"/>
      <c r="N8" s="7"/>
      <c r="O8" s="7"/>
      <c r="P8" s="7"/>
      <c r="Q8" s="7"/>
      <c r="R8" s="7"/>
      <c r="S8" s="7"/>
      <c r="T8" s="7"/>
      <c r="U8" s="7"/>
      <c r="V8" s="53"/>
      <c r="W8" s="509"/>
      <c r="X8" s="510"/>
      <c r="Y8" s="510"/>
      <c r="Z8" s="510"/>
      <c r="AA8" s="510"/>
      <c r="AB8" s="510"/>
      <c r="AC8" s="511"/>
      <c r="AE8" s="484" t="str">
        <f>IF(COUNTBLANK(W8)=1,"未","")</f>
        <v>未</v>
      </c>
      <c r="AF8" s="484"/>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C9" s="69" t="s">
        <v>79</v>
      </c>
      <c r="D9" s="112" t="s">
        <v>1010</v>
      </c>
      <c r="E9" s="2"/>
      <c r="F9" s="2"/>
      <c r="G9" s="2"/>
      <c r="H9" s="2"/>
      <c r="I9" s="2"/>
      <c r="J9" s="2"/>
      <c r="K9" s="2"/>
      <c r="L9" s="2"/>
      <c r="M9" s="2"/>
      <c r="N9" s="2"/>
      <c r="O9" s="2"/>
      <c r="P9" s="2"/>
      <c r="Q9" s="2"/>
      <c r="R9" s="2"/>
      <c r="S9" s="2"/>
      <c r="T9" s="2"/>
      <c r="U9" s="2"/>
      <c r="V9" s="113"/>
      <c r="W9" s="509"/>
      <c r="X9" s="510"/>
      <c r="Y9" s="510"/>
      <c r="Z9" s="510"/>
      <c r="AA9" s="510"/>
      <c r="AB9" s="510"/>
      <c r="AC9" s="511"/>
      <c r="AE9" s="484" t="str">
        <f>IF(COUNTBLANK(W9)=1,"未","")</f>
        <v>未</v>
      </c>
      <c r="AF9" s="484"/>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C10" s="70" t="s">
        <v>305</v>
      </c>
      <c r="D10" s="145" t="s">
        <v>1007</v>
      </c>
      <c r="E10" s="71"/>
      <c r="F10" s="71"/>
      <c r="G10" s="71"/>
      <c r="H10" s="71"/>
      <c r="I10" s="71"/>
      <c r="J10" s="71"/>
      <c r="K10" s="71"/>
      <c r="L10" s="71"/>
      <c r="M10" s="71"/>
      <c r="N10" s="71"/>
      <c r="O10" s="71"/>
      <c r="P10" s="71"/>
      <c r="Q10" s="71"/>
      <c r="R10" s="71"/>
      <c r="S10" s="71"/>
      <c r="T10" s="71"/>
      <c r="U10" s="146"/>
      <c r="V10" s="151" t="s">
        <v>316</v>
      </c>
      <c r="W10" s="749"/>
      <c r="X10" s="750"/>
      <c r="Y10" s="750"/>
      <c r="Z10" s="750"/>
      <c r="AA10" s="750"/>
      <c r="AB10" s="750"/>
      <c r="AC10" s="751"/>
      <c r="AE10" s="484" t="str">
        <f>IF(COUNTA(W10:AC14)&gt;0,"","未")</f>
        <v>未</v>
      </c>
      <c r="AF10" s="484"/>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C11" s="144"/>
      <c r="D11" s="147"/>
      <c r="E11" s="74"/>
      <c r="F11" s="74"/>
      <c r="G11" s="74"/>
      <c r="H11" s="74"/>
      <c r="I11" s="74"/>
      <c r="J11" s="74"/>
      <c r="K11" s="74"/>
      <c r="L11" s="74"/>
      <c r="M11" s="74"/>
      <c r="N11" s="74"/>
      <c r="O11" s="74"/>
      <c r="P11" s="74"/>
      <c r="Q11" s="74"/>
      <c r="R11" s="74"/>
      <c r="S11" s="74"/>
      <c r="T11" s="74"/>
      <c r="U11" s="148"/>
      <c r="V11" s="152" t="s">
        <v>317</v>
      </c>
      <c r="W11" s="752"/>
      <c r="X11" s="753"/>
      <c r="Y11" s="753"/>
      <c r="Z11" s="753"/>
      <c r="AA11" s="753"/>
      <c r="AB11" s="753"/>
      <c r="AC11" s="754"/>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C12" s="144"/>
      <c r="D12" s="147"/>
      <c r="E12" s="74"/>
      <c r="F12" s="74"/>
      <c r="G12" s="74"/>
      <c r="H12" s="74"/>
      <c r="I12" s="74"/>
      <c r="J12" s="74"/>
      <c r="K12" s="74"/>
      <c r="L12" s="74"/>
      <c r="M12" s="74"/>
      <c r="N12" s="74"/>
      <c r="O12" s="74"/>
      <c r="P12" s="74"/>
      <c r="Q12" s="74"/>
      <c r="R12" s="74"/>
      <c r="S12" s="74"/>
      <c r="T12" s="74"/>
      <c r="U12" s="148"/>
      <c r="V12" s="152" t="s">
        <v>318</v>
      </c>
      <c r="W12" s="752"/>
      <c r="X12" s="753"/>
      <c r="Y12" s="753"/>
      <c r="Z12" s="753"/>
      <c r="AA12" s="753"/>
      <c r="AB12" s="753"/>
      <c r="AC12" s="754"/>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C13" s="144"/>
      <c r="D13" s="147"/>
      <c r="E13" s="74"/>
      <c r="F13" s="74"/>
      <c r="G13" s="74"/>
      <c r="H13" s="74"/>
      <c r="I13" s="74"/>
      <c r="J13" s="74"/>
      <c r="K13" s="74"/>
      <c r="L13" s="74"/>
      <c r="M13" s="74"/>
      <c r="N13" s="74"/>
      <c r="O13" s="74"/>
      <c r="P13" s="74"/>
      <c r="Q13" s="74"/>
      <c r="R13" s="74"/>
      <c r="S13" s="74"/>
      <c r="T13" s="74"/>
      <c r="U13" s="148"/>
      <c r="V13" s="152" t="s">
        <v>319</v>
      </c>
      <c r="W13" s="752"/>
      <c r="X13" s="753"/>
      <c r="Y13" s="753"/>
      <c r="Z13" s="753"/>
      <c r="AA13" s="753"/>
      <c r="AB13" s="753"/>
      <c r="AC13" s="754"/>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C14" s="76"/>
      <c r="D14" s="149"/>
      <c r="E14" s="77"/>
      <c r="F14" s="77"/>
      <c r="G14" s="77"/>
      <c r="H14" s="77"/>
      <c r="I14" s="77"/>
      <c r="J14" s="77"/>
      <c r="K14" s="77"/>
      <c r="L14" s="77"/>
      <c r="M14" s="77"/>
      <c r="N14" s="77"/>
      <c r="O14" s="77"/>
      <c r="P14" s="77"/>
      <c r="Q14" s="77"/>
      <c r="R14" s="77"/>
      <c r="S14" s="77"/>
      <c r="T14" s="77"/>
      <c r="U14" s="150"/>
      <c r="V14" s="153" t="s">
        <v>380</v>
      </c>
      <c r="W14" s="755"/>
      <c r="X14" s="756"/>
      <c r="Y14" s="756"/>
      <c r="Z14" s="756"/>
      <c r="AA14" s="756"/>
      <c r="AB14" s="756"/>
      <c r="AC14" s="757"/>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thickBot="1" x14ac:dyDescent="0.45">
      <c r="C15" s="131" t="s">
        <v>444</v>
      </c>
      <c r="D15" s="130" t="s">
        <v>1008</v>
      </c>
      <c r="AV15" s="537"/>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9"/>
    </row>
    <row r="16" spans="1:77" ht="15" customHeight="1" x14ac:dyDescent="0.4">
      <c r="AV16" s="531" t="s">
        <v>1015</v>
      </c>
      <c r="AW16" s="531"/>
      <c r="AX16" s="531"/>
      <c r="AY16" s="531"/>
      <c r="AZ16" s="531"/>
      <c r="BA16" s="531"/>
      <c r="BB16" s="531"/>
      <c r="BC16" s="531"/>
      <c r="BD16" s="531"/>
      <c r="BE16" s="531"/>
      <c r="BF16" s="531"/>
      <c r="BG16" s="531"/>
      <c r="BH16" s="531"/>
      <c r="BI16" s="531"/>
      <c r="BJ16" s="531"/>
      <c r="BK16" s="531"/>
      <c r="BL16" s="531"/>
      <c r="BM16" s="531"/>
      <c r="BN16" s="531"/>
      <c r="BO16" s="531"/>
      <c r="BP16" s="531"/>
      <c r="BQ16" s="531"/>
      <c r="BR16" s="531"/>
      <c r="BS16" s="531"/>
      <c r="BT16" s="531"/>
      <c r="BU16" s="531"/>
      <c r="BV16" s="531"/>
      <c r="BW16" s="531"/>
      <c r="BX16" s="531"/>
      <c r="BY16" s="531"/>
    </row>
    <row r="17" spans="3:32" ht="15" customHeight="1" x14ac:dyDescent="0.4">
      <c r="C17" s="60" t="s">
        <v>1011</v>
      </c>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2"/>
      <c r="AE17" s="502" t="s">
        <v>289</v>
      </c>
      <c r="AF17" s="502"/>
    </row>
    <row r="18" spans="3:32" ht="15" customHeight="1" x14ac:dyDescent="0.4">
      <c r="C18" s="69" t="s">
        <v>78</v>
      </c>
      <c r="D18" s="59" t="s">
        <v>1012</v>
      </c>
      <c r="E18" s="7"/>
      <c r="F18" s="7"/>
      <c r="G18" s="7"/>
      <c r="H18" s="7"/>
      <c r="I18" s="7"/>
      <c r="J18" s="7"/>
      <c r="K18" s="7"/>
      <c r="L18" s="7"/>
      <c r="M18" s="7"/>
      <c r="N18" s="7"/>
      <c r="O18" s="7"/>
      <c r="P18" s="7"/>
      <c r="Q18" s="7"/>
      <c r="R18" s="7"/>
      <c r="S18" s="7"/>
      <c r="T18" s="7"/>
      <c r="U18" s="7"/>
      <c r="V18" s="53"/>
      <c r="W18" s="509"/>
      <c r="X18" s="510"/>
      <c r="Y18" s="510"/>
      <c r="Z18" s="510"/>
      <c r="AA18" s="510"/>
      <c r="AB18" s="510"/>
      <c r="AC18" s="511"/>
      <c r="AE18" s="484" t="str">
        <f>IF(COUNTBLANK(W18)=1,"未","")</f>
        <v>未</v>
      </c>
      <c r="AF18" s="484"/>
    </row>
    <row r="19" spans="3:32" ht="15" customHeight="1" x14ac:dyDescent="0.4">
      <c r="C19" s="69" t="s">
        <v>79</v>
      </c>
      <c r="D19" s="59" t="s">
        <v>1010</v>
      </c>
      <c r="E19" s="7"/>
      <c r="F19" s="7"/>
      <c r="G19" s="7"/>
      <c r="H19" s="7"/>
      <c r="I19" s="7"/>
      <c r="J19" s="7"/>
      <c r="K19" s="7"/>
      <c r="L19" s="7"/>
      <c r="M19" s="7"/>
      <c r="N19" s="7"/>
      <c r="O19" s="7"/>
      <c r="P19" s="7"/>
      <c r="Q19" s="7"/>
      <c r="R19" s="7"/>
      <c r="S19" s="7"/>
      <c r="T19" s="7"/>
      <c r="U19" s="7"/>
      <c r="V19" s="53"/>
      <c r="W19" s="509"/>
      <c r="X19" s="510"/>
      <c r="Y19" s="510"/>
      <c r="Z19" s="510"/>
      <c r="AA19" s="510"/>
      <c r="AB19" s="510"/>
      <c r="AC19" s="511"/>
      <c r="AE19" s="484" t="str">
        <f>IF(COUNTBLANK(W19)=1,"未","")</f>
        <v>未</v>
      </c>
      <c r="AF19" s="484"/>
    </row>
  </sheetData>
  <mergeCells count="21">
    <mergeCell ref="W19:AC19"/>
    <mergeCell ref="AE19:AF19"/>
    <mergeCell ref="AV3:BY15"/>
    <mergeCell ref="AV16:BY16"/>
    <mergeCell ref="W18:AC18"/>
    <mergeCell ref="AE9:AF9"/>
    <mergeCell ref="W9:AC9"/>
    <mergeCell ref="AE17:AF17"/>
    <mergeCell ref="AE18:AF18"/>
    <mergeCell ref="W8:AC8"/>
    <mergeCell ref="W10:AC10"/>
    <mergeCell ref="W11:AC11"/>
    <mergeCell ref="W12:AC12"/>
    <mergeCell ref="W13:AC13"/>
    <mergeCell ref="W14:AC14"/>
    <mergeCell ref="AE7:AF7"/>
    <mergeCell ref="AE8:AF8"/>
    <mergeCell ref="AE10:AF10"/>
    <mergeCell ref="A1:AT2"/>
    <mergeCell ref="AO4:AR4"/>
    <mergeCell ref="AO5:AR5"/>
  </mergeCells>
  <phoneticPr fontId="2"/>
  <dataValidations count="1">
    <dataValidation type="list" allowBlank="1" showInputMessage="1" showErrorMessage="1" sqref="AO4:AR5" xr:uid="{E3C74207-E921-4A3E-95D6-912152259529}">
      <formula1>"ＯＫ,ＮＯ"</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A614-9140-4FE1-B598-148A1403D92F}">
  <sheetPr>
    <pageSetUpPr fitToPage="1"/>
  </sheetPr>
  <dimension ref="A1:BY179"/>
  <sheetViews>
    <sheetView view="pageBreakPreview" zoomScale="115" zoomScaleNormal="115" zoomScaleSheetLayoutView="115" workbookViewId="0">
      <selection activeCell="AO50" sqref="AO50:AR52"/>
    </sheetView>
  </sheetViews>
  <sheetFormatPr defaultColWidth="2.625" defaultRowHeight="15" customHeight="1" x14ac:dyDescent="0.4"/>
  <cols>
    <col min="1" max="16384" width="2.625" style="1"/>
  </cols>
  <sheetData>
    <row r="1" spans="1:77" ht="15" customHeight="1" x14ac:dyDescent="0.4">
      <c r="A1" s="488" t="s">
        <v>1016</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1071</v>
      </c>
    </row>
    <row r="3" spans="1:77" ht="15" customHeight="1" x14ac:dyDescent="0.4">
      <c r="A3" s="66" t="s">
        <v>85</v>
      </c>
      <c r="C3" s="1" t="s">
        <v>1017</v>
      </c>
      <c r="AV3" s="532" t="s">
        <v>1072</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B4" s="52" t="s">
        <v>78</v>
      </c>
      <c r="C4" s="1" t="s">
        <v>170</v>
      </c>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x14ac:dyDescent="0.4">
      <c r="C5" s="544" t="s">
        <v>35</v>
      </c>
      <c r="D5" s="575" t="s">
        <v>1018</v>
      </c>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N5" s="577"/>
      <c r="AO5" s="581"/>
      <c r="AP5" s="582"/>
      <c r="AQ5" s="582"/>
      <c r="AR5" s="583"/>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5"/>
      <c r="D6" s="578"/>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79"/>
      <c r="AN6" s="580"/>
      <c r="AO6" s="584"/>
      <c r="AP6" s="585"/>
      <c r="AQ6" s="585"/>
      <c r="AR6" s="58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thickBot="1" x14ac:dyDescent="0.45">
      <c r="C7" s="54" t="s">
        <v>36</v>
      </c>
      <c r="D7" s="154" t="s">
        <v>1019</v>
      </c>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494"/>
      <c r="AP7" s="495"/>
      <c r="AQ7" s="495"/>
      <c r="AR7" s="496"/>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C8" s="544" t="s">
        <v>37</v>
      </c>
      <c r="D8" s="575" t="s">
        <v>1025</v>
      </c>
      <c r="E8" s="758"/>
      <c r="F8" s="758"/>
      <c r="G8" s="758"/>
      <c r="H8" s="758"/>
      <c r="I8" s="758"/>
      <c r="J8" s="758"/>
      <c r="K8" s="758"/>
      <c r="L8" s="758"/>
      <c r="M8" s="758"/>
      <c r="N8" s="758"/>
      <c r="O8" s="758"/>
      <c r="P8" s="758"/>
      <c r="Q8" s="758"/>
      <c r="R8" s="758"/>
      <c r="S8" s="758"/>
      <c r="T8" s="758"/>
      <c r="U8" s="758"/>
      <c r="V8" s="758"/>
      <c r="W8" s="758"/>
      <c r="X8" s="758"/>
      <c r="Y8" s="758"/>
      <c r="Z8" s="758"/>
      <c r="AA8" s="758"/>
      <c r="AB8" s="758"/>
      <c r="AC8" s="758"/>
      <c r="AD8" s="758"/>
      <c r="AE8" s="758"/>
      <c r="AF8" s="758"/>
      <c r="AG8" s="758"/>
      <c r="AH8" s="758"/>
      <c r="AI8" s="758"/>
      <c r="AJ8" s="758"/>
      <c r="AK8" s="758"/>
      <c r="AL8" s="758"/>
      <c r="AM8" s="758"/>
      <c r="AN8" s="758"/>
      <c r="AO8" s="581"/>
      <c r="AP8" s="582"/>
      <c r="AQ8" s="582"/>
      <c r="AR8" s="583"/>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thickBot="1" x14ac:dyDescent="0.45">
      <c r="C9" s="545"/>
      <c r="D9" s="759"/>
      <c r="E9" s="760"/>
      <c r="F9" s="760"/>
      <c r="G9" s="760"/>
      <c r="H9" s="760"/>
      <c r="I9" s="760"/>
      <c r="J9" s="760"/>
      <c r="K9" s="760"/>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584"/>
      <c r="AP9" s="585"/>
      <c r="AQ9" s="585"/>
      <c r="AR9" s="586"/>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thickBot="1" x14ac:dyDescent="0.45">
      <c r="AV10" s="537"/>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9"/>
    </row>
    <row r="11" spans="1:77" ht="15" customHeight="1" thickBot="1" x14ac:dyDescent="0.45">
      <c r="B11" s="1" t="s">
        <v>368</v>
      </c>
      <c r="AV11" s="65" t="s">
        <v>1073</v>
      </c>
    </row>
    <row r="12" spans="1:77" ht="15" customHeight="1" x14ac:dyDescent="0.4">
      <c r="B12" s="80" t="s">
        <v>369</v>
      </c>
      <c r="C12" s="3" t="s">
        <v>1941</v>
      </c>
      <c r="AV12" s="532" t="s">
        <v>1078</v>
      </c>
      <c r="AW12" s="531"/>
      <c r="AX12" s="531"/>
      <c r="AY12" s="531"/>
      <c r="AZ12" s="531"/>
      <c r="BA12" s="531"/>
      <c r="BB12" s="531"/>
      <c r="BC12" s="531"/>
      <c r="BD12" s="531"/>
      <c r="BE12" s="531"/>
      <c r="BF12" s="531"/>
      <c r="BG12" s="531"/>
      <c r="BH12" s="531"/>
      <c r="BI12" s="531"/>
      <c r="BJ12" s="531"/>
      <c r="BK12" s="531"/>
      <c r="BL12" s="531"/>
      <c r="BM12" s="531"/>
      <c r="BN12" s="531"/>
      <c r="BO12" s="531"/>
      <c r="BP12" s="531"/>
      <c r="BQ12" s="531"/>
      <c r="BR12" s="531"/>
      <c r="BS12" s="531"/>
      <c r="BT12" s="531"/>
      <c r="BU12" s="531"/>
      <c r="BV12" s="531"/>
      <c r="BW12" s="531"/>
      <c r="BX12" s="531"/>
      <c r="BY12" s="533"/>
    </row>
    <row r="13" spans="1:77" ht="15" customHeight="1" x14ac:dyDescent="0.4">
      <c r="C13" s="143" t="s">
        <v>316</v>
      </c>
      <c r="D13" s="11" t="s">
        <v>1020</v>
      </c>
      <c r="E13" s="11"/>
      <c r="F13" s="11"/>
      <c r="G13" s="11"/>
      <c r="H13" s="11"/>
      <c r="I13" s="11"/>
      <c r="J13" s="11"/>
      <c r="K13" s="11"/>
      <c r="L13" s="11"/>
      <c r="M13" s="11"/>
      <c r="N13" s="11"/>
      <c r="O13" s="11"/>
      <c r="P13" s="11"/>
      <c r="Q13" s="11"/>
      <c r="R13" s="11"/>
      <c r="S13" s="11"/>
      <c r="T13" s="11"/>
      <c r="U13" s="11"/>
      <c r="V13" s="11"/>
      <c r="W13" s="155"/>
      <c r="X13" s="143" t="s">
        <v>318</v>
      </c>
      <c r="Y13" s="11" t="s">
        <v>1022</v>
      </c>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C14" s="143" t="s">
        <v>317</v>
      </c>
      <c r="D14" s="11" t="s">
        <v>1021</v>
      </c>
      <c r="E14" s="11"/>
      <c r="F14" s="11"/>
      <c r="G14" s="11"/>
      <c r="H14" s="11"/>
      <c r="I14" s="11"/>
      <c r="J14" s="11"/>
      <c r="K14" s="11"/>
      <c r="L14" s="11"/>
      <c r="M14" s="11"/>
      <c r="N14" s="11"/>
      <c r="O14" s="11"/>
      <c r="P14" s="11"/>
      <c r="Q14" s="11"/>
      <c r="R14" s="11"/>
      <c r="S14" s="11"/>
      <c r="T14" s="11"/>
      <c r="U14" s="11"/>
      <c r="V14" s="11"/>
      <c r="W14" s="155"/>
      <c r="X14" s="143" t="s">
        <v>319</v>
      </c>
      <c r="Y14" s="11" t="s">
        <v>1023</v>
      </c>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x14ac:dyDescent="0.4">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A16" s="66" t="s">
        <v>86</v>
      </c>
      <c r="C16" s="1" t="s">
        <v>1026</v>
      </c>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1:77" ht="15" customHeight="1" thickBot="1" x14ac:dyDescent="0.45">
      <c r="B17" s="52" t="s">
        <v>78</v>
      </c>
      <c r="C17" s="1" t="s">
        <v>171</v>
      </c>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1:77" ht="15" customHeight="1" thickBot="1" x14ac:dyDescent="0.45">
      <c r="C18" s="54" t="s">
        <v>35</v>
      </c>
      <c r="D18" s="49" t="s">
        <v>1942</v>
      </c>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494"/>
      <c r="AP18" s="495"/>
      <c r="AQ18" s="495"/>
      <c r="AR18" s="496"/>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1:77" ht="15" customHeight="1" thickBot="1" x14ac:dyDescent="0.45">
      <c r="C19" s="54" t="s">
        <v>36</v>
      </c>
      <c r="D19" s="79" t="s">
        <v>1024</v>
      </c>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494"/>
      <c r="AP19" s="495"/>
      <c r="AQ19" s="495"/>
      <c r="AR19" s="496"/>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1:77" ht="15" customHeight="1" x14ac:dyDescent="0.4">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1:77" ht="15" customHeight="1" x14ac:dyDescent="0.4">
      <c r="A21" s="66" t="s">
        <v>105</v>
      </c>
      <c r="C21" s="1" t="s">
        <v>168</v>
      </c>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1:77" ht="15" customHeight="1" thickBot="1" x14ac:dyDescent="0.45">
      <c r="B22" s="52" t="s">
        <v>78</v>
      </c>
      <c r="C22" s="1" t="s">
        <v>172</v>
      </c>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1:77" ht="15" customHeight="1" thickBot="1" x14ac:dyDescent="0.45">
      <c r="C23" s="54" t="s">
        <v>35</v>
      </c>
      <c r="D23" s="79" t="s">
        <v>1027</v>
      </c>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494"/>
      <c r="AP23" s="495"/>
      <c r="AQ23" s="495"/>
      <c r="AR23" s="496"/>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1:77" ht="15" customHeight="1" thickBot="1" x14ac:dyDescent="0.45">
      <c r="C24" s="54" t="s">
        <v>36</v>
      </c>
      <c r="D24" s="49" t="s">
        <v>1940</v>
      </c>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494"/>
      <c r="AP24" s="495"/>
      <c r="AQ24" s="495"/>
      <c r="AR24" s="496"/>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1:77" ht="15" customHeight="1" x14ac:dyDescent="0.4">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1:77" ht="15" customHeight="1" x14ac:dyDescent="0.4">
      <c r="B26" s="1" t="s">
        <v>368</v>
      </c>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1:77" ht="15" customHeight="1" x14ac:dyDescent="0.4">
      <c r="B27" s="80" t="s">
        <v>369</v>
      </c>
      <c r="C27" s="3" t="s">
        <v>1028</v>
      </c>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1:77" ht="15" customHeight="1" x14ac:dyDescent="0.4">
      <c r="C28" s="143" t="s">
        <v>316</v>
      </c>
      <c r="D28" s="11" t="s">
        <v>1029</v>
      </c>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1:77" ht="15" customHeight="1" x14ac:dyDescent="0.4">
      <c r="C29" s="143" t="s">
        <v>317</v>
      </c>
      <c r="D29" s="11" t="s">
        <v>1031</v>
      </c>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1:77" ht="15" customHeight="1" x14ac:dyDescent="0.4">
      <c r="C30" s="143" t="s">
        <v>318</v>
      </c>
      <c r="D30" s="11" t="s">
        <v>1030</v>
      </c>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1:77" ht="15" customHeight="1" x14ac:dyDescent="0.4">
      <c r="C31" s="143" t="s">
        <v>319</v>
      </c>
      <c r="D31" s="11" t="s">
        <v>1032</v>
      </c>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1:77" ht="15" customHeight="1" x14ac:dyDescent="0.4">
      <c r="C32" s="143" t="s">
        <v>380</v>
      </c>
      <c r="D32" s="11" t="s">
        <v>1033</v>
      </c>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1:77" ht="15" customHeight="1" x14ac:dyDescent="0.4">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1:77" ht="15" customHeight="1" x14ac:dyDescent="0.4">
      <c r="C34" s="499" t="s">
        <v>1034</v>
      </c>
      <c r="D34" s="500"/>
      <c r="E34" s="500"/>
      <c r="F34" s="500"/>
      <c r="G34" s="500"/>
      <c r="H34" s="500"/>
      <c r="I34" s="500"/>
      <c r="J34" s="501"/>
      <c r="K34" s="497" t="s">
        <v>1035</v>
      </c>
      <c r="L34" s="487"/>
      <c r="M34" s="487"/>
      <c r="N34" s="487"/>
      <c r="O34" s="487"/>
      <c r="P34" s="487"/>
      <c r="Q34" s="498"/>
      <c r="R34" s="497" t="s">
        <v>1036</v>
      </c>
      <c r="S34" s="487"/>
      <c r="T34" s="487"/>
      <c r="U34" s="487"/>
      <c r="V34" s="487"/>
      <c r="W34" s="487"/>
      <c r="X34" s="498"/>
      <c r="Y34" s="497" t="s">
        <v>1037</v>
      </c>
      <c r="Z34" s="487"/>
      <c r="AA34" s="487"/>
      <c r="AB34" s="487"/>
      <c r="AC34" s="487"/>
      <c r="AD34" s="487"/>
      <c r="AE34" s="498"/>
      <c r="AF34" s="497" t="s">
        <v>1038</v>
      </c>
      <c r="AG34" s="487"/>
      <c r="AH34" s="487"/>
      <c r="AI34" s="487"/>
      <c r="AJ34" s="487"/>
      <c r="AK34" s="487"/>
      <c r="AL34" s="498"/>
      <c r="AN34" s="502" t="s">
        <v>289</v>
      </c>
      <c r="AO34" s="502"/>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1:77" ht="15" customHeight="1" x14ac:dyDescent="0.4">
      <c r="C35" s="101" t="s">
        <v>383</v>
      </c>
      <c r="D35" s="59" t="s">
        <v>268</v>
      </c>
      <c r="E35" s="7"/>
      <c r="F35" s="7"/>
      <c r="G35" s="7"/>
      <c r="H35" s="7"/>
      <c r="I35" s="7"/>
      <c r="J35" s="53"/>
      <c r="K35" s="559"/>
      <c r="L35" s="486"/>
      <c r="M35" s="486"/>
      <c r="N35" s="486"/>
      <c r="O35" s="486"/>
      <c r="P35" s="486"/>
      <c r="Q35" s="560"/>
      <c r="R35" s="559"/>
      <c r="S35" s="486"/>
      <c r="T35" s="486"/>
      <c r="U35" s="486"/>
      <c r="V35" s="486"/>
      <c r="W35" s="486"/>
      <c r="X35" s="560"/>
      <c r="Y35" s="559"/>
      <c r="Z35" s="486"/>
      <c r="AA35" s="486"/>
      <c r="AB35" s="486"/>
      <c r="AC35" s="486"/>
      <c r="AD35" s="486"/>
      <c r="AE35" s="560"/>
      <c r="AF35" s="559"/>
      <c r="AG35" s="486"/>
      <c r="AH35" s="486"/>
      <c r="AI35" s="486"/>
      <c r="AJ35" s="486"/>
      <c r="AK35" s="486"/>
      <c r="AL35" s="560"/>
      <c r="AN35" s="484" t="str">
        <f>IF($AO$24="該当なし","",IF(COUNTA(K35:AL35)&gt;0,"","未"))</f>
        <v>未</v>
      </c>
      <c r="AO35" s="484"/>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1:77" ht="15" customHeight="1" x14ac:dyDescent="0.4">
      <c r="C36" s="101" t="s">
        <v>384</v>
      </c>
      <c r="D36" s="59" t="s">
        <v>1042</v>
      </c>
      <c r="E36" s="7"/>
      <c r="F36" s="7"/>
      <c r="G36" s="7"/>
      <c r="H36" s="7"/>
      <c r="I36" s="7"/>
      <c r="J36" s="53"/>
      <c r="K36" s="559"/>
      <c r="L36" s="486"/>
      <c r="M36" s="486"/>
      <c r="N36" s="486"/>
      <c r="O36" s="486"/>
      <c r="P36" s="486"/>
      <c r="Q36" s="560"/>
      <c r="R36" s="559"/>
      <c r="S36" s="486"/>
      <c r="T36" s="486"/>
      <c r="U36" s="486"/>
      <c r="V36" s="486"/>
      <c r="W36" s="486"/>
      <c r="X36" s="560"/>
      <c r="Y36" s="559"/>
      <c r="Z36" s="486"/>
      <c r="AA36" s="486"/>
      <c r="AB36" s="486"/>
      <c r="AC36" s="486"/>
      <c r="AD36" s="486"/>
      <c r="AE36" s="560"/>
      <c r="AF36" s="559"/>
      <c r="AG36" s="486"/>
      <c r="AH36" s="486"/>
      <c r="AI36" s="486"/>
      <c r="AJ36" s="486"/>
      <c r="AK36" s="486"/>
      <c r="AL36" s="560"/>
      <c r="AN36" s="484" t="str">
        <f>IF($AO$24="該当なし","",IF(COUNTA(K36:AL36)&gt;0,"","未"))</f>
        <v>未</v>
      </c>
      <c r="AO36" s="484"/>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1:77" ht="15" customHeight="1" x14ac:dyDescent="0.4">
      <c r="C37" s="101" t="s">
        <v>385</v>
      </c>
      <c r="D37" s="59" t="s">
        <v>1043</v>
      </c>
      <c r="E37" s="7"/>
      <c r="F37" s="7"/>
      <c r="G37" s="7"/>
      <c r="H37" s="7"/>
      <c r="I37" s="7"/>
      <c r="J37" s="53"/>
      <c r="K37" s="656"/>
      <c r="L37" s="657"/>
      <c r="M37" s="657"/>
      <c r="N37" s="657"/>
      <c r="O37" s="657"/>
      <c r="P37" s="657"/>
      <c r="Q37" s="121" t="s">
        <v>21</v>
      </c>
      <c r="R37" s="656"/>
      <c r="S37" s="657"/>
      <c r="T37" s="657"/>
      <c r="U37" s="657"/>
      <c r="V37" s="657"/>
      <c r="W37" s="657"/>
      <c r="X37" s="121" t="s">
        <v>21</v>
      </c>
      <c r="Y37" s="656"/>
      <c r="Z37" s="657"/>
      <c r="AA37" s="657"/>
      <c r="AB37" s="657"/>
      <c r="AC37" s="657"/>
      <c r="AD37" s="657"/>
      <c r="AE37" s="121" t="s">
        <v>21</v>
      </c>
      <c r="AF37" s="656"/>
      <c r="AG37" s="657"/>
      <c r="AH37" s="657"/>
      <c r="AI37" s="657"/>
      <c r="AJ37" s="657"/>
      <c r="AK37" s="657"/>
      <c r="AL37" s="121" t="s">
        <v>21</v>
      </c>
      <c r="AN37" s="484" t="str">
        <f>IF($AO$24="該当なし","",IF(OR(COUNTA(K37)=1,COUNTA(R37)=1,COUNTA(Y37)=1,COUNTA(AF37)=1),"","未"))</f>
        <v>未</v>
      </c>
      <c r="AO37" s="484"/>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1:77" ht="15" customHeight="1" x14ac:dyDescent="0.4">
      <c r="C38" s="119" t="s">
        <v>386</v>
      </c>
      <c r="D38" s="112" t="s">
        <v>1044</v>
      </c>
      <c r="E38" s="2"/>
      <c r="F38" s="2"/>
      <c r="G38" s="2"/>
      <c r="H38" s="2"/>
      <c r="I38" s="2"/>
      <c r="J38" s="113"/>
      <c r="K38" s="559"/>
      <c r="L38" s="486"/>
      <c r="M38" s="486"/>
      <c r="N38" s="486"/>
      <c r="O38" s="486"/>
      <c r="P38" s="486"/>
      <c r="Q38" s="560"/>
      <c r="R38" s="559"/>
      <c r="S38" s="486"/>
      <c r="T38" s="486"/>
      <c r="U38" s="486"/>
      <c r="V38" s="486"/>
      <c r="W38" s="486"/>
      <c r="X38" s="560"/>
      <c r="Y38" s="559"/>
      <c r="Z38" s="486"/>
      <c r="AA38" s="486"/>
      <c r="AB38" s="486"/>
      <c r="AC38" s="486"/>
      <c r="AD38" s="486"/>
      <c r="AE38" s="560"/>
      <c r="AF38" s="559"/>
      <c r="AG38" s="486"/>
      <c r="AH38" s="486"/>
      <c r="AI38" s="486"/>
      <c r="AJ38" s="486"/>
      <c r="AK38" s="486"/>
      <c r="AL38" s="560"/>
      <c r="AN38" s="484" t="str">
        <f>IF($AO$24="該当なし","",IF(COUNTA(K38:AL38)&gt;0,"","未"))</f>
        <v>未</v>
      </c>
      <c r="AO38" s="484"/>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1:77" ht="15" customHeight="1" x14ac:dyDescent="0.4">
      <c r="C39" s="101" t="s">
        <v>387</v>
      </c>
      <c r="D39" s="59" t="s">
        <v>1045</v>
      </c>
      <c r="E39" s="7"/>
      <c r="F39" s="7"/>
      <c r="G39" s="7"/>
      <c r="H39" s="7"/>
      <c r="I39" s="7"/>
      <c r="J39" s="53"/>
      <c r="K39" s="656"/>
      <c r="L39" s="657"/>
      <c r="M39" s="657"/>
      <c r="N39" s="657"/>
      <c r="O39" s="657"/>
      <c r="P39" s="657"/>
      <c r="Q39" s="121" t="s">
        <v>1052</v>
      </c>
      <c r="R39" s="656"/>
      <c r="S39" s="657"/>
      <c r="T39" s="657"/>
      <c r="U39" s="657"/>
      <c r="V39" s="657"/>
      <c r="W39" s="657"/>
      <c r="X39" s="121" t="s">
        <v>1052</v>
      </c>
      <c r="Y39" s="656"/>
      <c r="Z39" s="657"/>
      <c r="AA39" s="657"/>
      <c r="AB39" s="657"/>
      <c r="AC39" s="657"/>
      <c r="AD39" s="657"/>
      <c r="AE39" s="121" t="s">
        <v>1052</v>
      </c>
      <c r="AF39" s="656"/>
      <c r="AG39" s="657"/>
      <c r="AH39" s="657"/>
      <c r="AI39" s="657"/>
      <c r="AJ39" s="657"/>
      <c r="AK39" s="657"/>
      <c r="AL39" s="121" t="s">
        <v>1052</v>
      </c>
      <c r="AN39" s="484" t="str">
        <f>IF($AO$24="該当なし","",IF(OR(COUNTA(K39)=1,COUNTA(R39)=1,COUNTA(Y39)=1,COUNTA(AF39)=1),"","未"))</f>
        <v>未</v>
      </c>
      <c r="AO39" s="484"/>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1:77" ht="15" customHeight="1" x14ac:dyDescent="0.4">
      <c r="C40" s="101" t="s">
        <v>388</v>
      </c>
      <c r="D40" s="59" t="s">
        <v>1046</v>
      </c>
      <c r="E40" s="7"/>
      <c r="F40" s="7"/>
      <c r="G40" s="7"/>
      <c r="H40" s="7"/>
      <c r="I40" s="7"/>
      <c r="J40" s="53"/>
      <c r="K40" s="559"/>
      <c r="L40" s="486"/>
      <c r="M40" s="486"/>
      <c r="N40" s="486"/>
      <c r="O40" s="486"/>
      <c r="P40" s="486"/>
      <c r="Q40" s="560"/>
      <c r="R40" s="559"/>
      <c r="S40" s="486"/>
      <c r="T40" s="486"/>
      <c r="U40" s="486"/>
      <c r="V40" s="486"/>
      <c r="W40" s="486"/>
      <c r="X40" s="560"/>
      <c r="Y40" s="559"/>
      <c r="Z40" s="486"/>
      <c r="AA40" s="486"/>
      <c r="AB40" s="486"/>
      <c r="AC40" s="486"/>
      <c r="AD40" s="486"/>
      <c r="AE40" s="560"/>
      <c r="AF40" s="559"/>
      <c r="AG40" s="486"/>
      <c r="AH40" s="486"/>
      <c r="AI40" s="486"/>
      <c r="AJ40" s="486"/>
      <c r="AK40" s="486"/>
      <c r="AL40" s="560"/>
      <c r="AN40" s="484" t="str">
        <f>IF($AO$24="該当なし","",IF(COUNTA(K40:AL40)&gt;0,"","未"))</f>
        <v>未</v>
      </c>
      <c r="AO40" s="484"/>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1:77" ht="15" customHeight="1" x14ac:dyDescent="0.4">
      <c r="C41" s="119" t="s">
        <v>389</v>
      </c>
      <c r="D41" s="59" t="s">
        <v>1047</v>
      </c>
      <c r="E41" s="7"/>
      <c r="F41" s="7"/>
      <c r="G41" s="7"/>
      <c r="H41" s="7"/>
      <c r="I41" s="7"/>
      <c r="J41" s="53"/>
      <c r="K41" s="656"/>
      <c r="L41" s="657"/>
      <c r="M41" s="657"/>
      <c r="N41" s="657"/>
      <c r="O41" s="657"/>
      <c r="P41" s="657"/>
      <c r="Q41" s="121" t="s">
        <v>1052</v>
      </c>
      <c r="R41" s="656"/>
      <c r="S41" s="657"/>
      <c r="T41" s="657"/>
      <c r="U41" s="657"/>
      <c r="V41" s="657"/>
      <c r="W41" s="657"/>
      <c r="X41" s="121" t="s">
        <v>1052</v>
      </c>
      <c r="Y41" s="656"/>
      <c r="Z41" s="657"/>
      <c r="AA41" s="657"/>
      <c r="AB41" s="657"/>
      <c r="AC41" s="657"/>
      <c r="AD41" s="657"/>
      <c r="AE41" s="121" t="s">
        <v>1052</v>
      </c>
      <c r="AF41" s="656"/>
      <c r="AG41" s="657"/>
      <c r="AH41" s="657"/>
      <c r="AI41" s="657"/>
      <c r="AJ41" s="657"/>
      <c r="AK41" s="657"/>
      <c r="AL41" s="121" t="s">
        <v>1052</v>
      </c>
      <c r="AN41" s="484" t="str">
        <f>IF($AO$24="該当なし","",IF(OR(COUNTA(K41)=1,COUNTA(R41)=1,COUNTA(Y41)=1,COUNTA(AF41)=1),"","未"))</f>
        <v>未</v>
      </c>
      <c r="AO41" s="484"/>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1:77" ht="15" customHeight="1" x14ac:dyDescent="0.4">
      <c r="C42" s="119" t="s">
        <v>397</v>
      </c>
      <c r="D42" s="112" t="s">
        <v>1048</v>
      </c>
      <c r="E42" s="2"/>
      <c r="F42" s="2"/>
      <c r="G42" s="2"/>
      <c r="H42" s="2"/>
      <c r="I42" s="2"/>
      <c r="J42" s="113"/>
      <c r="K42" s="656"/>
      <c r="L42" s="657"/>
      <c r="M42" s="657"/>
      <c r="N42" s="657"/>
      <c r="O42" s="657"/>
      <c r="P42" s="657"/>
      <c r="Q42" s="121" t="s">
        <v>1053</v>
      </c>
      <c r="R42" s="656"/>
      <c r="S42" s="657"/>
      <c r="T42" s="657"/>
      <c r="U42" s="657"/>
      <c r="V42" s="657"/>
      <c r="W42" s="657"/>
      <c r="X42" s="121" t="s">
        <v>1053</v>
      </c>
      <c r="Y42" s="656"/>
      <c r="Z42" s="657"/>
      <c r="AA42" s="657"/>
      <c r="AB42" s="657"/>
      <c r="AC42" s="657"/>
      <c r="AD42" s="657"/>
      <c r="AE42" s="121" t="s">
        <v>1053</v>
      </c>
      <c r="AF42" s="656"/>
      <c r="AG42" s="657"/>
      <c r="AH42" s="657"/>
      <c r="AI42" s="657"/>
      <c r="AJ42" s="657"/>
      <c r="AK42" s="657"/>
      <c r="AL42" s="121" t="s">
        <v>1053</v>
      </c>
      <c r="AN42" s="484" t="str">
        <f>IF($AO$24="該当なし","",IF(OR(COUNTA(K42)=1,COUNTA(R42)=1,COUNTA(Y42)=1,COUNTA(AF42)=1),"","未"))</f>
        <v>未</v>
      </c>
      <c r="AO42" s="484"/>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1:77" ht="15" customHeight="1" x14ac:dyDescent="0.4">
      <c r="C43" s="120"/>
      <c r="D43" s="114" t="s">
        <v>1049</v>
      </c>
      <c r="E43" s="41"/>
      <c r="F43" s="41"/>
      <c r="G43" s="41"/>
      <c r="H43" s="41"/>
      <c r="I43" s="41"/>
      <c r="J43" s="63"/>
      <c r="K43" s="761"/>
      <c r="L43" s="762"/>
      <c r="M43" s="762"/>
      <c r="N43" s="762"/>
      <c r="O43" s="762"/>
      <c r="P43" s="762"/>
      <c r="Q43" s="156" t="s">
        <v>751</v>
      </c>
      <c r="R43" s="761"/>
      <c r="S43" s="762"/>
      <c r="T43" s="762"/>
      <c r="U43" s="762"/>
      <c r="V43" s="762"/>
      <c r="W43" s="762"/>
      <c r="X43" s="156" t="s">
        <v>751</v>
      </c>
      <c r="Y43" s="761"/>
      <c r="Z43" s="762"/>
      <c r="AA43" s="762"/>
      <c r="AB43" s="762"/>
      <c r="AC43" s="762"/>
      <c r="AD43" s="762"/>
      <c r="AE43" s="156" t="s">
        <v>751</v>
      </c>
      <c r="AF43" s="761"/>
      <c r="AG43" s="762"/>
      <c r="AH43" s="762"/>
      <c r="AI43" s="762"/>
      <c r="AJ43" s="762"/>
      <c r="AK43" s="762"/>
      <c r="AL43" s="156" t="s">
        <v>751</v>
      </c>
      <c r="AN43" s="484" t="str">
        <f>IF($AO$24="該当なし","",IF(OR(COUNTA(K43)=1,COUNTA(R43)=1,COUNTA(Y43)=1,COUNTA(AF43)=1),"","未"))</f>
        <v>未</v>
      </c>
      <c r="AO43" s="484"/>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1:77" ht="15" customHeight="1" x14ac:dyDescent="0.4">
      <c r="C44" s="101" t="s">
        <v>605</v>
      </c>
      <c r="D44" s="59" t="s">
        <v>1050</v>
      </c>
      <c r="E44" s="7"/>
      <c r="F44" s="7"/>
      <c r="G44" s="7"/>
      <c r="H44" s="7"/>
      <c r="I44" s="7"/>
      <c r="J44" s="53"/>
      <c r="K44" s="559"/>
      <c r="L44" s="486"/>
      <c r="M44" s="486"/>
      <c r="N44" s="486"/>
      <c r="O44" s="486"/>
      <c r="P44" s="486"/>
      <c r="Q44" s="560"/>
      <c r="R44" s="559"/>
      <c r="S44" s="486"/>
      <c r="T44" s="486"/>
      <c r="U44" s="486"/>
      <c r="V44" s="486"/>
      <c r="W44" s="486"/>
      <c r="X44" s="560"/>
      <c r="Y44" s="559"/>
      <c r="Z44" s="486"/>
      <c r="AA44" s="486"/>
      <c r="AB44" s="486"/>
      <c r="AC44" s="486"/>
      <c r="AD44" s="486"/>
      <c r="AE44" s="560"/>
      <c r="AF44" s="559"/>
      <c r="AG44" s="486"/>
      <c r="AH44" s="486"/>
      <c r="AI44" s="486"/>
      <c r="AJ44" s="486"/>
      <c r="AK44" s="486"/>
      <c r="AL44" s="560"/>
      <c r="AN44" s="484" t="str">
        <f>IF($AO$24="該当なし","",IF(COUNTA(K44:AL44)&gt;0,"","未"))</f>
        <v>未</v>
      </c>
      <c r="AO44" s="484"/>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1:77" ht="15" customHeight="1" x14ac:dyDescent="0.4">
      <c r="C45" s="101" t="s">
        <v>1039</v>
      </c>
      <c r="D45" s="59" t="s">
        <v>1054</v>
      </c>
      <c r="E45" s="7"/>
      <c r="F45" s="7"/>
      <c r="G45" s="7"/>
      <c r="H45" s="7"/>
      <c r="I45" s="7"/>
      <c r="J45" s="53"/>
      <c r="K45" s="553"/>
      <c r="L45" s="554"/>
      <c r="M45" s="554"/>
      <c r="N45" s="554"/>
      <c r="O45" s="554"/>
      <c r="P45" s="554"/>
      <c r="Q45" s="555"/>
      <c r="R45" s="553"/>
      <c r="S45" s="554"/>
      <c r="T45" s="554"/>
      <c r="U45" s="554"/>
      <c r="V45" s="554"/>
      <c r="W45" s="554"/>
      <c r="X45" s="555"/>
      <c r="Y45" s="553"/>
      <c r="Z45" s="554"/>
      <c r="AA45" s="554"/>
      <c r="AB45" s="554"/>
      <c r="AC45" s="554"/>
      <c r="AD45" s="554"/>
      <c r="AE45" s="555"/>
      <c r="AF45" s="553"/>
      <c r="AG45" s="554"/>
      <c r="AH45" s="554"/>
      <c r="AI45" s="554"/>
      <c r="AJ45" s="554"/>
      <c r="AK45" s="554"/>
      <c r="AL45" s="555"/>
      <c r="AN45" s="484" t="str">
        <f>IF($AO$24="該当なし","",IF(COUNTA(K45:AL45)&gt;0,"","未"))</f>
        <v>未</v>
      </c>
      <c r="AO45" s="484"/>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1:77" ht="15" customHeight="1" x14ac:dyDescent="0.4">
      <c r="C46" s="101" t="s">
        <v>1040</v>
      </c>
      <c r="D46" s="59" t="s">
        <v>1051</v>
      </c>
      <c r="E46" s="7"/>
      <c r="F46" s="7"/>
      <c r="G46" s="7"/>
      <c r="H46" s="7"/>
      <c r="I46" s="7"/>
      <c r="J46" s="53"/>
      <c r="K46" s="559"/>
      <c r="L46" s="486"/>
      <c r="M46" s="486"/>
      <c r="N46" s="486"/>
      <c r="O46" s="486"/>
      <c r="P46" s="486"/>
      <c r="Q46" s="560"/>
      <c r="R46" s="559"/>
      <c r="S46" s="486"/>
      <c r="T46" s="486"/>
      <c r="U46" s="486"/>
      <c r="V46" s="486"/>
      <c r="W46" s="486"/>
      <c r="X46" s="560"/>
      <c r="Y46" s="559"/>
      <c r="Z46" s="486"/>
      <c r="AA46" s="486"/>
      <c r="AB46" s="486"/>
      <c r="AC46" s="486"/>
      <c r="AD46" s="486"/>
      <c r="AE46" s="560"/>
      <c r="AF46" s="559"/>
      <c r="AG46" s="486"/>
      <c r="AH46" s="486"/>
      <c r="AI46" s="486"/>
      <c r="AJ46" s="486"/>
      <c r="AK46" s="486"/>
      <c r="AL46" s="560"/>
      <c r="AN46" s="484" t="str">
        <f>IF($AO$24="該当なし","",IF(COUNTA(K46:AL46)&gt;0,"","未"))</f>
        <v>未</v>
      </c>
      <c r="AO46" s="484"/>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1:77" ht="15" customHeight="1" x14ac:dyDescent="0.4">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1:77" ht="15" customHeight="1" x14ac:dyDescent="0.4">
      <c r="A48" s="66" t="s">
        <v>106</v>
      </c>
      <c r="C48" s="1" t="s">
        <v>169</v>
      </c>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2:77" ht="15" customHeight="1" thickBot="1" x14ac:dyDescent="0.45">
      <c r="B49" s="52" t="s">
        <v>78</v>
      </c>
      <c r="C49" s="1" t="s">
        <v>173</v>
      </c>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2:77" ht="15" customHeight="1" thickBot="1" x14ac:dyDescent="0.45">
      <c r="C50" s="54" t="s">
        <v>35</v>
      </c>
      <c r="D50" s="79" t="s">
        <v>1055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494"/>
      <c r="AP50" s="495"/>
      <c r="AQ50" s="495"/>
      <c r="AR50" s="496"/>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2:77" ht="15" customHeight="1" x14ac:dyDescent="0.4">
      <c r="C51" s="765" t="s">
        <v>36</v>
      </c>
      <c r="D51" s="763" t="s">
        <v>1056</v>
      </c>
      <c r="E51" s="763"/>
      <c r="F51" s="763"/>
      <c r="G51" s="763"/>
      <c r="H51" s="763"/>
      <c r="I51" s="763"/>
      <c r="J51" s="763"/>
      <c r="K51" s="763"/>
      <c r="L51" s="763"/>
      <c r="M51" s="763"/>
      <c r="N51" s="763"/>
      <c r="O51" s="763"/>
      <c r="P51" s="763"/>
      <c r="Q51" s="763"/>
      <c r="R51" s="763"/>
      <c r="S51" s="763"/>
      <c r="T51" s="763"/>
      <c r="U51" s="763"/>
      <c r="V51" s="763"/>
      <c r="W51" s="763"/>
      <c r="X51" s="763"/>
      <c r="Y51" s="763"/>
      <c r="Z51" s="763"/>
      <c r="AA51" s="763"/>
      <c r="AB51" s="763"/>
      <c r="AC51" s="763"/>
      <c r="AD51" s="763"/>
      <c r="AE51" s="763"/>
      <c r="AF51" s="763"/>
      <c r="AG51" s="763"/>
      <c r="AH51" s="763"/>
      <c r="AI51" s="763"/>
      <c r="AJ51" s="763"/>
      <c r="AK51" s="763"/>
      <c r="AL51" s="763"/>
      <c r="AM51" s="763"/>
      <c r="AN51" s="764"/>
      <c r="AO51" s="581"/>
      <c r="AP51" s="582"/>
      <c r="AQ51" s="582"/>
      <c r="AR51" s="583"/>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2:77" ht="15" customHeight="1" thickBot="1" x14ac:dyDescent="0.45">
      <c r="C52" s="765"/>
      <c r="D52" s="763"/>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4"/>
      <c r="AO52" s="584"/>
      <c r="AP52" s="585"/>
      <c r="AQ52" s="585"/>
      <c r="AR52" s="586"/>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2:77" ht="15" customHeight="1" x14ac:dyDescent="0.4">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2:77" ht="15" customHeight="1" x14ac:dyDescent="0.4">
      <c r="C54" s="499" t="s">
        <v>1057</v>
      </c>
      <c r="D54" s="500"/>
      <c r="E54" s="500"/>
      <c r="F54" s="500"/>
      <c r="G54" s="500"/>
      <c r="H54" s="500"/>
      <c r="I54" s="500"/>
      <c r="J54" s="501"/>
      <c r="K54" s="497" t="s">
        <v>1058</v>
      </c>
      <c r="L54" s="487"/>
      <c r="M54" s="487"/>
      <c r="N54" s="487"/>
      <c r="O54" s="487"/>
      <c r="P54" s="487"/>
      <c r="Q54" s="498"/>
      <c r="R54" s="497" t="s">
        <v>1059</v>
      </c>
      <c r="S54" s="487"/>
      <c r="T54" s="487"/>
      <c r="U54" s="487"/>
      <c r="V54" s="487"/>
      <c r="W54" s="487"/>
      <c r="X54" s="498"/>
      <c r="Y54" s="497" t="s">
        <v>1060</v>
      </c>
      <c r="Z54" s="487"/>
      <c r="AA54" s="487"/>
      <c r="AB54" s="487"/>
      <c r="AC54" s="487"/>
      <c r="AD54" s="487"/>
      <c r="AE54" s="498"/>
      <c r="AF54" s="497" t="s">
        <v>1061</v>
      </c>
      <c r="AG54" s="487"/>
      <c r="AH54" s="487"/>
      <c r="AI54" s="487"/>
      <c r="AJ54" s="487"/>
      <c r="AK54" s="487"/>
      <c r="AL54" s="498"/>
      <c r="AN54" s="502" t="s">
        <v>289</v>
      </c>
      <c r="AO54" s="502"/>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2:77" ht="15" customHeight="1" x14ac:dyDescent="0.4">
      <c r="C55" s="101" t="s">
        <v>383</v>
      </c>
      <c r="D55" s="59" t="s">
        <v>1063</v>
      </c>
      <c r="E55" s="7"/>
      <c r="F55" s="7"/>
      <c r="G55" s="7"/>
      <c r="H55" s="7"/>
      <c r="I55" s="7"/>
      <c r="J55" s="53"/>
      <c r="K55" s="559"/>
      <c r="L55" s="486"/>
      <c r="M55" s="486"/>
      <c r="N55" s="486"/>
      <c r="O55" s="486"/>
      <c r="P55" s="486"/>
      <c r="Q55" s="560"/>
      <c r="R55" s="559"/>
      <c r="S55" s="486"/>
      <c r="T55" s="486"/>
      <c r="U55" s="486"/>
      <c r="V55" s="486"/>
      <c r="W55" s="486"/>
      <c r="X55" s="560"/>
      <c r="Y55" s="559"/>
      <c r="Z55" s="486"/>
      <c r="AA55" s="486"/>
      <c r="AB55" s="486"/>
      <c r="AC55" s="486"/>
      <c r="AD55" s="486"/>
      <c r="AE55" s="560"/>
      <c r="AF55" s="559"/>
      <c r="AG55" s="486"/>
      <c r="AH55" s="486"/>
      <c r="AI55" s="486"/>
      <c r="AJ55" s="486"/>
      <c r="AK55" s="486"/>
      <c r="AL55" s="560"/>
      <c r="AN55" s="484" t="str">
        <f>IF(AND($AO$50="該当なし",$AO$51="該当なし"),"",IF(COUNTA(K55:AL55)&gt;0,"","未"))</f>
        <v>未</v>
      </c>
      <c r="AO55" s="484"/>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2:77" ht="15" customHeight="1" x14ac:dyDescent="0.4">
      <c r="C56" s="101" t="s">
        <v>384</v>
      </c>
      <c r="D56" s="59" t="s">
        <v>1064</v>
      </c>
      <c r="E56" s="7"/>
      <c r="F56" s="7"/>
      <c r="G56" s="7"/>
      <c r="H56" s="7"/>
      <c r="I56" s="7"/>
      <c r="J56" s="53"/>
      <c r="K56" s="769"/>
      <c r="L56" s="770"/>
      <c r="M56" s="770"/>
      <c r="N56" s="770"/>
      <c r="O56" s="770"/>
      <c r="P56" s="770"/>
      <c r="Q56" s="156" t="s">
        <v>1068</v>
      </c>
      <c r="R56" s="769"/>
      <c r="S56" s="770"/>
      <c r="T56" s="770"/>
      <c r="U56" s="770"/>
      <c r="V56" s="770"/>
      <c r="W56" s="770"/>
      <c r="X56" s="156" t="s">
        <v>1068</v>
      </c>
      <c r="Y56" s="769"/>
      <c r="Z56" s="770"/>
      <c r="AA56" s="770"/>
      <c r="AB56" s="770"/>
      <c r="AC56" s="770"/>
      <c r="AD56" s="770"/>
      <c r="AE56" s="156" t="s">
        <v>1068</v>
      </c>
      <c r="AF56" s="769"/>
      <c r="AG56" s="770"/>
      <c r="AH56" s="770"/>
      <c r="AI56" s="770"/>
      <c r="AJ56" s="770"/>
      <c r="AK56" s="770"/>
      <c r="AL56" s="156" t="s">
        <v>1068</v>
      </c>
      <c r="AN56" s="484" t="str">
        <f>IF(AND($AO$50="該当なし",$AO$51="該当なし"),"",IF(OR(COUNTA(K56)=1,COUNTA(R56)=1,COUNTA(Y56)=1,COUNTA(AF56)=1),"","未"))</f>
        <v>未</v>
      </c>
      <c r="AO56" s="484"/>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2:77" ht="15" customHeight="1" x14ac:dyDescent="0.4">
      <c r="C57" s="101" t="s">
        <v>385</v>
      </c>
      <c r="D57" s="59" t="s">
        <v>1062</v>
      </c>
      <c r="E57" s="7"/>
      <c r="F57" s="7"/>
      <c r="G57" s="7"/>
      <c r="H57" s="7"/>
      <c r="I57" s="7"/>
      <c r="J57" s="53"/>
      <c r="K57" s="559"/>
      <c r="L57" s="486"/>
      <c r="M57" s="486"/>
      <c r="N57" s="486"/>
      <c r="O57" s="486"/>
      <c r="P57" s="486"/>
      <c r="Q57" s="560"/>
      <c r="R57" s="559"/>
      <c r="S57" s="486"/>
      <c r="T57" s="486"/>
      <c r="U57" s="486"/>
      <c r="V57" s="486"/>
      <c r="W57" s="486"/>
      <c r="X57" s="560"/>
      <c r="Y57" s="559"/>
      <c r="Z57" s="486"/>
      <c r="AA57" s="486"/>
      <c r="AB57" s="486"/>
      <c r="AC57" s="486"/>
      <c r="AD57" s="486"/>
      <c r="AE57" s="560"/>
      <c r="AF57" s="559"/>
      <c r="AG57" s="486"/>
      <c r="AH57" s="486"/>
      <c r="AI57" s="486"/>
      <c r="AJ57" s="486"/>
      <c r="AK57" s="486"/>
      <c r="AL57" s="560"/>
      <c r="AN57" s="484" t="str">
        <f>IF(AND($AO$50="該当なし",$AO$51="該当なし"),"",IF(COUNTA(K57:AL57)&gt;0,"","未"))</f>
        <v>未</v>
      </c>
      <c r="AO57" s="484"/>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2:77" ht="15" customHeight="1" x14ac:dyDescent="0.4">
      <c r="C58" s="81" t="s">
        <v>386</v>
      </c>
      <c r="D58" s="112" t="s">
        <v>1069</v>
      </c>
      <c r="E58" s="2"/>
      <c r="F58" s="2"/>
      <c r="G58" s="2"/>
      <c r="H58" s="2"/>
      <c r="I58" s="2"/>
      <c r="J58" s="157" t="s">
        <v>1065</v>
      </c>
      <c r="K58" s="766"/>
      <c r="L58" s="767"/>
      <c r="M58" s="767"/>
      <c r="N58" s="767"/>
      <c r="O58" s="767"/>
      <c r="P58" s="767"/>
      <c r="Q58" s="768"/>
      <c r="R58" s="766"/>
      <c r="S58" s="767"/>
      <c r="T58" s="767"/>
      <c r="U58" s="767"/>
      <c r="V58" s="767"/>
      <c r="W58" s="767"/>
      <c r="X58" s="768"/>
      <c r="Y58" s="766"/>
      <c r="Z58" s="767"/>
      <c r="AA58" s="767"/>
      <c r="AB58" s="767"/>
      <c r="AC58" s="767"/>
      <c r="AD58" s="767"/>
      <c r="AE58" s="768"/>
      <c r="AF58" s="766"/>
      <c r="AG58" s="767"/>
      <c r="AH58" s="767"/>
      <c r="AI58" s="767"/>
      <c r="AJ58" s="767"/>
      <c r="AK58" s="767"/>
      <c r="AL58" s="768"/>
      <c r="AN58" s="484" t="str">
        <f>IF(AND($AO$50="該当なし",$AO$51="該当なし"),"",IF(COUNTA(K58:AL58)&gt;0,"","未"))</f>
        <v>未</v>
      </c>
      <c r="AO58" s="484"/>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2:77" ht="15" customHeight="1" x14ac:dyDescent="0.4">
      <c r="C59" s="129"/>
      <c r="D59" s="114"/>
      <c r="E59" s="41"/>
      <c r="F59" s="41"/>
      <c r="G59" s="41"/>
      <c r="H59" s="41"/>
      <c r="I59" s="41"/>
      <c r="J59" s="158" t="s">
        <v>1066</v>
      </c>
      <c r="K59" s="771"/>
      <c r="L59" s="772"/>
      <c r="M59" s="772"/>
      <c r="N59" s="772"/>
      <c r="O59" s="772"/>
      <c r="P59" s="772"/>
      <c r="Q59" s="773"/>
      <c r="R59" s="771"/>
      <c r="S59" s="772"/>
      <c r="T59" s="772"/>
      <c r="U59" s="772"/>
      <c r="V59" s="772"/>
      <c r="W59" s="772"/>
      <c r="X59" s="773"/>
      <c r="Y59" s="771"/>
      <c r="Z59" s="772"/>
      <c r="AA59" s="772"/>
      <c r="AB59" s="772"/>
      <c r="AC59" s="772"/>
      <c r="AD59" s="772"/>
      <c r="AE59" s="773"/>
      <c r="AF59" s="771"/>
      <c r="AG59" s="772"/>
      <c r="AH59" s="772"/>
      <c r="AI59" s="772"/>
      <c r="AJ59" s="772"/>
      <c r="AK59" s="772"/>
      <c r="AL59" s="773"/>
      <c r="AN59" s="484" t="str">
        <f>IF(AND($AO$50="該当なし",$AO$51="該当なし"),"",IF(COUNTA(K59:AL59)&gt;0,"","未"))</f>
        <v>未</v>
      </c>
      <c r="AO59" s="484"/>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2:77" ht="15" customHeight="1" x14ac:dyDescent="0.4">
      <c r="C60" s="101" t="s">
        <v>387</v>
      </c>
      <c r="D60" s="59" t="s">
        <v>1070</v>
      </c>
      <c r="E60" s="7"/>
      <c r="F60" s="7"/>
      <c r="G60" s="7"/>
      <c r="H60" s="7"/>
      <c r="I60" s="7"/>
      <c r="J60" s="53"/>
      <c r="K60" s="771"/>
      <c r="L60" s="772"/>
      <c r="M60" s="772"/>
      <c r="N60" s="772"/>
      <c r="O60" s="772"/>
      <c r="P60" s="772"/>
      <c r="Q60" s="773"/>
      <c r="R60" s="771"/>
      <c r="S60" s="772"/>
      <c r="T60" s="772"/>
      <c r="U60" s="772"/>
      <c r="V60" s="772"/>
      <c r="W60" s="772"/>
      <c r="X60" s="773"/>
      <c r="Y60" s="771"/>
      <c r="Z60" s="772"/>
      <c r="AA60" s="772"/>
      <c r="AB60" s="772"/>
      <c r="AC60" s="772"/>
      <c r="AD60" s="772"/>
      <c r="AE60" s="773"/>
      <c r="AF60" s="771"/>
      <c r="AG60" s="772"/>
      <c r="AH60" s="772"/>
      <c r="AI60" s="772"/>
      <c r="AJ60" s="772"/>
      <c r="AK60" s="772"/>
      <c r="AL60" s="773"/>
      <c r="AN60" s="484" t="str">
        <f>IF(AND($AO$50="該当なし",$AO$51="該当なし"),"",IF(COUNTA(K60:AL60)&gt;0,"","未"))</f>
        <v>未</v>
      </c>
      <c r="AO60" s="484"/>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2:77" ht="15" customHeight="1" x14ac:dyDescent="0.4">
      <c r="C61" s="101" t="s">
        <v>388</v>
      </c>
      <c r="D61" s="59" t="s">
        <v>1067</v>
      </c>
      <c r="E61" s="7"/>
      <c r="F61" s="7"/>
      <c r="G61" s="7"/>
      <c r="H61" s="7"/>
      <c r="I61" s="7"/>
      <c r="J61" s="53"/>
      <c r="K61" s="559"/>
      <c r="L61" s="486"/>
      <c r="M61" s="486"/>
      <c r="N61" s="486"/>
      <c r="O61" s="486"/>
      <c r="P61" s="486"/>
      <c r="Q61" s="560"/>
      <c r="R61" s="559"/>
      <c r="S61" s="486"/>
      <c r="T61" s="486"/>
      <c r="U61" s="486"/>
      <c r="V61" s="486"/>
      <c r="W61" s="486"/>
      <c r="X61" s="560"/>
      <c r="Y61" s="559"/>
      <c r="Z61" s="486"/>
      <c r="AA61" s="486"/>
      <c r="AB61" s="486"/>
      <c r="AC61" s="486"/>
      <c r="AD61" s="486"/>
      <c r="AE61" s="560"/>
      <c r="AF61" s="559"/>
      <c r="AG61" s="486"/>
      <c r="AH61" s="486"/>
      <c r="AI61" s="486"/>
      <c r="AJ61" s="486"/>
      <c r="AK61" s="486"/>
      <c r="AL61" s="560"/>
      <c r="AN61" s="484" t="str">
        <f>IF(AND($AO$50="該当なし",$AO$51="該当なし"),"",IF(COUNTA(K61:AL61)&gt;0,"","未"))</f>
        <v>未</v>
      </c>
      <c r="AO61" s="484"/>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2:77" ht="15" customHeight="1" x14ac:dyDescent="0.4">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2:77" ht="15" customHeight="1" x14ac:dyDescent="0.4">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2:77" ht="15" customHeight="1" x14ac:dyDescent="0.4">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48:77" ht="15" customHeight="1" x14ac:dyDescent="0.4">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48:77" ht="15" customHeight="1" x14ac:dyDescent="0.4">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48:77" ht="15" customHeight="1" x14ac:dyDescent="0.4">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48:77" ht="15" customHeight="1" x14ac:dyDescent="0.4">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48:77" ht="15" customHeight="1" x14ac:dyDescent="0.4">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48:77" ht="15" customHeight="1" x14ac:dyDescent="0.4">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48:77" ht="15" customHeight="1" thickBot="1" x14ac:dyDescent="0.45">
      <c r="AV71" s="537"/>
      <c r="AW71" s="538"/>
      <c r="AX71" s="538"/>
      <c r="AY71" s="538"/>
      <c r="AZ71" s="538"/>
      <c r="BA71" s="538"/>
      <c r="BB71" s="538"/>
      <c r="BC71" s="538"/>
      <c r="BD71" s="538"/>
      <c r="BE71" s="538"/>
      <c r="BF71" s="538"/>
      <c r="BG71" s="538"/>
      <c r="BH71" s="538"/>
      <c r="BI71" s="538"/>
      <c r="BJ71" s="538"/>
      <c r="BK71" s="538"/>
      <c r="BL71" s="538"/>
      <c r="BM71" s="538"/>
      <c r="BN71" s="538"/>
      <c r="BO71" s="538"/>
      <c r="BP71" s="538"/>
      <c r="BQ71" s="538"/>
      <c r="BR71" s="538"/>
      <c r="BS71" s="538"/>
      <c r="BT71" s="538"/>
      <c r="BU71" s="538"/>
      <c r="BV71" s="538"/>
      <c r="BW71" s="538"/>
      <c r="BX71" s="538"/>
      <c r="BY71" s="539"/>
    </row>
    <row r="72" spans="48:77" ht="15" customHeight="1" x14ac:dyDescent="0.4">
      <c r="AV72" s="531" t="s">
        <v>1075</v>
      </c>
      <c r="AW72" s="531"/>
      <c r="AX72" s="531"/>
      <c r="AY72" s="531"/>
      <c r="AZ72" s="531"/>
      <c r="BA72" s="531"/>
      <c r="BB72" s="531"/>
      <c r="BC72" s="531"/>
      <c r="BD72" s="531"/>
      <c r="BE72" s="531"/>
      <c r="BF72" s="531"/>
      <c r="BG72" s="531"/>
      <c r="BH72" s="531"/>
      <c r="BI72" s="531"/>
      <c r="BJ72" s="531"/>
      <c r="BK72" s="531"/>
      <c r="BL72" s="531"/>
      <c r="BM72" s="531"/>
      <c r="BN72" s="531"/>
      <c r="BO72" s="531"/>
      <c r="BP72" s="531"/>
      <c r="BQ72" s="531"/>
      <c r="BR72" s="531"/>
      <c r="BS72" s="531"/>
      <c r="BT72" s="531"/>
      <c r="BU72" s="531"/>
      <c r="BV72" s="531"/>
      <c r="BW72" s="531"/>
      <c r="BX72" s="531"/>
      <c r="BY72" s="531"/>
    </row>
    <row r="73" spans="48:77" ht="15" customHeight="1" thickBot="1" x14ac:dyDescent="0.45">
      <c r="AV73" s="65" t="s">
        <v>1076</v>
      </c>
    </row>
    <row r="74" spans="48:77" ht="15" customHeight="1" x14ac:dyDescent="0.4">
      <c r="AV74" s="532" t="s">
        <v>1077</v>
      </c>
      <c r="AW74" s="531"/>
      <c r="AX74" s="531"/>
      <c r="AY74" s="531"/>
      <c r="AZ74" s="531"/>
      <c r="BA74" s="531"/>
      <c r="BB74" s="531"/>
      <c r="BC74" s="531"/>
      <c r="BD74" s="531"/>
      <c r="BE74" s="531"/>
      <c r="BF74" s="531"/>
      <c r="BG74" s="531"/>
      <c r="BH74" s="531"/>
      <c r="BI74" s="531"/>
      <c r="BJ74" s="531"/>
      <c r="BK74" s="531"/>
      <c r="BL74" s="531"/>
      <c r="BM74" s="531"/>
      <c r="BN74" s="531"/>
      <c r="BO74" s="531"/>
      <c r="BP74" s="531"/>
      <c r="BQ74" s="531"/>
      <c r="BR74" s="531"/>
      <c r="BS74" s="531"/>
      <c r="BT74" s="531"/>
      <c r="BU74" s="531"/>
      <c r="BV74" s="531"/>
      <c r="BW74" s="531"/>
      <c r="BX74" s="531"/>
      <c r="BY74" s="533"/>
    </row>
    <row r="75" spans="48:77" ht="15" customHeight="1" x14ac:dyDescent="0.4">
      <c r="AV75" s="534"/>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6"/>
    </row>
    <row r="76" spans="48:77" ht="15" customHeight="1" x14ac:dyDescent="0.4">
      <c r="AV76" s="534"/>
      <c r="AW76" s="535"/>
      <c r="AX76" s="535"/>
      <c r="AY76" s="535"/>
      <c r="AZ76" s="535"/>
      <c r="BA76" s="535"/>
      <c r="BB76" s="535"/>
      <c r="BC76" s="535"/>
      <c r="BD76" s="535"/>
      <c r="BE76" s="535"/>
      <c r="BF76" s="535"/>
      <c r="BG76" s="535"/>
      <c r="BH76" s="535"/>
      <c r="BI76" s="535"/>
      <c r="BJ76" s="535"/>
      <c r="BK76" s="535"/>
      <c r="BL76" s="535"/>
      <c r="BM76" s="535"/>
      <c r="BN76" s="535"/>
      <c r="BO76" s="535"/>
      <c r="BP76" s="535"/>
      <c r="BQ76" s="535"/>
      <c r="BR76" s="535"/>
      <c r="BS76" s="535"/>
      <c r="BT76" s="535"/>
      <c r="BU76" s="535"/>
      <c r="BV76" s="535"/>
      <c r="BW76" s="535"/>
      <c r="BX76" s="535"/>
      <c r="BY76" s="536"/>
    </row>
    <row r="77" spans="48:77" ht="15" customHeight="1" x14ac:dyDescent="0.4">
      <c r="AV77" s="534"/>
      <c r="AW77" s="535"/>
      <c r="AX77" s="535"/>
      <c r="AY77" s="535"/>
      <c r="AZ77" s="535"/>
      <c r="BA77" s="535"/>
      <c r="BB77" s="535"/>
      <c r="BC77" s="535"/>
      <c r="BD77" s="535"/>
      <c r="BE77" s="535"/>
      <c r="BF77" s="535"/>
      <c r="BG77" s="535"/>
      <c r="BH77" s="535"/>
      <c r="BI77" s="535"/>
      <c r="BJ77" s="535"/>
      <c r="BK77" s="535"/>
      <c r="BL77" s="535"/>
      <c r="BM77" s="535"/>
      <c r="BN77" s="535"/>
      <c r="BO77" s="535"/>
      <c r="BP77" s="535"/>
      <c r="BQ77" s="535"/>
      <c r="BR77" s="535"/>
      <c r="BS77" s="535"/>
      <c r="BT77" s="535"/>
      <c r="BU77" s="535"/>
      <c r="BV77" s="535"/>
      <c r="BW77" s="535"/>
      <c r="BX77" s="535"/>
      <c r="BY77" s="536"/>
    </row>
    <row r="78" spans="48:77" ht="15" customHeight="1" x14ac:dyDescent="0.4">
      <c r="AV78" s="534"/>
      <c r="AW78" s="535"/>
      <c r="AX78" s="535"/>
      <c r="AY78" s="535"/>
      <c r="AZ78" s="535"/>
      <c r="BA78" s="535"/>
      <c r="BB78" s="535"/>
      <c r="BC78" s="535"/>
      <c r="BD78" s="535"/>
      <c r="BE78" s="535"/>
      <c r="BF78" s="535"/>
      <c r="BG78" s="535"/>
      <c r="BH78" s="535"/>
      <c r="BI78" s="535"/>
      <c r="BJ78" s="535"/>
      <c r="BK78" s="535"/>
      <c r="BL78" s="535"/>
      <c r="BM78" s="535"/>
      <c r="BN78" s="535"/>
      <c r="BO78" s="535"/>
      <c r="BP78" s="535"/>
      <c r="BQ78" s="535"/>
      <c r="BR78" s="535"/>
      <c r="BS78" s="535"/>
      <c r="BT78" s="535"/>
      <c r="BU78" s="535"/>
      <c r="BV78" s="535"/>
      <c r="BW78" s="535"/>
      <c r="BX78" s="535"/>
      <c r="BY78" s="536"/>
    </row>
    <row r="79" spans="48:77" ht="15" customHeight="1" x14ac:dyDescent="0.4">
      <c r="AV79" s="534"/>
      <c r="AW79" s="535"/>
      <c r="AX79" s="535"/>
      <c r="AY79" s="535"/>
      <c r="AZ79" s="535"/>
      <c r="BA79" s="535"/>
      <c r="BB79" s="535"/>
      <c r="BC79" s="535"/>
      <c r="BD79" s="535"/>
      <c r="BE79" s="535"/>
      <c r="BF79" s="535"/>
      <c r="BG79" s="535"/>
      <c r="BH79" s="535"/>
      <c r="BI79" s="535"/>
      <c r="BJ79" s="535"/>
      <c r="BK79" s="535"/>
      <c r="BL79" s="535"/>
      <c r="BM79" s="535"/>
      <c r="BN79" s="535"/>
      <c r="BO79" s="535"/>
      <c r="BP79" s="535"/>
      <c r="BQ79" s="535"/>
      <c r="BR79" s="535"/>
      <c r="BS79" s="535"/>
      <c r="BT79" s="535"/>
      <c r="BU79" s="535"/>
      <c r="BV79" s="535"/>
      <c r="BW79" s="535"/>
      <c r="BX79" s="535"/>
      <c r="BY79" s="536"/>
    </row>
    <row r="80" spans="48:77" ht="15" customHeight="1" x14ac:dyDescent="0.4">
      <c r="AV80" s="534"/>
      <c r="AW80" s="535"/>
      <c r="AX80" s="535"/>
      <c r="AY80" s="535"/>
      <c r="AZ80" s="535"/>
      <c r="BA80" s="535"/>
      <c r="BB80" s="535"/>
      <c r="BC80" s="535"/>
      <c r="BD80" s="535"/>
      <c r="BE80" s="535"/>
      <c r="BF80" s="535"/>
      <c r="BG80" s="535"/>
      <c r="BH80" s="535"/>
      <c r="BI80" s="535"/>
      <c r="BJ80" s="535"/>
      <c r="BK80" s="535"/>
      <c r="BL80" s="535"/>
      <c r="BM80" s="535"/>
      <c r="BN80" s="535"/>
      <c r="BO80" s="535"/>
      <c r="BP80" s="535"/>
      <c r="BQ80" s="535"/>
      <c r="BR80" s="535"/>
      <c r="BS80" s="535"/>
      <c r="BT80" s="535"/>
      <c r="BU80" s="535"/>
      <c r="BV80" s="535"/>
      <c r="BW80" s="535"/>
      <c r="BX80" s="535"/>
      <c r="BY80" s="536"/>
    </row>
    <row r="81" spans="48:77" ht="15" customHeight="1" x14ac:dyDescent="0.4">
      <c r="AV81" s="534"/>
      <c r="AW81" s="535"/>
      <c r="AX81" s="535"/>
      <c r="AY81" s="535"/>
      <c r="AZ81" s="535"/>
      <c r="BA81" s="535"/>
      <c r="BB81" s="535"/>
      <c r="BC81" s="535"/>
      <c r="BD81" s="535"/>
      <c r="BE81" s="535"/>
      <c r="BF81" s="535"/>
      <c r="BG81" s="535"/>
      <c r="BH81" s="535"/>
      <c r="BI81" s="535"/>
      <c r="BJ81" s="535"/>
      <c r="BK81" s="535"/>
      <c r="BL81" s="535"/>
      <c r="BM81" s="535"/>
      <c r="BN81" s="535"/>
      <c r="BO81" s="535"/>
      <c r="BP81" s="535"/>
      <c r="BQ81" s="535"/>
      <c r="BR81" s="535"/>
      <c r="BS81" s="535"/>
      <c r="BT81" s="535"/>
      <c r="BU81" s="535"/>
      <c r="BV81" s="535"/>
      <c r="BW81" s="535"/>
      <c r="BX81" s="535"/>
      <c r="BY81" s="536"/>
    </row>
    <row r="82" spans="48:77" ht="15" customHeight="1" x14ac:dyDescent="0.4">
      <c r="AV82" s="534"/>
      <c r="AW82" s="535"/>
      <c r="AX82" s="535"/>
      <c r="AY82" s="535"/>
      <c r="AZ82" s="535"/>
      <c r="BA82" s="535"/>
      <c r="BB82" s="535"/>
      <c r="BC82" s="535"/>
      <c r="BD82" s="535"/>
      <c r="BE82" s="535"/>
      <c r="BF82" s="535"/>
      <c r="BG82" s="535"/>
      <c r="BH82" s="535"/>
      <c r="BI82" s="535"/>
      <c r="BJ82" s="535"/>
      <c r="BK82" s="535"/>
      <c r="BL82" s="535"/>
      <c r="BM82" s="535"/>
      <c r="BN82" s="535"/>
      <c r="BO82" s="535"/>
      <c r="BP82" s="535"/>
      <c r="BQ82" s="535"/>
      <c r="BR82" s="535"/>
      <c r="BS82" s="535"/>
      <c r="BT82" s="535"/>
      <c r="BU82" s="535"/>
      <c r="BV82" s="535"/>
      <c r="BW82" s="535"/>
      <c r="BX82" s="535"/>
      <c r="BY82" s="536"/>
    </row>
    <row r="83" spans="48:77" ht="15" customHeight="1" x14ac:dyDescent="0.4">
      <c r="AV83" s="534"/>
      <c r="AW83" s="535"/>
      <c r="AX83" s="535"/>
      <c r="AY83" s="535"/>
      <c r="AZ83" s="535"/>
      <c r="BA83" s="535"/>
      <c r="BB83" s="535"/>
      <c r="BC83" s="535"/>
      <c r="BD83" s="535"/>
      <c r="BE83" s="535"/>
      <c r="BF83" s="535"/>
      <c r="BG83" s="535"/>
      <c r="BH83" s="535"/>
      <c r="BI83" s="535"/>
      <c r="BJ83" s="535"/>
      <c r="BK83" s="535"/>
      <c r="BL83" s="535"/>
      <c r="BM83" s="535"/>
      <c r="BN83" s="535"/>
      <c r="BO83" s="535"/>
      <c r="BP83" s="535"/>
      <c r="BQ83" s="535"/>
      <c r="BR83" s="535"/>
      <c r="BS83" s="535"/>
      <c r="BT83" s="535"/>
      <c r="BU83" s="535"/>
      <c r="BV83" s="535"/>
      <c r="BW83" s="535"/>
      <c r="BX83" s="535"/>
      <c r="BY83" s="536"/>
    </row>
    <row r="84" spans="48:77" ht="15" customHeight="1" x14ac:dyDescent="0.4">
      <c r="AV84" s="534"/>
      <c r="AW84" s="535"/>
      <c r="AX84" s="535"/>
      <c r="AY84" s="535"/>
      <c r="AZ84" s="535"/>
      <c r="BA84" s="535"/>
      <c r="BB84" s="535"/>
      <c r="BC84" s="535"/>
      <c r="BD84" s="535"/>
      <c r="BE84" s="535"/>
      <c r="BF84" s="535"/>
      <c r="BG84" s="535"/>
      <c r="BH84" s="535"/>
      <c r="BI84" s="535"/>
      <c r="BJ84" s="535"/>
      <c r="BK84" s="535"/>
      <c r="BL84" s="535"/>
      <c r="BM84" s="535"/>
      <c r="BN84" s="535"/>
      <c r="BO84" s="535"/>
      <c r="BP84" s="535"/>
      <c r="BQ84" s="535"/>
      <c r="BR84" s="535"/>
      <c r="BS84" s="535"/>
      <c r="BT84" s="535"/>
      <c r="BU84" s="535"/>
      <c r="BV84" s="535"/>
      <c r="BW84" s="535"/>
      <c r="BX84" s="535"/>
      <c r="BY84" s="536"/>
    </row>
    <row r="85" spans="48:77" ht="15" customHeight="1" x14ac:dyDescent="0.4">
      <c r="AV85" s="534"/>
      <c r="AW85" s="535"/>
      <c r="AX85" s="535"/>
      <c r="AY85" s="535"/>
      <c r="AZ85" s="535"/>
      <c r="BA85" s="535"/>
      <c r="BB85" s="535"/>
      <c r="BC85" s="535"/>
      <c r="BD85" s="535"/>
      <c r="BE85" s="535"/>
      <c r="BF85" s="535"/>
      <c r="BG85" s="535"/>
      <c r="BH85" s="535"/>
      <c r="BI85" s="535"/>
      <c r="BJ85" s="535"/>
      <c r="BK85" s="535"/>
      <c r="BL85" s="535"/>
      <c r="BM85" s="535"/>
      <c r="BN85" s="535"/>
      <c r="BO85" s="535"/>
      <c r="BP85" s="535"/>
      <c r="BQ85" s="535"/>
      <c r="BR85" s="535"/>
      <c r="BS85" s="535"/>
      <c r="BT85" s="535"/>
      <c r="BU85" s="535"/>
      <c r="BV85" s="535"/>
      <c r="BW85" s="535"/>
      <c r="BX85" s="535"/>
      <c r="BY85" s="536"/>
    </row>
    <row r="86" spans="48:77" ht="15" customHeight="1" x14ac:dyDescent="0.4">
      <c r="AV86" s="534"/>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6"/>
    </row>
    <row r="87" spans="48:77" ht="15" customHeight="1" x14ac:dyDescent="0.4">
      <c r="AV87" s="534"/>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6"/>
    </row>
    <row r="88" spans="48:77" ht="15" customHeight="1" x14ac:dyDescent="0.4">
      <c r="AV88" s="534"/>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6"/>
    </row>
    <row r="89" spans="48:77" ht="15" customHeight="1" x14ac:dyDescent="0.4">
      <c r="AV89" s="534"/>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6"/>
    </row>
    <row r="90" spans="48:77" ht="15" customHeight="1" x14ac:dyDescent="0.4">
      <c r="AV90" s="534"/>
      <c r="AW90" s="535"/>
      <c r="AX90" s="535"/>
      <c r="AY90" s="535"/>
      <c r="AZ90" s="535"/>
      <c r="BA90" s="535"/>
      <c r="BB90" s="535"/>
      <c r="BC90" s="535"/>
      <c r="BD90" s="535"/>
      <c r="BE90" s="535"/>
      <c r="BF90" s="535"/>
      <c r="BG90" s="535"/>
      <c r="BH90" s="535"/>
      <c r="BI90" s="535"/>
      <c r="BJ90" s="535"/>
      <c r="BK90" s="535"/>
      <c r="BL90" s="535"/>
      <c r="BM90" s="535"/>
      <c r="BN90" s="535"/>
      <c r="BO90" s="535"/>
      <c r="BP90" s="535"/>
      <c r="BQ90" s="535"/>
      <c r="BR90" s="535"/>
      <c r="BS90" s="535"/>
      <c r="BT90" s="535"/>
      <c r="BU90" s="535"/>
      <c r="BV90" s="535"/>
      <c r="BW90" s="535"/>
      <c r="BX90" s="535"/>
      <c r="BY90" s="536"/>
    </row>
    <row r="91" spans="48:77" ht="15" customHeight="1" x14ac:dyDescent="0.4">
      <c r="AV91" s="534"/>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5"/>
      <c r="BU91" s="535"/>
      <c r="BV91" s="535"/>
      <c r="BW91" s="535"/>
      <c r="BX91" s="535"/>
      <c r="BY91" s="536"/>
    </row>
    <row r="92" spans="48:77" ht="15" customHeight="1" x14ac:dyDescent="0.4">
      <c r="AV92" s="534"/>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535"/>
      <c r="BV92" s="535"/>
      <c r="BW92" s="535"/>
      <c r="BX92" s="535"/>
      <c r="BY92" s="536"/>
    </row>
    <row r="93" spans="48:77" ht="15" customHeight="1" x14ac:dyDescent="0.4">
      <c r="AV93" s="534"/>
      <c r="AW93" s="535"/>
      <c r="AX93" s="535"/>
      <c r="AY93" s="535"/>
      <c r="AZ93" s="535"/>
      <c r="BA93" s="535"/>
      <c r="BB93" s="535"/>
      <c r="BC93" s="535"/>
      <c r="BD93" s="535"/>
      <c r="BE93" s="535"/>
      <c r="BF93" s="535"/>
      <c r="BG93" s="535"/>
      <c r="BH93" s="535"/>
      <c r="BI93" s="535"/>
      <c r="BJ93" s="535"/>
      <c r="BK93" s="535"/>
      <c r="BL93" s="535"/>
      <c r="BM93" s="535"/>
      <c r="BN93" s="535"/>
      <c r="BO93" s="535"/>
      <c r="BP93" s="535"/>
      <c r="BQ93" s="535"/>
      <c r="BR93" s="535"/>
      <c r="BS93" s="535"/>
      <c r="BT93" s="535"/>
      <c r="BU93" s="535"/>
      <c r="BV93" s="535"/>
      <c r="BW93" s="535"/>
      <c r="BX93" s="535"/>
      <c r="BY93" s="536"/>
    </row>
    <row r="94" spans="48:77" ht="15" customHeight="1" x14ac:dyDescent="0.4">
      <c r="AV94" s="534"/>
      <c r="AW94" s="535"/>
      <c r="AX94" s="535"/>
      <c r="AY94" s="535"/>
      <c r="AZ94" s="535"/>
      <c r="BA94" s="535"/>
      <c r="BB94" s="535"/>
      <c r="BC94" s="535"/>
      <c r="BD94" s="535"/>
      <c r="BE94" s="535"/>
      <c r="BF94" s="535"/>
      <c r="BG94" s="535"/>
      <c r="BH94" s="535"/>
      <c r="BI94" s="535"/>
      <c r="BJ94" s="535"/>
      <c r="BK94" s="535"/>
      <c r="BL94" s="535"/>
      <c r="BM94" s="535"/>
      <c r="BN94" s="535"/>
      <c r="BO94" s="535"/>
      <c r="BP94" s="535"/>
      <c r="BQ94" s="535"/>
      <c r="BR94" s="535"/>
      <c r="BS94" s="535"/>
      <c r="BT94" s="535"/>
      <c r="BU94" s="535"/>
      <c r="BV94" s="535"/>
      <c r="BW94" s="535"/>
      <c r="BX94" s="535"/>
      <c r="BY94" s="536"/>
    </row>
    <row r="95" spans="48:77" ht="15" customHeight="1" x14ac:dyDescent="0.4">
      <c r="AV95" s="534"/>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6"/>
    </row>
    <row r="96" spans="48:77" ht="15" customHeight="1" x14ac:dyDescent="0.4">
      <c r="AV96" s="534"/>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5"/>
      <c r="BU96" s="535"/>
      <c r="BV96" s="535"/>
      <c r="BW96" s="535"/>
      <c r="BX96" s="535"/>
      <c r="BY96" s="536"/>
    </row>
    <row r="97" spans="31:77" ht="15" customHeight="1" thickBot="1" x14ac:dyDescent="0.45">
      <c r="AV97" s="537"/>
      <c r="AW97" s="538"/>
      <c r="AX97" s="538"/>
      <c r="AY97" s="538"/>
      <c r="AZ97" s="538"/>
      <c r="BA97" s="538"/>
      <c r="BB97" s="538"/>
      <c r="BC97" s="538"/>
      <c r="BD97" s="538"/>
      <c r="BE97" s="538"/>
      <c r="BF97" s="538"/>
      <c r="BG97" s="538"/>
      <c r="BH97" s="538"/>
      <c r="BI97" s="538"/>
      <c r="BJ97" s="538"/>
      <c r="BK97" s="538"/>
      <c r="BL97" s="538"/>
      <c r="BM97" s="538"/>
      <c r="BN97" s="538"/>
      <c r="BO97" s="538"/>
      <c r="BP97" s="538"/>
      <c r="BQ97" s="538"/>
      <c r="BR97" s="538"/>
      <c r="BS97" s="538"/>
      <c r="BT97" s="538"/>
      <c r="BU97" s="538"/>
      <c r="BV97" s="538"/>
      <c r="BW97" s="538"/>
      <c r="BX97" s="538"/>
      <c r="BY97" s="539"/>
    </row>
    <row r="98" spans="31:77" ht="15" customHeight="1" x14ac:dyDescent="0.4">
      <c r="AE98" s="92"/>
      <c r="AV98" s="531" t="s">
        <v>1079</v>
      </c>
      <c r="AW98" s="531"/>
      <c r="AX98" s="531"/>
      <c r="AY98" s="531"/>
      <c r="AZ98" s="531"/>
      <c r="BA98" s="531"/>
      <c r="BB98" s="531"/>
      <c r="BC98" s="531"/>
      <c r="BD98" s="531"/>
      <c r="BE98" s="531"/>
      <c r="BF98" s="531"/>
      <c r="BG98" s="531"/>
      <c r="BH98" s="531"/>
      <c r="BI98" s="531"/>
      <c r="BJ98" s="531"/>
      <c r="BK98" s="531"/>
      <c r="BL98" s="531"/>
      <c r="BM98" s="531"/>
      <c r="BN98" s="531"/>
      <c r="BO98" s="531"/>
      <c r="BP98" s="531"/>
      <c r="BQ98" s="531"/>
      <c r="BR98" s="531"/>
      <c r="BS98" s="531"/>
      <c r="BT98" s="531"/>
      <c r="BU98" s="531"/>
      <c r="BV98" s="531"/>
      <c r="BW98" s="531"/>
      <c r="BX98" s="531"/>
      <c r="BY98" s="531"/>
    </row>
    <row r="99" spans="31:77" ht="15" customHeight="1" thickBot="1" x14ac:dyDescent="0.45">
      <c r="AV99" s="65" t="s">
        <v>1080</v>
      </c>
    </row>
    <row r="100" spans="31:77" ht="15" customHeight="1" x14ac:dyDescent="0.4">
      <c r="AV100" s="532" t="s">
        <v>1081</v>
      </c>
      <c r="AW100" s="531"/>
      <c r="AX100" s="531"/>
      <c r="AY100" s="531"/>
      <c r="AZ100" s="531"/>
      <c r="BA100" s="531"/>
      <c r="BB100" s="531"/>
      <c r="BC100" s="531"/>
      <c r="BD100" s="531"/>
      <c r="BE100" s="531"/>
      <c r="BF100" s="531"/>
      <c r="BG100" s="531"/>
      <c r="BH100" s="531"/>
      <c r="BI100" s="531"/>
      <c r="BJ100" s="531"/>
      <c r="BK100" s="531"/>
      <c r="BL100" s="531"/>
      <c r="BM100" s="531"/>
      <c r="BN100" s="531"/>
      <c r="BO100" s="531"/>
      <c r="BP100" s="531"/>
      <c r="BQ100" s="531"/>
      <c r="BR100" s="531"/>
      <c r="BS100" s="531"/>
      <c r="BT100" s="531"/>
      <c r="BU100" s="531"/>
      <c r="BV100" s="531"/>
      <c r="BW100" s="531"/>
      <c r="BX100" s="531"/>
      <c r="BY100" s="533"/>
    </row>
    <row r="101" spans="31:77" ht="15" customHeight="1" x14ac:dyDescent="0.4">
      <c r="AV101" s="534"/>
      <c r="AW101" s="535"/>
      <c r="AX101" s="535"/>
      <c r="AY101" s="535"/>
      <c r="AZ101" s="535"/>
      <c r="BA101" s="535"/>
      <c r="BB101" s="535"/>
      <c r="BC101" s="535"/>
      <c r="BD101" s="535"/>
      <c r="BE101" s="535"/>
      <c r="BF101" s="535"/>
      <c r="BG101" s="535"/>
      <c r="BH101" s="535"/>
      <c r="BI101" s="535"/>
      <c r="BJ101" s="535"/>
      <c r="BK101" s="535"/>
      <c r="BL101" s="535"/>
      <c r="BM101" s="535"/>
      <c r="BN101" s="535"/>
      <c r="BO101" s="535"/>
      <c r="BP101" s="535"/>
      <c r="BQ101" s="535"/>
      <c r="BR101" s="535"/>
      <c r="BS101" s="535"/>
      <c r="BT101" s="535"/>
      <c r="BU101" s="535"/>
      <c r="BV101" s="535"/>
      <c r="BW101" s="535"/>
      <c r="BX101" s="535"/>
      <c r="BY101" s="536"/>
    </row>
    <row r="102" spans="31:77" ht="15" customHeight="1" x14ac:dyDescent="0.4">
      <c r="AV102" s="534"/>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5"/>
      <c r="BU102" s="535"/>
      <c r="BV102" s="535"/>
      <c r="BW102" s="535"/>
      <c r="BX102" s="535"/>
      <c r="BY102" s="536"/>
    </row>
    <row r="103" spans="31:77" ht="15" customHeight="1" x14ac:dyDescent="0.4">
      <c r="AV103" s="534"/>
      <c r="AW103" s="535"/>
      <c r="AX103" s="535"/>
      <c r="AY103" s="535"/>
      <c r="AZ103" s="535"/>
      <c r="BA103" s="535"/>
      <c r="BB103" s="535"/>
      <c r="BC103" s="535"/>
      <c r="BD103" s="535"/>
      <c r="BE103" s="535"/>
      <c r="BF103" s="535"/>
      <c r="BG103" s="535"/>
      <c r="BH103" s="535"/>
      <c r="BI103" s="535"/>
      <c r="BJ103" s="535"/>
      <c r="BK103" s="535"/>
      <c r="BL103" s="535"/>
      <c r="BM103" s="535"/>
      <c r="BN103" s="535"/>
      <c r="BO103" s="535"/>
      <c r="BP103" s="535"/>
      <c r="BQ103" s="535"/>
      <c r="BR103" s="535"/>
      <c r="BS103" s="535"/>
      <c r="BT103" s="535"/>
      <c r="BU103" s="535"/>
      <c r="BV103" s="535"/>
      <c r="BW103" s="535"/>
      <c r="BX103" s="535"/>
      <c r="BY103" s="536"/>
    </row>
    <row r="104" spans="31:77" ht="15" customHeight="1" x14ac:dyDescent="0.4">
      <c r="AV104" s="534"/>
      <c r="AW104" s="535"/>
      <c r="AX104" s="535"/>
      <c r="AY104" s="535"/>
      <c r="AZ104" s="535"/>
      <c r="BA104" s="535"/>
      <c r="BB104" s="535"/>
      <c r="BC104" s="535"/>
      <c r="BD104" s="535"/>
      <c r="BE104" s="535"/>
      <c r="BF104" s="535"/>
      <c r="BG104" s="535"/>
      <c r="BH104" s="535"/>
      <c r="BI104" s="535"/>
      <c r="BJ104" s="535"/>
      <c r="BK104" s="535"/>
      <c r="BL104" s="535"/>
      <c r="BM104" s="535"/>
      <c r="BN104" s="535"/>
      <c r="BO104" s="535"/>
      <c r="BP104" s="535"/>
      <c r="BQ104" s="535"/>
      <c r="BR104" s="535"/>
      <c r="BS104" s="535"/>
      <c r="BT104" s="535"/>
      <c r="BU104" s="535"/>
      <c r="BV104" s="535"/>
      <c r="BW104" s="535"/>
      <c r="BX104" s="535"/>
      <c r="BY104" s="536"/>
    </row>
    <row r="105" spans="31:77" ht="15" customHeight="1" x14ac:dyDescent="0.4">
      <c r="AV105" s="534"/>
      <c r="AW105" s="535"/>
      <c r="AX105" s="535"/>
      <c r="AY105" s="535"/>
      <c r="AZ105" s="535"/>
      <c r="BA105" s="535"/>
      <c r="BB105" s="535"/>
      <c r="BC105" s="535"/>
      <c r="BD105" s="535"/>
      <c r="BE105" s="535"/>
      <c r="BF105" s="535"/>
      <c r="BG105" s="535"/>
      <c r="BH105" s="535"/>
      <c r="BI105" s="535"/>
      <c r="BJ105" s="535"/>
      <c r="BK105" s="535"/>
      <c r="BL105" s="535"/>
      <c r="BM105" s="535"/>
      <c r="BN105" s="535"/>
      <c r="BO105" s="535"/>
      <c r="BP105" s="535"/>
      <c r="BQ105" s="535"/>
      <c r="BR105" s="535"/>
      <c r="BS105" s="535"/>
      <c r="BT105" s="535"/>
      <c r="BU105" s="535"/>
      <c r="BV105" s="535"/>
      <c r="BW105" s="535"/>
      <c r="BX105" s="535"/>
      <c r="BY105" s="536"/>
    </row>
    <row r="106" spans="31:77" ht="15" customHeight="1" x14ac:dyDescent="0.4">
      <c r="AV106" s="534"/>
      <c r="AW106" s="535"/>
      <c r="AX106" s="535"/>
      <c r="AY106" s="535"/>
      <c r="AZ106" s="535"/>
      <c r="BA106" s="535"/>
      <c r="BB106" s="535"/>
      <c r="BC106" s="535"/>
      <c r="BD106" s="535"/>
      <c r="BE106" s="535"/>
      <c r="BF106" s="535"/>
      <c r="BG106" s="535"/>
      <c r="BH106" s="535"/>
      <c r="BI106" s="535"/>
      <c r="BJ106" s="535"/>
      <c r="BK106" s="535"/>
      <c r="BL106" s="535"/>
      <c r="BM106" s="535"/>
      <c r="BN106" s="535"/>
      <c r="BO106" s="535"/>
      <c r="BP106" s="535"/>
      <c r="BQ106" s="535"/>
      <c r="BR106" s="535"/>
      <c r="BS106" s="535"/>
      <c r="BT106" s="535"/>
      <c r="BU106" s="535"/>
      <c r="BV106" s="535"/>
      <c r="BW106" s="535"/>
      <c r="BX106" s="535"/>
      <c r="BY106" s="536"/>
    </row>
    <row r="107" spans="31:77" ht="15" customHeight="1" x14ac:dyDescent="0.4">
      <c r="AV107" s="534"/>
      <c r="AW107" s="535"/>
      <c r="AX107" s="535"/>
      <c r="AY107" s="535"/>
      <c r="AZ107" s="535"/>
      <c r="BA107" s="535"/>
      <c r="BB107" s="535"/>
      <c r="BC107" s="535"/>
      <c r="BD107" s="535"/>
      <c r="BE107" s="535"/>
      <c r="BF107" s="535"/>
      <c r="BG107" s="535"/>
      <c r="BH107" s="535"/>
      <c r="BI107" s="535"/>
      <c r="BJ107" s="535"/>
      <c r="BK107" s="535"/>
      <c r="BL107" s="535"/>
      <c r="BM107" s="535"/>
      <c r="BN107" s="535"/>
      <c r="BO107" s="535"/>
      <c r="BP107" s="535"/>
      <c r="BQ107" s="535"/>
      <c r="BR107" s="535"/>
      <c r="BS107" s="535"/>
      <c r="BT107" s="535"/>
      <c r="BU107" s="535"/>
      <c r="BV107" s="535"/>
      <c r="BW107" s="535"/>
      <c r="BX107" s="535"/>
      <c r="BY107" s="536"/>
    </row>
    <row r="108" spans="31:77" ht="15" customHeight="1" x14ac:dyDescent="0.4">
      <c r="AV108" s="534"/>
      <c r="AW108" s="535"/>
      <c r="AX108" s="535"/>
      <c r="AY108" s="535"/>
      <c r="AZ108" s="535"/>
      <c r="BA108" s="535"/>
      <c r="BB108" s="535"/>
      <c r="BC108" s="535"/>
      <c r="BD108" s="535"/>
      <c r="BE108" s="535"/>
      <c r="BF108" s="535"/>
      <c r="BG108" s="535"/>
      <c r="BH108" s="535"/>
      <c r="BI108" s="535"/>
      <c r="BJ108" s="535"/>
      <c r="BK108" s="535"/>
      <c r="BL108" s="535"/>
      <c r="BM108" s="535"/>
      <c r="BN108" s="535"/>
      <c r="BO108" s="535"/>
      <c r="BP108" s="535"/>
      <c r="BQ108" s="535"/>
      <c r="BR108" s="535"/>
      <c r="BS108" s="535"/>
      <c r="BT108" s="535"/>
      <c r="BU108" s="535"/>
      <c r="BV108" s="535"/>
      <c r="BW108" s="535"/>
      <c r="BX108" s="535"/>
      <c r="BY108" s="536"/>
    </row>
    <row r="109" spans="31:77" ht="15" customHeight="1" x14ac:dyDescent="0.4">
      <c r="AV109" s="534"/>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6"/>
    </row>
    <row r="110" spans="31:77" ht="15" customHeight="1" x14ac:dyDescent="0.4">
      <c r="AV110" s="534"/>
      <c r="AW110" s="535"/>
      <c r="AX110" s="535"/>
      <c r="AY110" s="535"/>
      <c r="AZ110" s="535"/>
      <c r="BA110" s="535"/>
      <c r="BB110" s="535"/>
      <c r="BC110" s="535"/>
      <c r="BD110" s="535"/>
      <c r="BE110" s="535"/>
      <c r="BF110" s="535"/>
      <c r="BG110" s="535"/>
      <c r="BH110" s="535"/>
      <c r="BI110" s="535"/>
      <c r="BJ110" s="535"/>
      <c r="BK110" s="535"/>
      <c r="BL110" s="535"/>
      <c r="BM110" s="535"/>
      <c r="BN110" s="535"/>
      <c r="BO110" s="535"/>
      <c r="BP110" s="535"/>
      <c r="BQ110" s="535"/>
      <c r="BR110" s="535"/>
      <c r="BS110" s="535"/>
      <c r="BT110" s="535"/>
      <c r="BU110" s="535"/>
      <c r="BV110" s="535"/>
      <c r="BW110" s="535"/>
      <c r="BX110" s="535"/>
      <c r="BY110" s="536"/>
    </row>
    <row r="111" spans="31:77" ht="15" customHeight="1" x14ac:dyDescent="0.4">
      <c r="AV111" s="534"/>
      <c r="AW111" s="535"/>
      <c r="AX111" s="535"/>
      <c r="AY111" s="535"/>
      <c r="AZ111" s="535"/>
      <c r="BA111" s="535"/>
      <c r="BB111" s="535"/>
      <c r="BC111" s="535"/>
      <c r="BD111" s="535"/>
      <c r="BE111" s="535"/>
      <c r="BF111" s="535"/>
      <c r="BG111" s="535"/>
      <c r="BH111" s="535"/>
      <c r="BI111" s="535"/>
      <c r="BJ111" s="535"/>
      <c r="BK111" s="535"/>
      <c r="BL111" s="535"/>
      <c r="BM111" s="535"/>
      <c r="BN111" s="535"/>
      <c r="BO111" s="535"/>
      <c r="BP111" s="535"/>
      <c r="BQ111" s="535"/>
      <c r="BR111" s="535"/>
      <c r="BS111" s="535"/>
      <c r="BT111" s="535"/>
      <c r="BU111" s="535"/>
      <c r="BV111" s="535"/>
      <c r="BW111" s="535"/>
      <c r="BX111" s="535"/>
      <c r="BY111" s="536"/>
    </row>
    <row r="112" spans="31:77" ht="15" customHeight="1" x14ac:dyDescent="0.4">
      <c r="AV112" s="534"/>
      <c r="AW112" s="535"/>
      <c r="AX112" s="535"/>
      <c r="AY112" s="535"/>
      <c r="AZ112" s="535"/>
      <c r="BA112" s="535"/>
      <c r="BB112" s="535"/>
      <c r="BC112" s="535"/>
      <c r="BD112" s="535"/>
      <c r="BE112" s="535"/>
      <c r="BF112" s="535"/>
      <c r="BG112" s="535"/>
      <c r="BH112" s="535"/>
      <c r="BI112" s="535"/>
      <c r="BJ112" s="535"/>
      <c r="BK112" s="535"/>
      <c r="BL112" s="535"/>
      <c r="BM112" s="535"/>
      <c r="BN112" s="535"/>
      <c r="BO112" s="535"/>
      <c r="BP112" s="535"/>
      <c r="BQ112" s="535"/>
      <c r="BR112" s="535"/>
      <c r="BS112" s="535"/>
      <c r="BT112" s="535"/>
      <c r="BU112" s="535"/>
      <c r="BV112" s="535"/>
      <c r="BW112" s="535"/>
      <c r="BX112" s="535"/>
      <c r="BY112" s="536"/>
    </row>
    <row r="113" spans="48:77" ht="15" customHeight="1" x14ac:dyDescent="0.4">
      <c r="AV113" s="534"/>
      <c r="AW113" s="535"/>
      <c r="AX113" s="535"/>
      <c r="AY113" s="535"/>
      <c r="AZ113" s="535"/>
      <c r="BA113" s="535"/>
      <c r="BB113" s="535"/>
      <c r="BC113" s="535"/>
      <c r="BD113" s="535"/>
      <c r="BE113" s="535"/>
      <c r="BF113" s="535"/>
      <c r="BG113" s="535"/>
      <c r="BH113" s="535"/>
      <c r="BI113" s="535"/>
      <c r="BJ113" s="535"/>
      <c r="BK113" s="535"/>
      <c r="BL113" s="535"/>
      <c r="BM113" s="535"/>
      <c r="BN113" s="535"/>
      <c r="BO113" s="535"/>
      <c r="BP113" s="535"/>
      <c r="BQ113" s="535"/>
      <c r="BR113" s="535"/>
      <c r="BS113" s="535"/>
      <c r="BT113" s="535"/>
      <c r="BU113" s="535"/>
      <c r="BV113" s="535"/>
      <c r="BW113" s="535"/>
      <c r="BX113" s="535"/>
      <c r="BY113" s="536"/>
    </row>
    <row r="114" spans="48:77" ht="15" customHeight="1" x14ac:dyDescent="0.4">
      <c r="AV114" s="534"/>
      <c r="AW114" s="535"/>
      <c r="AX114" s="535"/>
      <c r="AY114" s="535"/>
      <c r="AZ114" s="535"/>
      <c r="BA114" s="535"/>
      <c r="BB114" s="535"/>
      <c r="BC114" s="535"/>
      <c r="BD114" s="535"/>
      <c r="BE114" s="535"/>
      <c r="BF114" s="535"/>
      <c r="BG114" s="535"/>
      <c r="BH114" s="535"/>
      <c r="BI114" s="535"/>
      <c r="BJ114" s="535"/>
      <c r="BK114" s="535"/>
      <c r="BL114" s="535"/>
      <c r="BM114" s="535"/>
      <c r="BN114" s="535"/>
      <c r="BO114" s="535"/>
      <c r="BP114" s="535"/>
      <c r="BQ114" s="535"/>
      <c r="BR114" s="535"/>
      <c r="BS114" s="535"/>
      <c r="BT114" s="535"/>
      <c r="BU114" s="535"/>
      <c r="BV114" s="535"/>
      <c r="BW114" s="535"/>
      <c r="BX114" s="535"/>
      <c r="BY114" s="536"/>
    </row>
    <row r="115" spans="48:77" ht="15" customHeight="1" x14ac:dyDescent="0.4">
      <c r="AV115" s="534"/>
      <c r="AW115" s="535"/>
      <c r="AX115" s="535"/>
      <c r="AY115" s="535"/>
      <c r="AZ115" s="535"/>
      <c r="BA115" s="535"/>
      <c r="BB115" s="535"/>
      <c r="BC115" s="535"/>
      <c r="BD115" s="535"/>
      <c r="BE115" s="535"/>
      <c r="BF115" s="535"/>
      <c r="BG115" s="535"/>
      <c r="BH115" s="535"/>
      <c r="BI115" s="535"/>
      <c r="BJ115" s="535"/>
      <c r="BK115" s="535"/>
      <c r="BL115" s="535"/>
      <c r="BM115" s="535"/>
      <c r="BN115" s="535"/>
      <c r="BO115" s="535"/>
      <c r="BP115" s="535"/>
      <c r="BQ115" s="535"/>
      <c r="BR115" s="535"/>
      <c r="BS115" s="535"/>
      <c r="BT115" s="535"/>
      <c r="BU115" s="535"/>
      <c r="BV115" s="535"/>
      <c r="BW115" s="535"/>
      <c r="BX115" s="535"/>
      <c r="BY115" s="536"/>
    </row>
    <row r="116" spans="48:77" ht="15" customHeight="1" x14ac:dyDescent="0.4">
      <c r="AV116" s="534"/>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6"/>
    </row>
    <row r="117" spans="48:77" ht="15" customHeight="1" x14ac:dyDescent="0.4">
      <c r="AV117" s="534"/>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6"/>
    </row>
    <row r="118" spans="48:77" ht="15" customHeight="1" x14ac:dyDescent="0.4">
      <c r="AV118" s="534"/>
      <c r="AW118" s="535"/>
      <c r="AX118" s="535"/>
      <c r="AY118" s="535"/>
      <c r="AZ118" s="535"/>
      <c r="BA118" s="535"/>
      <c r="BB118" s="535"/>
      <c r="BC118" s="535"/>
      <c r="BD118" s="535"/>
      <c r="BE118" s="535"/>
      <c r="BF118" s="535"/>
      <c r="BG118" s="535"/>
      <c r="BH118" s="535"/>
      <c r="BI118" s="535"/>
      <c r="BJ118" s="535"/>
      <c r="BK118" s="535"/>
      <c r="BL118" s="535"/>
      <c r="BM118" s="535"/>
      <c r="BN118" s="535"/>
      <c r="BO118" s="535"/>
      <c r="BP118" s="535"/>
      <c r="BQ118" s="535"/>
      <c r="BR118" s="535"/>
      <c r="BS118" s="535"/>
      <c r="BT118" s="535"/>
      <c r="BU118" s="535"/>
      <c r="BV118" s="535"/>
      <c r="BW118" s="535"/>
      <c r="BX118" s="535"/>
      <c r="BY118" s="536"/>
    </row>
    <row r="119" spans="48:77" ht="15" customHeight="1" x14ac:dyDescent="0.4">
      <c r="AV119" s="534"/>
      <c r="AW119" s="535"/>
      <c r="AX119" s="535"/>
      <c r="AY119" s="535"/>
      <c r="AZ119" s="535"/>
      <c r="BA119" s="535"/>
      <c r="BB119" s="535"/>
      <c r="BC119" s="535"/>
      <c r="BD119" s="535"/>
      <c r="BE119" s="535"/>
      <c r="BF119" s="535"/>
      <c r="BG119" s="535"/>
      <c r="BH119" s="535"/>
      <c r="BI119" s="535"/>
      <c r="BJ119" s="535"/>
      <c r="BK119" s="535"/>
      <c r="BL119" s="535"/>
      <c r="BM119" s="535"/>
      <c r="BN119" s="535"/>
      <c r="BO119" s="535"/>
      <c r="BP119" s="535"/>
      <c r="BQ119" s="535"/>
      <c r="BR119" s="535"/>
      <c r="BS119" s="535"/>
      <c r="BT119" s="535"/>
      <c r="BU119" s="535"/>
      <c r="BV119" s="535"/>
      <c r="BW119" s="535"/>
      <c r="BX119" s="535"/>
      <c r="BY119" s="536"/>
    </row>
    <row r="120" spans="48:77" ht="15" customHeight="1" x14ac:dyDescent="0.4">
      <c r="AV120" s="534"/>
      <c r="AW120" s="535"/>
      <c r="AX120" s="535"/>
      <c r="AY120" s="535"/>
      <c r="AZ120" s="535"/>
      <c r="BA120" s="535"/>
      <c r="BB120" s="535"/>
      <c r="BC120" s="535"/>
      <c r="BD120" s="535"/>
      <c r="BE120" s="535"/>
      <c r="BF120" s="535"/>
      <c r="BG120" s="535"/>
      <c r="BH120" s="535"/>
      <c r="BI120" s="535"/>
      <c r="BJ120" s="535"/>
      <c r="BK120" s="535"/>
      <c r="BL120" s="535"/>
      <c r="BM120" s="535"/>
      <c r="BN120" s="535"/>
      <c r="BO120" s="535"/>
      <c r="BP120" s="535"/>
      <c r="BQ120" s="535"/>
      <c r="BR120" s="535"/>
      <c r="BS120" s="535"/>
      <c r="BT120" s="535"/>
      <c r="BU120" s="535"/>
      <c r="BV120" s="535"/>
      <c r="BW120" s="535"/>
      <c r="BX120" s="535"/>
      <c r="BY120" s="536"/>
    </row>
    <row r="121" spans="48:77" ht="15" customHeight="1" x14ac:dyDescent="0.4">
      <c r="AV121" s="534"/>
      <c r="AW121" s="535"/>
      <c r="AX121" s="535"/>
      <c r="AY121" s="535"/>
      <c r="AZ121" s="535"/>
      <c r="BA121" s="535"/>
      <c r="BB121" s="535"/>
      <c r="BC121" s="535"/>
      <c r="BD121" s="535"/>
      <c r="BE121" s="535"/>
      <c r="BF121" s="535"/>
      <c r="BG121" s="535"/>
      <c r="BH121" s="535"/>
      <c r="BI121" s="535"/>
      <c r="BJ121" s="535"/>
      <c r="BK121" s="535"/>
      <c r="BL121" s="535"/>
      <c r="BM121" s="535"/>
      <c r="BN121" s="535"/>
      <c r="BO121" s="535"/>
      <c r="BP121" s="535"/>
      <c r="BQ121" s="535"/>
      <c r="BR121" s="535"/>
      <c r="BS121" s="535"/>
      <c r="BT121" s="535"/>
      <c r="BU121" s="535"/>
      <c r="BV121" s="535"/>
      <c r="BW121" s="535"/>
      <c r="BX121" s="535"/>
      <c r="BY121" s="536"/>
    </row>
    <row r="122" spans="48:77" ht="15" customHeight="1" x14ac:dyDescent="0.4">
      <c r="AV122" s="534"/>
      <c r="AW122" s="535"/>
      <c r="AX122" s="535"/>
      <c r="AY122" s="535"/>
      <c r="AZ122" s="535"/>
      <c r="BA122" s="535"/>
      <c r="BB122" s="535"/>
      <c r="BC122" s="535"/>
      <c r="BD122" s="535"/>
      <c r="BE122" s="535"/>
      <c r="BF122" s="535"/>
      <c r="BG122" s="535"/>
      <c r="BH122" s="535"/>
      <c r="BI122" s="535"/>
      <c r="BJ122" s="535"/>
      <c r="BK122" s="535"/>
      <c r="BL122" s="535"/>
      <c r="BM122" s="535"/>
      <c r="BN122" s="535"/>
      <c r="BO122" s="535"/>
      <c r="BP122" s="535"/>
      <c r="BQ122" s="535"/>
      <c r="BR122" s="535"/>
      <c r="BS122" s="535"/>
      <c r="BT122" s="535"/>
      <c r="BU122" s="535"/>
      <c r="BV122" s="535"/>
      <c r="BW122" s="535"/>
      <c r="BX122" s="535"/>
      <c r="BY122" s="536"/>
    </row>
    <row r="123" spans="48:77" ht="15" customHeight="1" x14ac:dyDescent="0.4">
      <c r="AV123" s="534"/>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6"/>
    </row>
    <row r="124" spans="48:77" ht="15" customHeight="1" x14ac:dyDescent="0.4">
      <c r="AV124" s="534"/>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6"/>
    </row>
    <row r="125" spans="48:77" ht="15" customHeight="1" x14ac:dyDescent="0.4">
      <c r="AV125" s="534"/>
      <c r="AW125" s="535"/>
      <c r="AX125" s="535"/>
      <c r="AY125" s="535"/>
      <c r="AZ125" s="535"/>
      <c r="BA125" s="535"/>
      <c r="BB125" s="535"/>
      <c r="BC125" s="535"/>
      <c r="BD125" s="535"/>
      <c r="BE125" s="535"/>
      <c r="BF125" s="535"/>
      <c r="BG125" s="535"/>
      <c r="BH125" s="535"/>
      <c r="BI125" s="535"/>
      <c r="BJ125" s="535"/>
      <c r="BK125" s="535"/>
      <c r="BL125" s="535"/>
      <c r="BM125" s="535"/>
      <c r="BN125" s="535"/>
      <c r="BO125" s="535"/>
      <c r="BP125" s="535"/>
      <c r="BQ125" s="535"/>
      <c r="BR125" s="535"/>
      <c r="BS125" s="535"/>
      <c r="BT125" s="535"/>
      <c r="BU125" s="535"/>
      <c r="BV125" s="535"/>
      <c r="BW125" s="535"/>
      <c r="BX125" s="535"/>
      <c r="BY125" s="536"/>
    </row>
    <row r="126" spans="48:77" ht="15" customHeight="1" thickBot="1" x14ac:dyDescent="0.45">
      <c r="AV126" s="537"/>
      <c r="AW126" s="538"/>
      <c r="AX126" s="538"/>
      <c r="AY126" s="538"/>
      <c r="AZ126" s="538"/>
      <c r="BA126" s="538"/>
      <c r="BB126" s="538"/>
      <c r="BC126" s="538"/>
      <c r="BD126" s="538"/>
      <c r="BE126" s="538"/>
      <c r="BF126" s="538"/>
      <c r="BG126" s="538"/>
      <c r="BH126" s="538"/>
      <c r="BI126" s="538"/>
      <c r="BJ126" s="538"/>
      <c r="BK126" s="538"/>
      <c r="BL126" s="538"/>
      <c r="BM126" s="538"/>
      <c r="BN126" s="538"/>
      <c r="BO126" s="538"/>
      <c r="BP126" s="538"/>
      <c r="BQ126" s="538"/>
      <c r="BR126" s="538"/>
      <c r="BS126" s="538"/>
      <c r="BT126" s="538"/>
      <c r="BU126" s="538"/>
      <c r="BV126" s="538"/>
      <c r="BW126" s="538"/>
      <c r="BX126" s="538"/>
      <c r="BY126" s="539"/>
    </row>
    <row r="127" spans="48:77" ht="15" customHeight="1" x14ac:dyDescent="0.4">
      <c r="AV127" s="531" t="s">
        <v>1082</v>
      </c>
      <c r="AW127" s="531"/>
      <c r="AX127" s="531"/>
      <c r="AY127" s="531"/>
      <c r="AZ127" s="531"/>
      <c r="BA127" s="531"/>
      <c r="BB127" s="531"/>
      <c r="BC127" s="531"/>
      <c r="BD127" s="531"/>
      <c r="BE127" s="531"/>
      <c r="BF127" s="531"/>
      <c r="BG127" s="531"/>
      <c r="BH127" s="531"/>
      <c r="BI127" s="531"/>
      <c r="BJ127" s="531"/>
      <c r="BK127" s="531"/>
      <c r="BL127" s="531"/>
      <c r="BM127" s="531"/>
      <c r="BN127" s="531"/>
      <c r="BO127" s="531"/>
      <c r="BP127" s="531"/>
      <c r="BQ127" s="531"/>
      <c r="BR127" s="531"/>
      <c r="BS127" s="531"/>
      <c r="BT127" s="531"/>
      <c r="BU127" s="531"/>
      <c r="BV127" s="531"/>
      <c r="BW127" s="531"/>
      <c r="BX127" s="531"/>
      <c r="BY127" s="531"/>
    </row>
    <row r="128" spans="48:77" ht="15" customHeight="1" thickBot="1" x14ac:dyDescent="0.45">
      <c r="AV128" s="65" t="s">
        <v>1073</v>
      </c>
    </row>
    <row r="129" spans="48:77" ht="15" customHeight="1" x14ac:dyDescent="0.4">
      <c r="AV129" s="532" t="s">
        <v>1084</v>
      </c>
      <c r="AW129" s="531"/>
      <c r="AX129" s="531"/>
      <c r="AY129" s="531"/>
      <c r="AZ129" s="531"/>
      <c r="BA129" s="531"/>
      <c r="BB129" s="531"/>
      <c r="BC129" s="531"/>
      <c r="BD129" s="531"/>
      <c r="BE129" s="531"/>
      <c r="BF129" s="531"/>
      <c r="BG129" s="531"/>
      <c r="BH129" s="531"/>
      <c r="BI129" s="531"/>
      <c r="BJ129" s="531"/>
      <c r="BK129" s="531"/>
      <c r="BL129" s="531"/>
      <c r="BM129" s="531"/>
      <c r="BN129" s="531"/>
      <c r="BO129" s="531"/>
      <c r="BP129" s="531"/>
      <c r="BQ129" s="531"/>
      <c r="BR129" s="531"/>
      <c r="BS129" s="531"/>
      <c r="BT129" s="531"/>
      <c r="BU129" s="531"/>
      <c r="BV129" s="531"/>
      <c r="BW129" s="531"/>
      <c r="BX129" s="531"/>
      <c r="BY129" s="533"/>
    </row>
    <row r="130" spans="48:77" ht="15" customHeight="1" x14ac:dyDescent="0.4">
      <c r="AV130" s="534"/>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6"/>
    </row>
    <row r="131" spans="48:77" ht="15" customHeight="1" x14ac:dyDescent="0.4">
      <c r="AV131" s="534"/>
      <c r="AW131" s="535"/>
      <c r="AX131" s="535"/>
      <c r="AY131" s="535"/>
      <c r="AZ131" s="535"/>
      <c r="BA131" s="535"/>
      <c r="BB131" s="535"/>
      <c r="BC131" s="535"/>
      <c r="BD131" s="535"/>
      <c r="BE131" s="535"/>
      <c r="BF131" s="535"/>
      <c r="BG131" s="535"/>
      <c r="BH131" s="535"/>
      <c r="BI131" s="535"/>
      <c r="BJ131" s="535"/>
      <c r="BK131" s="535"/>
      <c r="BL131" s="535"/>
      <c r="BM131" s="535"/>
      <c r="BN131" s="535"/>
      <c r="BO131" s="535"/>
      <c r="BP131" s="535"/>
      <c r="BQ131" s="535"/>
      <c r="BR131" s="535"/>
      <c r="BS131" s="535"/>
      <c r="BT131" s="535"/>
      <c r="BU131" s="535"/>
      <c r="BV131" s="535"/>
      <c r="BW131" s="535"/>
      <c r="BX131" s="535"/>
      <c r="BY131" s="536"/>
    </row>
    <row r="132" spans="48:77" ht="15" customHeight="1" x14ac:dyDescent="0.4">
      <c r="AV132" s="534"/>
      <c r="AW132" s="535"/>
      <c r="AX132" s="535"/>
      <c r="AY132" s="535"/>
      <c r="AZ132" s="535"/>
      <c r="BA132" s="535"/>
      <c r="BB132" s="535"/>
      <c r="BC132" s="535"/>
      <c r="BD132" s="535"/>
      <c r="BE132" s="535"/>
      <c r="BF132" s="535"/>
      <c r="BG132" s="535"/>
      <c r="BH132" s="535"/>
      <c r="BI132" s="535"/>
      <c r="BJ132" s="535"/>
      <c r="BK132" s="535"/>
      <c r="BL132" s="535"/>
      <c r="BM132" s="535"/>
      <c r="BN132" s="535"/>
      <c r="BO132" s="535"/>
      <c r="BP132" s="535"/>
      <c r="BQ132" s="535"/>
      <c r="BR132" s="535"/>
      <c r="BS132" s="535"/>
      <c r="BT132" s="535"/>
      <c r="BU132" s="535"/>
      <c r="BV132" s="535"/>
      <c r="BW132" s="535"/>
      <c r="BX132" s="535"/>
      <c r="BY132" s="536"/>
    </row>
    <row r="133" spans="48:77" ht="15" customHeight="1" x14ac:dyDescent="0.4">
      <c r="AV133" s="534"/>
      <c r="AW133" s="535"/>
      <c r="AX133" s="535"/>
      <c r="AY133" s="535"/>
      <c r="AZ133" s="535"/>
      <c r="BA133" s="535"/>
      <c r="BB133" s="535"/>
      <c r="BC133" s="535"/>
      <c r="BD133" s="535"/>
      <c r="BE133" s="535"/>
      <c r="BF133" s="535"/>
      <c r="BG133" s="535"/>
      <c r="BH133" s="535"/>
      <c r="BI133" s="535"/>
      <c r="BJ133" s="535"/>
      <c r="BK133" s="535"/>
      <c r="BL133" s="535"/>
      <c r="BM133" s="535"/>
      <c r="BN133" s="535"/>
      <c r="BO133" s="535"/>
      <c r="BP133" s="535"/>
      <c r="BQ133" s="535"/>
      <c r="BR133" s="535"/>
      <c r="BS133" s="535"/>
      <c r="BT133" s="535"/>
      <c r="BU133" s="535"/>
      <c r="BV133" s="535"/>
      <c r="BW133" s="535"/>
      <c r="BX133" s="535"/>
      <c r="BY133" s="536"/>
    </row>
    <row r="134" spans="48:77" ht="15" customHeight="1" x14ac:dyDescent="0.4">
      <c r="AV134" s="534"/>
      <c r="AW134" s="535"/>
      <c r="AX134" s="535"/>
      <c r="AY134" s="535"/>
      <c r="AZ134" s="535"/>
      <c r="BA134" s="535"/>
      <c r="BB134" s="535"/>
      <c r="BC134" s="535"/>
      <c r="BD134" s="535"/>
      <c r="BE134" s="535"/>
      <c r="BF134" s="535"/>
      <c r="BG134" s="535"/>
      <c r="BH134" s="535"/>
      <c r="BI134" s="535"/>
      <c r="BJ134" s="535"/>
      <c r="BK134" s="535"/>
      <c r="BL134" s="535"/>
      <c r="BM134" s="535"/>
      <c r="BN134" s="535"/>
      <c r="BO134" s="535"/>
      <c r="BP134" s="535"/>
      <c r="BQ134" s="535"/>
      <c r="BR134" s="535"/>
      <c r="BS134" s="535"/>
      <c r="BT134" s="535"/>
      <c r="BU134" s="535"/>
      <c r="BV134" s="535"/>
      <c r="BW134" s="535"/>
      <c r="BX134" s="535"/>
      <c r="BY134" s="536"/>
    </row>
    <row r="135" spans="48:77" ht="15" customHeight="1" x14ac:dyDescent="0.4">
      <c r="AV135" s="534"/>
      <c r="AW135" s="535"/>
      <c r="AX135" s="535"/>
      <c r="AY135" s="535"/>
      <c r="AZ135" s="535"/>
      <c r="BA135" s="535"/>
      <c r="BB135" s="535"/>
      <c r="BC135" s="535"/>
      <c r="BD135" s="535"/>
      <c r="BE135" s="535"/>
      <c r="BF135" s="535"/>
      <c r="BG135" s="535"/>
      <c r="BH135" s="535"/>
      <c r="BI135" s="535"/>
      <c r="BJ135" s="535"/>
      <c r="BK135" s="535"/>
      <c r="BL135" s="535"/>
      <c r="BM135" s="535"/>
      <c r="BN135" s="535"/>
      <c r="BO135" s="535"/>
      <c r="BP135" s="535"/>
      <c r="BQ135" s="535"/>
      <c r="BR135" s="535"/>
      <c r="BS135" s="535"/>
      <c r="BT135" s="535"/>
      <c r="BU135" s="535"/>
      <c r="BV135" s="535"/>
      <c r="BW135" s="535"/>
      <c r="BX135" s="535"/>
      <c r="BY135" s="536"/>
    </row>
    <row r="136" spans="48:77" ht="15" customHeight="1" x14ac:dyDescent="0.4">
      <c r="AV136" s="534"/>
      <c r="AW136" s="535"/>
      <c r="AX136" s="535"/>
      <c r="AY136" s="535"/>
      <c r="AZ136" s="535"/>
      <c r="BA136" s="535"/>
      <c r="BB136" s="535"/>
      <c r="BC136" s="535"/>
      <c r="BD136" s="535"/>
      <c r="BE136" s="535"/>
      <c r="BF136" s="535"/>
      <c r="BG136" s="535"/>
      <c r="BH136" s="535"/>
      <c r="BI136" s="535"/>
      <c r="BJ136" s="535"/>
      <c r="BK136" s="535"/>
      <c r="BL136" s="535"/>
      <c r="BM136" s="535"/>
      <c r="BN136" s="535"/>
      <c r="BO136" s="535"/>
      <c r="BP136" s="535"/>
      <c r="BQ136" s="535"/>
      <c r="BR136" s="535"/>
      <c r="BS136" s="535"/>
      <c r="BT136" s="535"/>
      <c r="BU136" s="535"/>
      <c r="BV136" s="535"/>
      <c r="BW136" s="535"/>
      <c r="BX136" s="535"/>
      <c r="BY136" s="536"/>
    </row>
    <row r="137" spans="48:77" ht="15" customHeight="1" x14ac:dyDescent="0.4">
      <c r="AV137" s="534"/>
      <c r="AW137" s="535"/>
      <c r="AX137" s="535"/>
      <c r="AY137" s="535"/>
      <c r="AZ137" s="535"/>
      <c r="BA137" s="535"/>
      <c r="BB137" s="535"/>
      <c r="BC137" s="535"/>
      <c r="BD137" s="535"/>
      <c r="BE137" s="535"/>
      <c r="BF137" s="535"/>
      <c r="BG137" s="535"/>
      <c r="BH137" s="535"/>
      <c r="BI137" s="535"/>
      <c r="BJ137" s="535"/>
      <c r="BK137" s="535"/>
      <c r="BL137" s="535"/>
      <c r="BM137" s="535"/>
      <c r="BN137" s="535"/>
      <c r="BO137" s="535"/>
      <c r="BP137" s="535"/>
      <c r="BQ137" s="535"/>
      <c r="BR137" s="535"/>
      <c r="BS137" s="535"/>
      <c r="BT137" s="535"/>
      <c r="BU137" s="535"/>
      <c r="BV137" s="535"/>
      <c r="BW137" s="535"/>
      <c r="BX137" s="535"/>
      <c r="BY137" s="536"/>
    </row>
    <row r="138" spans="48:77" ht="15" customHeight="1" x14ac:dyDescent="0.4">
      <c r="AV138" s="534"/>
      <c r="AW138" s="535"/>
      <c r="AX138" s="535"/>
      <c r="AY138" s="535"/>
      <c r="AZ138" s="535"/>
      <c r="BA138" s="535"/>
      <c r="BB138" s="535"/>
      <c r="BC138" s="535"/>
      <c r="BD138" s="535"/>
      <c r="BE138" s="535"/>
      <c r="BF138" s="535"/>
      <c r="BG138" s="535"/>
      <c r="BH138" s="535"/>
      <c r="BI138" s="535"/>
      <c r="BJ138" s="535"/>
      <c r="BK138" s="535"/>
      <c r="BL138" s="535"/>
      <c r="BM138" s="535"/>
      <c r="BN138" s="535"/>
      <c r="BO138" s="535"/>
      <c r="BP138" s="535"/>
      <c r="BQ138" s="535"/>
      <c r="BR138" s="535"/>
      <c r="BS138" s="535"/>
      <c r="BT138" s="535"/>
      <c r="BU138" s="535"/>
      <c r="BV138" s="535"/>
      <c r="BW138" s="535"/>
      <c r="BX138" s="535"/>
      <c r="BY138" s="536"/>
    </row>
    <row r="139" spans="48:77" ht="15" customHeight="1" x14ac:dyDescent="0.4">
      <c r="AV139" s="534"/>
      <c r="AW139" s="535"/>
      <c r="AX139" s="535"/>
      <c r="AY139" s="535"/>
      <c r="AZ139" s="535"/>
      <c r="BA139" s="535"/>
      <c r="BB139" s="535"/>
      <c r="BC139" s="535"/>
      <c r="BD139" s="535"/>
      <c r="BE139" s="535"/>
      <c r="BF139" s="535"/>
      <c r="BG139" s="535"/>
      <c r="BH139" s="535"/>
      <c r="BI139" s="535"/>
      <c r="BJ139" s="535"/>
      <c r="BK139" s="535"/>
      <c r="BL139" s="535"/>
      <c r="BM139" s="535"/>
      <c r="BN139" s="535"/>
      <c r="BO139" s="535"/>
      <c r="BP139" s="535"/>
      <c r="BQ139" s="535"/>
      <c r="BR139" s="535"/>
      <c r="BS139" s="535"/>
      <c r="BT139" s="535"/>
      <c r="BU139" s="535"/>
      <c r="BV139" s="535"/>
      <c r="BW139" s="535"/>
      <c r="BX139" s="535"/>
      <c r="BY139" s="536"/>
    </row>
    <row r="140" spans="48:77" ht="15" customHeight="1" x14ac:dyDescent="0.4">
      <c r="AV140" s="534"/>
      <c r="AW140" s="535"/>
      <c r="AX140" s="535"/>
      <c r="AY140" s="535"/>
      <c r="AZ140" s="535"/>
      <c r="BA140" s="535"/>
      <c r="BB140" s="535"/>
      <c r="BC140" s="535"/>
      <c r="BD140" s="535"/>
      <c r="BE140" s="535"/>
      <c r="BF140" s="535"/>
      <c r="BG140" s="535"/>
      <c r="BH140" s="535"/>
      <c r="BI140" s="535"/>
      <c r="BJ140" s="535"/>
      <c r="BK140" s="535"/>
      <c r="BL140" s="535"/>
      <c r="BM140" s="535"/>
      <c r="BN140" s="535"/>
      <c r="BO140" s="535"/>
      <c r="BP140" s="535"/>
      <c r="BQ140" s="535"/>
      <c r="BR140" s="535"/>
      <c r="BS140" s="535"/>
      <c r="BT140" s="535"/>
      <c r="BU140" s="535"/>
      <c r="BV140" s="535"/>
      <c r="BW140" s="535"/>
      <c r="BX140" s="535"/>
      <c r="BY140" s="536"/>
    </row>
    <row r="141" spans="48:77" ht="15" customHeight="1" x14ac:dyDescent="0.4">
      <c r="AV141" s="534"/>
      <c r="AW141" s="535"/>
      <c r="AX141" s="535"/>
      <c r="AY141" s="535"/>
      <c r="AZ141" s="535"/>
      <c r="BA141" s="535"/>
      <c r="BB141" s="535"/>
      <c r="BC141" s="535"/>
      <c r="BD141" s="535"/>
      <c r="BE141" s="535"/>
      <c r="BF141" s="535"/>
      <c r="BG141" s="535"/>
      <c r="BH141" s="535"/>
      <c r="BI141" s="535"/>
      <c r="BJ141" s="535"/>
      <c r="BK141" s="535"/>
      <c r="BL141" s="535"/>
      <c r="BM141" s="535"/>
      <c r="BN141" s="535"/>
      <c r="BO141" s="535"/>
      <c r="BP141" s="535"/>
      <c r="BQ141" s="535"/>
      <c r="BR141" s="535"/>
      <c r="BS141" s="535"/>
      <c r="BT141" s="535"/>
      <c r="BU141" s="535"/>
      <c r="BV141" s="535"/>
      <c r="BW141" s="535"/>
      <c r="BX141" s="535"/>
      <c r="BY141" s="536"/>
    </row>
    <row r="142" spans="48:77" ht="15" customHeight="1" x14ac:dyDescent="0.4">
      <c r="AV142" s="534"/>
      <c r="AW142" s="535"/>
      <c r="AX142" s="535"/>
      <c r="AY142" s="535"/>
      <c r="AZ142" s="535"/>
      <c r="BA142" s="535"/>
      <c r="BB142" s="535"/>
      <c r="BC142" s="535"/>
      <c r="BD142" s="535"/>
      <c r="BE142" s="535"/>
      <c r="BF142" s="535"/>
      <c r="BG142" s="535"/>
      <c r="BH142" s="535"/>
      <c r="BI142" s="535"/>
      <c r="BJ142" s="535"/>
      <c r="BK142" s="535"/>
      <c r="BL142" s="535"/>
      <c r="BM142" s="535"/>
      <c r="BN142" s="535"/>
      <c r="BO142" s="535"/>
      <c r="BP142" s="535"/>
      <c r="BQ142" s="535"/>
      <c r="BR142" s="535"/>
      <c r="BS142" s="535"/>
      <c r="BT142" s="535"/>
      <c r="BU142" s="535"/>
      <c r="BV142" s="535"/>
      <c r="BW142" s="535"/>
      <c r="BX142" s="535"/>
      <c r="BY142" s="536"/>
    </row>
    <row r="143" spans="48:77" ht="15" customHeight="1" x14ac:dyDescent="0.4">
      <c r="AV143" s="534"/>
      <c r="AW143" s="535"/>
      <c r="AX143" s="535"/>
      <c r="AY143" s="535"/>
      <c r="AZ143" s="535"/>
      <c r="BA143" s="535"/>
      <c r="BB143" s="535"/>
      <c r="BC143" s="535"/>
      <c r="BD143" s="535"/>
      <c r="BE143" s="535"/>
      <c r="BF143" s="535"/>
      <c r="BG143" s="535"/>
      <c r="BH143" s="535"/>
      <c r="BI143" s="535"/>
      <c r="BJ143" s="535"/>
      <c r="BK143" s="535"/>
      <c r="BL143" s="535"/>
      <c r="BM143" s="535"/>
      <c r="BN143" s="535"/>
      <c r="BO143" s="535"/>
      <c r="BP143" s="535"/>
      <c r="BQ143" s="535"/>
      <c r="BR143" s="535"/>
      <c r="BS143" s="535"/>
      <c r="BT143" s="535"/>
      <c r="BU143" s="535"/>
      <c r="BV143" s="535"/>
      <c r="BW143" s="535"/>
      <c r="BX143" s="535"/>
      <c r="BY143" s="536"/>
    </row>
    <row r="144" spans="48:77" ht="15" customHeight="1" x14ac:dyDescent="0.4">
      <c r="AV144" s="534"/>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6"/>
    </row>
    <row r="145" spans="48:77" ht="15" customHeight="1" x14ac:dyDescent="0.4">
      <c r="AV145" s="534"/>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6"/>
    </row>
    <row r="146" spans="48:77" ht="15" customHeight="1" x14ac:dyDescent="0.4">
      <c r="AV146" s="534"/>
      <c r="AW146" s="535"/>
      <c r="AX146" s="535"/>
      <c r="AY146" s="535"/>
      <c r="AZ146" s="535"/>
      <c r="BA146" s="535"/>
      <c r="BB146" s="535"/>
      <c r="BC146" s="535"/>
      <c r="BD146" s="535"/>
      <c r="BE146" s="535"/>
      <c r="BF146" s="535"/>
      <c r="BG146" s="535"/>
      <c r="BH146" s="535"/>
      <c r="BI146" s="535"/>
      <c r="BJ146" s="535"/>
      <c r="BK146" s="535"/>
      <c r="BL146" s="535"/>
      <c r="BM146" s="535"/>
      <c r="BN146" s="535"/>
      <c r="BO146" s="535"/>
      <c r="BP146" s="535"/>
      <c r="BQ146" s="535"/>
      <c r="BR146" s="535"/>
      <c r="BS146" s="535"/>
      <c r="BT146" s="535"/>
      <c r="BU146" s="535"/>
      <c r="BV146" s="535"/>
      <c r="BW146" s="535"/>
      <c r="BX146" s="535"/>
      <c r="BY146" s="536"/>
    </row>
    <row r="147" spans="48:77" ht="15" customHeight="1" x14ac:dyDescent="0.4">
      <c r="AV147" s="534"/>
      <c r="AW147" s="535"/>
      <c r="AX147" s="535"/>
      <c r="AY147" s="535"/>
      <c r="AZ147" s="535"/>
      <c r="BA147" s="535"/>
      <c r="BB147" s="535"/>
      <c r="BC147" s="535"/>
      <c r="BD147" s="535"/>
      <c r="BE147" s="535"/>
      <c r="BF147" s="535"/>
      <c r="BG147" s="535"/>
      <c r="BH147" s="535"/>
      <c r="BI147" s="535"/>
      <c r="BJ147" s="535"/>
      <c r="BK147" s="535"/>
      <c r="BL147" s="535"/>
      <c r="BM147" s="535"/>
      <c r="BN147" s="535"/>
      <c r="BO147" s="535"/>
      <c r="BP147" s="535"/>
      <c r="BQ147" s="535"/>
      <c r="BR147" s="535"/>
      <c r="BS147" s="535"/>
      <c r="BT147" s="535"/>
      <c r="BU147" s="535"/>
      <c r="BV147" s="535"/>
      <c r="BW147" s="535"/>
      <c r="BX147" s="535"/>
      <c r="BY147" s="536"/>
    </row>
    <row r="148" spans="48:77" ht="15" customHeight="1" x14ac:dyDescent="0.4">
      <c r="AV148" s="534"/>
      <c r="AW148" s="535"/>
      <c r="AX148" s="535"/>
      <c r="AY148" s="535"/>
      <c r="AZ148" s="535"/>
      <c r="BA148" s="535"/>
      <c r="BB148" s="535"/>
      <c r="BC148" s="535"/>
      <c r="BD148" s="535"/>
      <c r="BE148" s="535"/>
      <c r="BF148" s="535"/>
      <c r="BG148" s="535"/>
      <c r="BH148" s="535"/>
      <c r="BI148" s="535"/>
      <c r="BJ148" s="535"/>
      <c r="BK148" s="535"/>
      <c r="BL148" s="535"/>
      <c r="BM148" s="535"/>
      <c r="BN148" s="535"/>
      <c r="BO148" s="535"/>
      <c r="BP148" s="535"/>
      <c r="BQ148" s="535"/>
      <c r="BR148" s="535"/>
      <c r="BS148" s="535"/>
      <c r="BT148" s="535"/>
      <c r="BU148" s="535"/>
      <c r="BV148" s="535"/>
      <c r="BW148" s="535"/>
      <c r="BX148" s="535"/>
      <c r="BY148" s="536"/>
    </row>
    <row r="149" spans="48:77" ht="15" customHeight="1" x14ac:dyDescent="0.4">
      <c r="AV149" s="534"/>
      <c r="AW149" s="535"/>
      <c r="AX149" s="535"/>
      <c r="AY149" s="535"/>
      <c r="AZ149" s="535"/>
      <c r="BA149" s="535"/>
      <c r="BB149" s="535"/>
      <c r="BC149" s="535"/>
      <c r="BD149" s="535"/>
      <c r="BE149" s="535"/>
      <c r="BF149" s="535"/>
      <c r="BG149" s="535"/>
      <c r="BH149" s="535"/>
      <c r="BI149" s="535"/>
      <c r="BJ149" s="535"/>
      <c r="BK149" s="535"/>
      <c r="BL149" s="535"/>
      <c r="BM149" s="535"/>
      <c r="BN149" s="535"/>
      <c r="BO149" s="535"/>
      <c r="BP149" s="535"/>
      <c r="BQ149" s="535"/>
      <c r="BR149" s="535"/>
      <c r="BS149" s="535"/>
      <c r="BT149" s="535"/>
      <c r="BU149" s="535"/>
      <c r="BV149" s="535"/>
      <c r="BW149" s="535"/>
      <c r="BX149" s="535"/>
      <c r="BY149" s="536"/>
    </row>
    <row r="150" spans="48:77" ht="15" customHeight="1" x14ac:dyDescent="0.4">
      <c r="AV150" s="534"/>
      <c r="AW150" s="535"/>
      <c r="AX150" s="535"/>
      <c r="AY150" s="535"/>
      <c r="AZ150" s="535"/>
      <c r="BA150" s="535"/>
      <c r="BB150" s="535"/>
      <c r="BC150" s="535"/>
      <c r="BD150" s="535"/>
      <c r="BE150" s="535"/>
      <c r="BF150" s="535"/>
      <c r="BG150" s="535"/>
      <c r="BH150" s="535"/>
      <c r="BI150" s="535"/>
      <c r="BJ150" s="535"/>
      <c r="BK150" s="535"/>
      <c r="BL150" s="535"/>
      <c r="BM150" s="535"/>
      <c r="BN150" s="535"/>
      <c r="BO150" s="535"/>
      <c r="BP150" s="535"/>
      <c r="BQ150" s="535"/>
      <c r="BR150" s="535"/>
      <c r="BS150" s="535"/>
      <c r="BT150" s="535"/>
      <c r="BU150" s="535"/>
      <c r="BV150" s="535"/>
      <c r="BW150" s="535"/>
      <c r="BX150" s="535"/>
      <c r="BY150" s="536"/>
    </row>
    <row r="151" spans="48:77" ht="15" customHeight="1" x14ac:dyDescent="0.4">
      <c r="AV151" s="534"/>
      <c r="AW151" s="535"/>
      <c r="AX151" s="535"/>
      <c r="AY151" s="535"/>
      <c r="AZ151" s="535"/>
      <c r="BA151" s="535"/>
      <c r="BB151" s="535"/>
      <c r="BC151" s="535"/>
      <c r="BD151" s="535"/>
      <c r="BE151" s="535"/>
      <c r="BF151" s="535"/>
      <c r="BG151" s="535"/>
      <c r="BH151" s="535"/>
      <c r="BI151" s="535"/>
      <c r="BJ151" s="535"/>
      <c r="BK151" s="535"/>
      <c r="BL151" s="535"/>
      <c r="BM151" s="535"/>
      <c r="BN151" s="535"/>
      <c r="BO151" s="535"/>
      <c r="BP151" s="535"/>
      <c r="BQ151" s="535"/>
      <c r="BR151" s="535"/>
      <c r="BS151" s="535"/>
      <c r="BT151" s="535"/>
      <c r="BU151" s="535"/>
      <c r="BV151" s="535"/>
      <c r="BW151" s="535"/>
      <c r="BX151" s="535"/>
      <c r="BY151" s="536"/>
    </row>
    <row r="152" spans="48:77" ht="15" customHeight="1" x14ac:dyDescent="0.4">
      <c r="AV152" s="534"/>
      <c r="AW152" s="535"/>
      <c r="AX152" s="535"/>
      <c r="AY152" s="535"/>
      <c r="AZ152" s="535"/>
      <c r="BA152" s="535"/>
      <c r="BB152" s="535"/>
      <c r="BC152" s="535"/>
      <c r="BD152" s="535"/>
      <c r="BE152" s="535"/>
      <c r="BF152" s="535"/>
      <c r="BG152" s="535"/>
      <c r="BH152" s="535"/>
      <c r="BI152" s="535"/>
      <c r="BJ152" s="535"/>
      <c r="BK152" s="535"/>
      <c r="BL152" s="535"/>
      <c r="BM152" s="535"/>
      <c r="BN152" s="535"/>
      <c r="BO152" s="535"/>
      <c r="BP152" s="535"/>
      <c r="BQ152" s="535"/>
      <c r="BR152" s="535"/>
      <c r="BS152" s="535"/>
      <c r="BT152" s="535"/>
      <c r="BU152" s="535"/>
      <c r="BV152" s="535"/>
      <c r="BW152" s="535"/>
      <c r="BX152" s="535"/>
      <c r="BY152" s="536"/>
    </row>
    <row r="153" spans="48:77" ht="15" customHeight="1" x14ac:dyDescent="0.4">
      <c r="AV153" s="534"/>
      <c r="AW153" s="535"/>
      <c r="AX153" s="535"/>
      <c r="AY153" s="535"/>
      <c r="AZ153" s="535"/>
      <c r="BA153" s="535"/>
      <c r="BB153" s="535"/>
      <c r="BC153" s="535"/>
      <c r="BD153" s="535"/>
      <c r="BE153" s="535"/>
      <c r="BF153" s="535"/>
      <c r="BG153" s="535"/>
      <c r="BH153" s="535"/>
      <c r="BI153" s="535"/>
      <c r="BJ153" s="535"/>
      <c r="BK153" s="535"/>
      <c r="BL153" s="535"/>
      <c r="BM153" s="535"/>
      <c r="BN153" s="535"/>
      <c r="BO153" s="535"/>
      <c r="BP153" s="535"/>
      <c r="BQ153" s="535"/>
      <c r="BR153" s="535"/>
      <c r="BS153" s="535"/>
      <c r="BT153" s="535"/>
      <c r="BU153" s="535"/>
      <c r="BV153" s="535"/>
      <c r="BW153" s="535"/>
      <c r="BX153" s="535"/>
      <c r="BY153" s="536"/>
    </row>
    <row r="154" spans="48:77" ht="15" customHeight="1" x14ac:dyDescent="0.4">
      <c r="AV154" s="534"/>
      <c r="AW154" s="535"/>
      <c r="AX154" s="535"/>
      <c r="AY154" s="535"/>
      <c r="AZ154" s="535"/>
      <c r="BA154" s="535"/>
      <c r="BB154" s="535"/>
      <c r="BC154" s="535"/>
      <c r="BD154" s="535"/>
      <c r="BE154" s="535"/>
      <c r="BF154" s="535"/>
      <c r="BG154" s="535"/>
      <c r="BH154" s="535"/>
      <c r="BI154" s="535"/>
      <c r="BJ154" s="535"/>
      <c r="BK154" s="535"/>
      <c r="BL154" s="535"/>
      <c r="BM154" s="535"/>
      <c r="BN154" s="535"/>
      <c r="BO154" s="535"/>
      <c r="BP154" s="535"/>
      <c r="BQ154" s="535"/>
      <c r="BR154" s="535"/>
      <c r="BS154" s="535"/>
      <c r="BT154" s="535"/>
      <c r="BU154" s="535"/>
      <c r="BV154" s="535"/>
      <c r="BW154" s="535"/>
      <c r="BX154" s="535"/>
      <c r="BY154" s="536"/>
    </row>
    <row r="155" spans="48:77" ht="15" customHeight="1" x14ac:dyDescent="0.4">
      <c r="AV155" s="534"/>
      <c r="AW155" s="535"/>
      <c r="AX155" s="535"/>
      <c r="AY155" s="535"/>
      <c r="AZ155" s="535"/>
      <c r="BA155" s="535"/>
      <c r="BB155" s="535"/>
      <c r="BC155" s="535"/>
      <c r="BD155" s="535"/>
      <c r="BE155" s="535"/>
      <c r="BF155" s="535"/>
      <c r="BG155" s="535"/>
      <c r="BH155" s="535"/>
      <c r="BI155" s="535"/>
      <c r="BJ155" s="535"/>
      <c r="BK155" s="535"/>
      <c r="BL155" s="535"/>
      <c r="BM155" s="535"/>
      <c r="BN155" s="535"/>
      <c r="BO155" s="535"/>
      <c r="BP155" s="535"/>
      <c r="BQ155" s="535"/>
      <c r="BR155" s="535"/>
      <c r="BS155" s="535"/>
      <c r="BT155" s="535"/>
      <c r="BU155" s="535"/>
      <c r="BV155" s="535"/>
      <c r="BW155" s="535"/>
      <c r="BX155" s="535"/>
      <c r="BY155" s="536"/>
    </row>
    <row r="156" spans="48:77" ht="15" customHeight="1" x14ac:dyDescent="0.4">
      <c r="AV156" s="534"/>
      <c r="AW156" s="535"/>
      <c r="AX156" s="535"/>
      <c r="AY156" s="535"/>
      <c r="AZ156" s="535"/>
      <c r="BA156" s="535"/>
      <c r="BB156" s="535"/>
      <c r="BC156" s="535"/>
      <c r="BD156" s="535"/>
      <c r="BE156" s="535"/>
      <c r="BF156" s="535"/>
      <c r="BG156" s="535"/>
      <c r="BH156" s="535"/>
      <c r="BI156" s="535"/>
      <c r="BJ156" s="535"/>
      <c r="BK156" s="535"/>
      <c r="BL156" s="535"/>
      <c r="BM156" s="535"/>
      <c r="BN156" s="535"/>
      <c r="BO156" s="535"/>
      <c r="BP156" s="535"/>
      <c r="BQ156" s="535"/>
      <c r="BR156" s="535"/>
      <c r="BS156" s="535"/>
      <c r="BT156" s="535"/>
      <c r="BU156" s="535"/>
      <c r="BV156" s="535"/>
      <c r="BW156" s="535"/>
      <c r="BX156" s="535"/>
      <c r="BY156" s="536"/>
    </row>
    <row r="157" spans="48:77" ht="15" customHeight="1" x14ac:dyDescent="0.4">
      <c r="AV157" s="534"/>
      <c r="AW157" s="535"/>
      <c r="AX157" s="535"/>
      <c r="AY157" s="535"/>
      <c r="AZ157" s="535"/>
      <c r="BA157" s="535"/>
      <c r="BB157" s="535"/>
      <c r="BC157" s="535"/>
      <c r="BD157" s="535"/>
      <c r="BE157" s="535"/>
      <c r="BF157" s="535"/>
      <c r="BG157" s="535"/>
      <c r="BH157" s="535"/>
      <c r="BI157" s="535"/>
      <c r="BJ157" s="535"/>
      <c r="BK157" s="535"/>
      <c r="BL157" s="535"/>
      <c r="BM157" s="535"/>
      <c r="BN157" s="535"/>
      <c r="BO157" s="535"/>
      <c r="BP157" s="535"/>
      <c r="BQ157" s="535"/>
      <c r="BR157" s="535"/>
      <c r="BS157" s="535"/>
      <c r="BT157" s="535"/>
      <c r="BU157" s="535"/>
      <c r="BV157" s="535"/>
      <c r="BW157" s="535"/>
      <c r="BX157" s="535"/>
      <c r="BY157" s="536"/>
    </row>
    <row r="158" spans="48:77" ht="15" customHeight="1" x14ac:dyDescent="0.4">
      <c r="AV158" s="534"/>
      <c r="AW158" s="535"/>
      <c r="AX158" s="535"/>
      <c r="AY158" s="535"/>
      <c r="AZ158" s="535"/>
      <c r="BA158" s="535"/>
      <c r="BB158" s="535"/>
      <c r="BC158" s="535"/>
      <c r="BD158" s="535"/>
      <c r="BE158" s="535"/>
      <c r="BF158" s="535"/>
      <c r="BG158" s="535"/>
      <c r="BH158" s="535"/>
      <c r="BI158" s="535"/>
      <c r="BJ158" s="535"/>
      <c r="BK158" s="535"/>
      <c r="BL158" s="535"/>
      <c r="BM158" s="535"/>
      <c r="BN158" s="535"/>
      <c r="BO158" s="535"/>
      <c r="BP158" s="535"/>
      <c r="BQ158" s="535"/>
      <c r="BR158" s="535"/>
      <c r="BS158" s="535"/>
      <c r="BT158" s="535"/>
      <c r="BU158" s="535"/>
      <c r="BV158" s="535"/>
      <c r="BW158" s="535"/>
      <c r="BX158" s="535"/>
      <c r="BY158" s="536"/>
    </row>
    <row r="159" spans="48:77" ht="15" customHeight="1" x14ac:dyDescent="0.4">
      <c r="AV159" s="534"/>
      <c r="AW159" s="535"/>
      <c r="AX159" s="535"/>
      <c r="AY159" s="535"/>
      <c r="AZ159" s="535"/>
      <c r="BA159" s="535"/>
      <c r="BB159" s="535"/>
      <c r="BC159" s="535"/>
      <c r="BD159" s="535"/>
      <c r="BE159" s="535"/>
      <c r="BF159" s="535"/>
      <c r="BG159" s="535"/>
      <c r="BH159" s="535"/>
      <c r="BI159" s="535"/>
      <c r="BJ159" s="535"/>
      <c r="BK159" s="535"/>
      <c r="BL159" s="535"/>
      <c r="BM159" s="535"/>
      <c r="BN159" s="535"/>
      <c r="BO159" s="535"/>
      <c r="BP159" s="535"/>
      <c r="BQ159" s="535"/>
      <c r="BR159" s="535"/>
      <c r="BS159" s="535"/>
      <c r="BT159" s="535"/>
      <c r="BU159" s="535"/>
      <c r="BV159" s="535"/>
      <c r="BW159" s="535"/>
      <c r="BX159" s="535"/>
      <c r="BY159" s="536"/>
    </row>
    <row r="160" spans="48:77" ht="15" customHeight="1" x14ac:dyDescent="0.4">
      <c r="AV160" s="534"/>
      <c r="AW160" s="535"/>
      <c r="AX160" s="535"/>
      <c r="AY160" s="535"/>
      <c r="AZ160" s="535"/>
      <c r="BA160" s="535"/>
      <c r="BB160" s="535"/>
      <c r="BC160" s="535"/>
      <c r="BD160" s="535"/>
      <c r="BE160" s="535"/>
      <c r="BF160" s="535"/>
      <c r="BG160" s="535"/>
      <c r="BH160" s="535"/>
      <c r="BI160" s="535"/>
      <c r="BJ160" s="535"/>
      <c r="BK160" s="535"/>
      <c r="BL160" s="535"/>
      <c r="BM160" s="535"/>
      <c r="BN160" s="535"/>
      <c r="BO160" s="535"/>
      <c r="BP160" s="535"/>
      <c r="BQ160" s="535"/>
      <c r="BR160" s="535"/>
      <c r="BS160" s="535"/>
      <c r="BT160" s="535"/>
      <c r="BU160" s="535"/>
      <c r="BV160" s="535"/>
      <c r="BW160" s="535"/>
      <c r="BX160" s="535"/>
      <c r="BY160" s="536"/>
    </row>
    <row r="161" spans="48:77" ht="15" customHeight="1" x14ac:dyDescent="0.4">
      <c r="AV161" s="534"/>
      <c r="AW161" s="535"/>
      <c r="AX161" s="535"/>
      <c r="AY161" s="535"/>
      <c r="AZ161" s="535"/>
      <c r="BA161" s="535"/>
      <c r="BB161" s="535"/>
      <c r="BC161" s="535"/>
      <c r="BD161" s="535"/>
      <c r="BE161" s="535"/>
      <c r="BF161" s="535"/>
      <c r="BG161" s="535"/>
      <c r="BH161" s="535"/>
      <c r="BI161" s="535"/>
      <c r="BJ161" s="535"/>
      <c r="BK161" s="535"/>
      <c r="BL161" s="535"/>
      <c r="BM161" s="535"/>
      <c r="BN161" s="535"/>
      <c r="BO161" s="535"/>
      <c r="BP161" s="535"/>
      <c r="BQ161" s="535"/>
      <c r="BR161" s="535"/>
      <c r="BS161" s="535"/>
      <c r="BT161" s="535"/>
      <c r="BU161" s="535"/>
      <c r="BV161" s="535"/>
      <c r="BW161" s="535"/>
      <c r="BX161" s="535"/>
      <c r="BY161" s="536"/>
    </row>
    <row r="162" spans="48:77" ht="15" customHeight="1" x14ac:dyDescent="0.4">
      <c r="AV162" s="534"/>
      <c r="AW162" s="535"/>
      <c r="AX162" s="535"/>
      <c r="AY162" s="535"/>
      <c r="AZ162" s="535"/>
      <c r="BA162" s="535"/>
      <c r="BB162" s="535"/>
      <c r="BC162" s="535"/>
      <c r="BD162" s="535"/>
      <c r="BE162" s="535"/>
      <c r="BF162" s="535"/>
      <c r="BG162" s="535"/>
      <c r="BH162" s="535"/>
      <c r="BI162" s="535"/>
      <c r="BJ162" s="535"/>
      <c r="BK162" s="535"/>
      <c r="BL162" s="535"/>
      <c r="BM162" s="535"/>
      <c r="BN162" s="535"/>
      <c r="BO162" s="535"/>
      <c r="BP162" s="535"/>
      <c r="BQ162" s="535"/>
      <c r="BR162" s="535"/>
      <c r="BS162" s="535"/>
      <c r="BT162" s="535"/>
      <c r="BU162" s="535"/>
      <c r="BV162" s="535"/>
      <c r="BW162" s="535"/>
      <c r="BX162" s="535"/>
      <c r="BY162" s="536"/>
    </row>
    <row r="163" spans="48:77" ht="15" customHeight="1" x14ac:dyDescent="0.4">
      <c r="AV163" s="534"/>
      <c r="AW163" s="535"/>
      <c r="AX163" s="535"/>
      <c r="AY163" s="535"/>
      <c r="AZ163" s="535"/>
      <c r="BA163" s="535"/>
      <c r="BB163" s="535"/>
      <c r="BC163" s="535"/>
      <c r="BD163" s="535"/>
      <c r="BE163" s="535"/>
      <c r="BF163" s="535"/>
      <c r="BG163" s="535"/>
      <c r="BH163" s="535"/>
      <c r="BI163" s="535"/>
      <c r="BJ163" s="535"/>
      <c r="BK163" s="535"/>
      <c r="BL163" s="535"/>
      <c r="BM163" s="535"/>
      <c r="BN163" s="535"/>
      <c r="BO163" s="535"/>
      <c r="BP163" s="535"/>
      <c r="BQ163" s="535"/>
      <c r="BR163" s="535"/>
      <c r="BS163" s="535"/>
      <c r="BT163" s="535"/>
      <c r="BU163" s="535"/>
      <c r="BV163" s="535"/>
      <c r="BW163" s="535"/>
      <c r="BX163" s="535"/>
      <c r="BY163" s="536"/>
    </row>
    <row r="164" spans="48:77" ht="15" customHeight="1" x14ac:dyDescent="0.4">
      <c r="AV164" s="534"/>
      <c r="AW164" s="535"/>
      <c r="AX164" s="535"/>
      <c r="AY164" s="535"/>
      <c r="AZ164" s="535"/>
      <c r="BA164" s="535"/>
      <c r="BB164" s="535"/>
      <c r="BC164" s="535"/>
      <c r="BD164" s="535"/>
      <c r="BE164" s="535"/>
      <c r="BF164" s="535"/>
      <c r="BG164" s="535"/>
      <c r="BH164" s="535"/>
      <c r="BI164" s="535"/>
      <c r="BJ164" s="535"/>
      <c r="BK164" s="535"/>
      <c r="BL164" s="535"/>
      <c r="BM164" s="535"/>
      <c r="BN164" s="535"/>
      <c r="BO164" s="535"/>
      <c r="BP164" s="535"/>
      <c r="BQ164" s="535"/>
      <c r="BR164" s="535"/>
      <c r="BS164" s="535"/>
      <c r="BT164" s="535"/>
      <c r="BU164" s="535"/>
      <c r="BV164" s="535"/>
      <c r="BW164" s="535"/>
      <c r="BX164" s="535"/>
      <c r="BY164" s="536"/>
    </row>
    <row r="165" spans="48:77" ht="15" customHeight="1" x14ac:dyDescent="0.4">
      <c r="AV165" s="534"/>
      <c r="AW165" s="535"/>
      <c r="AX165" s="535"/>
      <c r="AY165" s="535"/>
      <c r="AZ165" s="535"/>
      <c r="BA165" s="535"/>
      <c r="BB165" s="535"/>
      <c r="BC165" s="535"/>
      <c r="BD165" s="535"/>
      <c r="BE165" s="535"/>
      <c r="BF165" s="535"/>
      <c r="BG165" s="535"/>
      <c r="BH165" s="535"/>
      <c r="BI165" s="535"/>
      <c r="BJ165" s="535"/>
      <c r="BK165" s="535"/>
      <c r="BL165" s="535"/>
      <c r="BM165" s="535"/>
      <c r="BN165" s="535"/>
      <c r="BO165" s="535"/>
      <c r="BP165" s="535"/>
      <c r="BQ165" s="535"/>
      <c r="BR165" s="535"/>
      <c r="BS165" s="535"/>
      <c r="BT165" s="535"/>
      <c r="BU165" s="535"/>
      <c r="BV165" s="535"/>
      <c r="BW165" s="535"/>
      <c r="BX165" s="535"/>
      <c r="BY165" s="536"/>
    </row>
    <row r="166" spans="48:77" ht="15" customHeight="1" x14ac:dyDescent="0.4">
      <c r="AV166" s="534"/>
      <c r="AW166" s="535"/>
      <c r="AX166" s="535"/>
      <c r="AY166" s="535"/>
      <c r="AZ166" s="535"/>
      <c r="BA166" s="535"/>
      <c r="BB166" s="535"/>
      <c r="BC166" s="535"/>
      <c r="BD166" s="535"/>
      <c r="BE166" s="535"/>
      <c r="BF166" s="535"/>
      <c r="BG166" s="535"/>
      <c r="BH166" s="535"/>
      <c r="BI166" s="535"/>
      <c r="BJ166" s="535"/>
      <c r="BK166" s="535"/>
      <c r="BL166" s="535"/>
      <c r="BM166" s="535"/>
      <c r="BN166" s="535"/>
      <c r="BO166" s="535"/>
      <c r="BP166" s="535"/>
      <c r="BQ166" s="535"/>
      <c r="BR166" s="535"/>
      <c r="BS166" s="535"/>
      <c r="BT166" s="535"/>
      <c r="BU166" s="535"/>
      <c r="BV166" s="535"/>
      <c r="BW166" s="535"/>
      <c r="BX166" s="535"/>
      <c r="BY166" s="536"/>
    </row>
    <row r="167" spans="48:77" ht="15" customHeight="1" x14ac:dyDescent="0.4">
      <c r="AV167" s="534"/>
      <c r="AW167" s="535"/>
      <c r="AX167" s="535"/>
      <c r="AY167" s="535"/>
      <c r="AZ167" s="535"/>
      <c r="BA167" s="535"/>
      <c r="BB167" s="535"/>
      <c r="BC167" s="535"/>
      <c r="BD167" s="535"/>
      <c r="BE167" s="535"/>
      <c r="BF167" s="535"/>
      <c r="BG167" s="535"/>
      <c r="BH167" s="535"/>
      <c r="BI167" s="535"/>
      <c r="BJ167" s="535"/>
      <c r="BK167" s="535"/>
      <c r="BL167" s="535"/>
      <c r="BM167" s="535"/>
      <c r="BN167" s="535"/>
      <c r="BO167" s="535"/>
      <c r="BP167" s="535"/>
      <c r="BQ167" s="535"/>
      <c r="BR167" s="535"/>
      <c r="BS167" s="535"/>
      <c r="BT167" s="535"/>
      <c r="BU167" s="535"/>
      <c r="BV167" s="535"/>
      <c r="BW167" s="535"/>
      <c r="BX167" s="535"/>
      <c r="BY167" s="536"/>
    </row>
    <row r="168" spans="48:77" ht="15" customHeight="1" x14ac:dyDescent="0.4">
      <c r="AV168" s="534"/>
      <c r="AW168" s="535"/>
      <c r="AX168" s="535"/>
      <c r="AY168" s="535"/>
      <c r="AZ168" s="535"/>
      <c r="BA168" s="535"/>
      <c r="BB168" s="535"/>
      <c r="BC168" s="535"/>
      <c r="BD168" s="535"/>
      <c r="BE168" s="535"/>
      <c r="BF168" s="535"/>
      <c r="BG168" s="535"/>
      <c r="BH168" s="535"/>
      <c r="BI168" s="535"/>
      <c r="BJ168" s="535"/>
      <c r="BK168" s="535"/>
      <c r="BL168" s="535"/>
      <c r="BM168" s="535"/>
      <c r="BN168" s="535"/>
      <c r="BO168" s="535"/>
      <c r="BP168" s="535"/>
      <c r="BQ168" s="535"/>
      <c r="BR168" s="535"/>
      <c r="BS168" s="535"/>
      <c r="BT168" s="535"/>
      <c r="BU168" s="535"/>
      <c r="BV168" s="535"/>
      <c r="BW168" s="535"/>
      <c r="BX168" s="535"/>
      <c r="BY168" s="536"/>
    </row>
    <row r="169" spans="48:77" ht="15" customHeight="1" x14ac:dyDescent="0.4">
      <c r="AV169" s="534"/>
      <c r="AW169" s="535"/>
      <c r="AX169" s="535"/>
      <c r="AY169" s="535"/>
      <c r="AZ169" s="535"/>
      <c r="BA169" s="535"/>
      <c r="BB169" s="535"/>
      <c r="BC169" s="535"/>
      <c r="BD169" s="535"/>
      <c r="BE169" s="535"/>
      <c r="BF169" s="535"/>
      <c r="BG169" s="535"/>
      <c r="BH169" s="535"/>
      <c r="BI169" s="535"/>
      <c r="BJ169" s="535"/>
      <c r="BK169" s="535"/>
      <c r="BL169" s="535"/>
      <c r="BM169" s="535"/>
      <c r="BN169" s="535"/>
      <c r="BO169" s="535"/>
      <c r="BP169" s="535"/>
      <c r="BQ169" s="535"/>
      <c r="BR169" s="535"/>
      <c r="BS169" s="535"/>
      <c r="BT169" s="535"/>
      <c r="BU169" s="535"/>
      <c r="BV169" s="535"/>
      <c r="BW169" s="535"/>
      <c r="BX169" s="535"/>
      <c r="BY169" s="536"/>
    </row>
    <row r="170" spans="48:77" ht="15" customHeight="1" x14ac:dyDescent="0.4">
      <c r="AV170" s="534"/>
      <c r="AW170" s="535"/>
      <c r="AX170" s="535"/>
      <c r="AY170" s="535"/>
      <c r="AZ170" s="535"/>
      <c r="BA170" s="535"/>
      <c r="BB170" s="535"/>
      <c r="BC170" s="535"/>
      <c r="BD170" s="535"/>
      <c r="BE170" s="535"/>
      <c r="BF170" s="535"/>
      <c r="BG170" s="535"/>
      <c r="BH170" s="535"/>
      <c r="BI170" s="535"/>
      <c r="BJ170" s="535"/>
      <c r="BK170" s="535"/>
      <c r="BL170" s="535"/>
      <c r="BM170" s="535"/>
      <c r="BN170" s="535"/>
      <c r="BO170" s="535"/>
      <c r="BP170" s="535"/>
      <c r="BQ170" s="535"/>
      <c r="BR170" s="535"/>
      <c r="BS170" s="535"/>
      <c r="BT170" s="535"/>
      <c r="BU170" s="535"/>
      <c r="BV170" s="535"/>
      <c r="BW170" s="535"/>
      <c r="BX170" s="535"/>
      <c r="BY170" s="536"/>
    </row>
    <row r="171" spans="48:77" ht="15" customHeight="1" x14ac:dyDescent="0.4">
      <c r="AV171" s="534"/>
      <c r="AW171" s="535"/>
      <c r="AX171" s="535"/>
      <c r="AY171" s="535"/>
      <c r="AZ171" s="535"/>
      <c r="BA171" s="535"/>
      <c r="BB171" s="535"/>
      <c r="BC171" s="535"/>
      <c r="BD171" s="535"/>
      <c r="BE171" s="535"/>
      <c r="BF171" s="535"/>
      <c r="BG171" s="535"/>
      <c r="BH171" s="535"/>
      <c r="BI171" s="535"/>
      <c r="BJ171" s="535"/>
      <c r="BK171" s="535"/>
      <c r="BL171" s="535"/>
      <c r="BM171" s="535"/>
      <c r="BN171" s="535"/>
      <c r="BO171" s="535"/>
      <c r="BP171" s="535"/>
      <c r="BQ171" s="535"/>
      <c r="BR171" s="535"/>
      <c r="BS171" s="535"/>
      <c r="BT171" s="535"/>
      <c r="BU171" s="535"/>
      <c r="BV171" s="535"/>
      <c r="BW171" s="535"/>
      <c r="BX171" s="535"/>
      <c r="BY171" s="536"/>
    </row>
    <row r="172" spans="48:77" ht="15" customHeight="1" x14ac:dyDescent="0.4">
      <c r="AV172" s="534"/>
      <c r="AW172" s="535"/>
      <c r="AX172" s="535"/>
      <c r="AY172" s="535"/>
      <c r="AZ172" s="535"/>
      <c r="BA172" s="535"/>
      <c r="BB172" s="535"/>
      <c r="BC172" s="535"/>
      <c r="BD172" s="535"/>
      <c r="BE172" s="535"/>
      <c r="BF172" s="535"/>
      <c r="BG172" s="535"/>
      <c r="BH172" s="535"/>
      <c r="BI172" s="535"/>
      <c r="BJ172" s="535"/>
      <c r="BK172" s="535"/>
      <c r="BL172" s="535"/>
      <c r="BM172" s="535"/>
      <c r="BN172" s="535"/>
      <c r="BO172" s="535"/>
      <c r="BP172" s="535"/>
      <c r="BQ172" s="535"/>
      <c r="BR172" s="535"/>
      <c r="BS172" s="535"/>
      <c r="BT172" s="535"/>
      <c r="BU172" s="535"/>
      <c r="BV172" s="535"/>
      <c r="BW172" s="535"/>
      <c r="BX172" s="535"/>
      <c r="BY172" s="536"/>
    </row>
    <row r="173" spans="48:77" ht="15" customHeight="1" x14ac:dyDescent="0.4">
      <c r="AV173" s="534"/>
      <c r="AW173" s="535"/>
      <c r="AX173" s="535"/>
      <c r="AY173" s="535"/>
      <c r="AZ173" s="535"/>
      <c r="BA173" s="535"/>
      <c r="BB173" s="535"/>
      <c r="BC173" s="535"/>
      <c r="BD173" s="535"/>
      <c r="BE173" s="535"/>
      <c r="BF173" s="535"/>
      <c r="BG173" s="535"/>
      <c r="BH173" s="535"/>
      <c r="BI173" s="535"/>
      <c r="BJ173" s="535"/>
      <c r="BK173" s="535"/>
      <c r="BL173" s="535"/>
      <c r="BM173" s="535"/>
      <c r="BN173" s="535"/>
      <c r="BO173" s="535"/>
      <c r="BP173" s="535"/>
      <c r="BQ173" s="535"/>
      <c r="BR173" s="535"/>
      <c r="BS173" s="535"/>
      <c r="BT173" s="535"/>
      <c r="BU173" s="535"/>
      <c r="BV173" s="535"/>
      <c r="BW173" s="535"/>
      <c r="BX173" s="535"/>
      <c r="BY173" s="536"/>
    </row>
    <row r="174" spans="48:77" ht="15" customHeight="1" x14ac:dyDescent="0.4">
      <c r="AV174" s="534"/>
      <c r="AW174" s="535"/>
      <c r="AX174" s="535"/>
      <c r="AY174" s="535"/>
      <c r="AZ174" s="535"/>
      <c r="BA174" s="535"/>
      <c r="BB174" s="535"/>
      <c r="BC174" s="535"/>
      <c r="BD174" s="535"/>
      <c r="BE174" s="535"/>
      <c r="BF174" s="535"/>
      <c r="BG174" s="535"/>
      <c r="BH174" s="535"/>
      <c r="BI174" s="535"/>
      <c r="BJ174" s="535"/>
      <c r="BK174" s="535"/>
      <c r="BL174" s="535"/>
      <c r="BM174" s="535"/>
      <c r="BN174" s="535"/>
      <c r="BO174" s="535"/>
      <c r="BP174" s="535"/>
      <c r="BQ174" s="535"/>
      <c r="BR174" s="535"/>
      <c r="BS174" s="535"/>
      <c r="BT174" s="535"/>
      <c r="BU174" s="535"/>
      <c r="BV174" s="535"/>
      <c r="BW174" s="535"/>
      <c r="BX174" s="535"/>
      <c r="BY174" s="536"/>
    </row>
    <row r="175" spans="48:77" ht="15" customHeight="1" x14ac:dyDescent="0.4">
      <c r="AV175" s="534"/>
      <c r="AW175" s="535"/>
      <c r="AX175" s="535"/>
      <c r="AY175" s="535"/>
      <c r="AZ175" s="535"/>
      <c r="BA175" s="535"/>
      <c r="BB175" s="535"/>
      <c r="BC175" s="535"/>
      <c r="BD175" s="535"/>
      <c r="BE175" s="535"/>
      <c r="BF175" s="535"/>
      <c r="BG175" s="535"/>
      <c r="BH175" s="535"/>
      <c r="BI175" s="535"/>
      <c r="BJ175" s="535"/>
      <c r="BK175" s="535"/>
      <c r="BL175" s="535"/>
      <c r="BM175" s="535"/>
      <c r="BN175" s="535"/>
      <c r="BO175" s="535"/>
      <c r="BP175" s="535"/>
      <c r="BQ175" s="535"/>
      <c r="BR175" s="535"/>
      <c r="BS175" s="535"/>
      <c r="BT175" s="535"/>
      <c r="BU175" s="535"/>
      <c r="BV175" s="535"/>
      <c r="BW175" s="535"/>
      <c r="BX175" s="535"/>
      <c r="BY175" s="536"/>
    </row>
    <row r="176" spans="48:77" ht="15" customHeight="1" x14ac:dyDescent="0.4">
      <c r="AV176" s="534"/>
      <c r="AW176" s="535"/>
      <c r="AX176" s="535"/>
      <c r="AY176" s="535"/>
      <c r="AZ176" s="535"/>
      <c r="BA176" s="535"/>
      <c r="BB176" s="535"/>
      <c r="BC176" s="535"/>
      <c r="BD176" s="535"/>
      <c r="BE176" s="535"/>
      <c r="BF176" s="535"/>
      <c r="BG176" s="535"/>
      <c r="BH176" s="535"/>
      <c r="BI176" s="535"/>
      <c r="BJ176" s="535"/>
      <c r="BK176" s="535"/>
      <c r="BL176" s="535"/>
      <c r="BM176" s="535"/>
      <c r="BN176" s="535"/>
      <c r="BO176" s="535"/>
      <c r="BP176" s="535"/>
      <c r="BQ176" s="535"/>
      <c r="BR176" s="535"/>
      <c r="BS176" s="535"/>
      <c r="BT176" s="535"/>
      <c r="BU176" s="535"/>
      <c r="BV176" s="535"/>
      <c r="BW176" s="535"/>
      <c r="BX176" s="535"/>
      <c r="BY176" s="536"/>
    </row>
    <row r="177" spans="48:77" ht="15" customHeight="1" x14ac:dyDescent="0.4">
      <c r="AV177" s="534"/>
      <c r="AW177" s="535"/>
      <c r="AX177" s="535"/>
      <c r="AY177" s="535"/>
      <c r="AZ177" s="535"/>
      <c r="BA177" s="535"/>
      <c r="BB177" s="535"/>
      <c r="BC177" s="535"/>
      <c r="BD177" s="535"/>
      <c r="BE177" s="535"/>
      <c r="BF177" s="535"/>
      <c r="BG177" s="535"/>
      <c r="BH177" s="535"/>
      <c r="BI177" s="535"/>
      <c r="BJ177" s="535"/>
      <c r="BK177" s="535"/>
      <c r="BL177" s="535"/>
      <c r="BM177" s="535"/>
      <c r="BN177" s="535"/>
      <c r="BO177" s="535"/>
      <c r="BP177" s="535"/>
      <c r="BQ177" s="535"/>
      <c r="BR177" s="535"/>
      <c r="BS177" s="535"/>
      <c r="BT177" s="535"/>
      <c r="BU177" s="535"/>
      <c r="BV177" s="535"/>
      <c r="BW177" s="535"/>
      <c r="BX177" s="535"/>
      <c r="BY177" s="536"/>
    </row>
    <row r="178" spans="48:77" ht="15" customHeight="1" thickBot="1" x14ac:dyDescent="0.45">
      <c r="AV178" s="537"/>
      <c r="AW178" s="538"/>
      <c r="AX178" s="538"/>
      <c r="AY178" s="538"/>
      <c r="AZ178" s="538"/>
      <c r="BA178" s="538"/>
      <c r="BB178" s="538"/>
      <c r="BC178" s="538"/>
      <c r="BD178" s="538"/>
      <c r="BE178" s="538"/>
      <c r="BF178" s="538"/>
      <c r="BG178" s="538"/>
      <c r="BH178" s="538"/>
      <c r="BI178" s="538"/>
      <c r="BJ178" s="538"/>
      <c r="BK178" s="538"/>
      <c r="BL178" s="538"/>
      <c r="BM178" s="538"/>
      <c r="BN178" s="538"/>
      <c r="BO178" s="538"/>
      <c r="BP178" s="538"/>
      <c r="BQ178" s="538"/>
      <c r="BR178" s="538"/>
      <c r="BS178" s="538"/>
      <c r="BT178" s="538"/>
      <c r="BU178" s="538"/>
      <c r="BV178" s="538"/>
      <c r="BW178" s="538"/>
      <c r="BX178" s="538"/>
      <c r="BY178" s="539"/>
    </row>
    <row r="179" spans="48:77" ht="15" customHeight="1" x14ac:dyDescent="0.4">
      <c r="AV179" s="531" t="s">
        <v>1083</v>
      </c>
      <c r="AW179" s="531"/>
      <c r="AX179" s="531"/>
      <c r="AY179" s="531"/>
      <c r="AZ179" s="531"/>
      <c r="BA179" s="531"/>
      <c r="BB179" s="531"/>
      <c r="BC179" s="531"/>
      <c r="BD179" s="531"/>
      <c r="BE179" s="531"/>
      <c r="BF179" s="531"/>
      <c r="BG179" s="531"/>
      <c r="BH179" s="531"/>
      <c r="BI179" s="531"/>
      <c r="BJ179" s="531"/>
      <c r="BK179" s="531"/>
      <c r="BL179" s="531"/>
      <c r="BM179" s="531"/>
      <c r="BN179" s="531"/>
      <c r="BO179" s="531"/>
      <c r="BP179" s="531"/>
      <c r="BQ179" s="531"/>
      <c r="BR179" s="531"/>
      <c r="BS179" s="531"/>
      <c r="BT179" s="531"/>
      <c r="BU179" s="531"/>
      <c r="BV179" s="531"/>
      <c r="BW179" s="531"/>
      <c r="BX179" s="531"/>
      <c r="BY179" s="531"/>
    </row>
  </sheetData>
  <mergeCells count="132">
    <mergeCell ref="AV129:BY178"/>
    <mergeCell ref="AV179:BY179"/>
    <mergeCell ref="AV74:BY97"/>
    <mergeCell ref="AV98:BY98"/>
    <mergeCell ref="AV100:BY126"/>
    <mergeCell ref="AV127:BY127"/>
    <mergeCell ref="AV3:BY10"/>
    <mergeCell ref="AV12:BY71"/>
    <mergeCell ref="AV72:BY72"/>
    <mergeCell ref="AN55:AO55"/>
    <mergeCell ref="AN57:AO57"/>
    <mergeCell ref="AN58:AO58"/>
    <mergeCell ref="AN59:AO59"/>
    <mergeCell ref="AN60:AO60"/>
    <mergeCell ref="AN61:AO61"/>
    <mergeCell ref="AN56:AO56"/>
    <mergeCell ref="K56:P56"/>
    <mergeCell ref="R56:W56"/>
    <mergeCell ref="Y56:AD56"/>
    <mergeCell ref="AF56:AK56"/>
    <mergeCell ref="K61:Q61"/>
    <mergeCell ref="R61:X61"/>
    <mergeCell ref="Y61:AE61"/>
    <mergeCell ref="AF61:AL61"/>
    <mergeCell ref="K59:Q59"/>
    <mergeCell ref="R59:X59"/>
    <mergeCell ref="Y59:AE59"/>
    <mergeCell ref="AF59:AL59"/>
    <mergeCell ref="K60:Q60"/>
    <mergeCell ref="R60:X60"/>
    <mergeCell ref="Y60:AE60"/>
    <mergeCell ref="AF60:AL60"/>
    <mergeCell ref="K57:Q57"/>
    <mergeCell ref="R57:X57"/>
    <mergeCell ref="Y57:AE57"/>
    <mergeCell ref="AF57:AL57"/>
    <mergeCell ref="K58:Q58"/>
    <mergeCell ref="R58:X58"/>
    <mergeCell ref="Y58:AE58"/>
    <mergeCell ref="AF58:AL58"/>
    <mergeCell ref="K55:Q55"/>
    <mergeCell ref="R55:X55"/>
    <mergeCell ref="Y55:AE55"/>
    <mergeCell ref="AF55:AL55"/>
    <mergeCell ref="D51:AN52"/>
    <mergeCell ref="C51:C52"/>
    <mergeCell ref="AO51:AR52"/>
    <mergeCell ref="C54:J54"/>
    <mergeCell ref="K54:Q54"/>
    <mergeCell ref="R54:X54"/>
    <mergeCell ref="Y54:AE54"/>
    <mergeCell ref="AF54:AL54"/>
    <mergeCell ref="AN54:AO54"/>
    <mergeCell ref="AN42:AO42"/>
    <mergeCell ref="AN43:AO43"/>
    <mergeCell ref="AN44:AO44"/>
    <mergeCell ref="AN45:AO45"/>
    <mergeCell ref="AN46:AO46"/>
    <mergeCell ref="AO50:AR50"/>
    <mergeCell ref="AF38:AL38"/>
    <mergeCell ref="AF41:AK41"/>
    <mergeCell ref="AN34:AO34"/>
    <mergeCell ref="AN35:AO35"/>
    <mergeCell ref="AN36:AO36"/>
    <mergeCell ref="AN37:AO37"/>
    <mergeCell ref="AN38:AO38"/>
    <mergeCell ref="AN39:AO39"/>
    <mergeCell ref="AN40:AO40"/>
    <mergeCell ref="AN41:AO41"/>
    <mergeCell ref="AF43:AK43"/>
    <mergeCell ref="R41:W41"/>
    <mergeCell ref="Y38:AE38"/>
    <mergeCell ref="Y41:AD41"/>
    <mergeCell ref="K41:P41"/>
    <mergeCell ref="K46:Q46"/>
    <mergeCell ref="R46:X46"/>
    <mergeCell ref="Y46:AE46"/>
    <mergeCell ref="AF46:AL46"/>
    <mergeCell ref="K44:Q44"/>
    <mergeCell ref="R44:X44"/>
    <mergeCell ref="Y44:AE44"/>
    <mergeCell ref="AF44:AL44"/>
    <mergeCell ref="K45:Q45"/>
    <mergeCell ref="R45:X45"/>
    <mergeCell ref="Y45:AE45"/>
    <mergeCell ref="AF45:AL45"/>
    <mergeCell ref="K42:P42"/>
    <mergeCell ref="R42:W42"/>
    <mergeCell ref="Y42:AD42"/>
    <mergeCell ref="AF42:AK42"/>
    <mergeCell ref="K43:P43"/>
    <mergeCell ref="R43:W43"/>
    <mergeCell ref="Y43:AD43"/>
    <mergeCell ref="K39:P39"/>
    <mergeCell ref="R39:W39"/>
    <mergeCell ref="Y39:AD39"/>
    <mergeCell ref="AF39:AK39"/>
    <mergeCell ref="K40:Q40"/>
    <mergeCell ref="R40:X40"/>
    <mergeCell ref="Y40:AE40"/>
    <mergeCell ref="AF40:AL40"/>
    <mergeCell ref="K37:P37"/>
    <mergeCell ref="R37:W37"/>
    <mergeCell ref="Y37:AD37"/>
    <mergeCell ref="AF37:AK37"/>
    <mergeCell ref="K38:Q38"/>
    <mergeCell ref="R38:X38"/>
    <mergeCell ref="K35:Q35"/>
    <mergeCell ref="R35:X35"/>
    <mergeCell ref="Y35:AE35"/>
    <mergeCell ref="AF35:AL35"/>
    <mergeCell ref="K36:Q36"/>
    <mergeCell ref="R36:X36"/>
    <mergeCell ref="Y36:AE36"/>
    <mergeCell ref="AF36:AL36"/>
    <mergeCell ref="AO24:AR24"/>
    <mergeCell ref="A1:AT2"/>
    <mergeCell ref="AO7:AR7"/>
    <mergeCell ref="D5:AN6"/>
    <mergeCell ref="C5:C6"/>
    <mergeCell ref="AO5:AR6"/>
    <mergeCell ref="C34:J34"/>
    <mergeCell ref="K34:Q34"/>
    <mergeCell ref="R34:X34"/>
    <mergeCell ref="Y34:AE34"/>
    <mergeCell ref="AF34:AL34"/>
    <mergeCell ref="AO18:AR18"/>
    <mergeCell ref="AO19:AR19"/>
    <mergeCell ref="D8:AN9"/>
    <mergeCell ref="C8:C9"/>
    <mergeCell ref="AO8:AR9"/>
    <mergeCell ref="AO23:AR23"/>
  </mergeCells>
  <phoneticPr fontId="2"/>
  <conditionalFormatting sqref="K35:AL46">
    <cfRule type="expression" dxfId="67" priority="23">
      <formula>$AO$23="非該当"</formula>
    </cfRule>
  </conditionalFormatting>
  <conditionalFormatting sqref="K55:AL61">
    <cfRule type="expression" dxfId="66" priority="2">
      <formula>AND($AO$50="非該当",$AO$51="非該当")</formula>
    </cfRule>
  </conditionalFormatting>
  <dataValidations count="5">
    <dataValidation type="list" allowBlank="1" showInputMessage="1" showErrorMessage="1" sqref="AO18:AR19 AO5 AO7:AO8 AP7:AR7" xr:uid="{1DE65144-4BE5-46EB-81B3-1D7BE7F86EB7}">
      <formula1>"ＯＫ,ＮＯ"</formula1>
    </dataValidation>
    <dataValidation type="list" allowBlank="1" showInputMessage="1" showErrorMessage="1" sqref="K55:AL55" xr:uid="{0E329E43-DA2A-4249-A775-0836F7E0C84A}">
      <formula1>"土地,建物"</formula1>
    </dataValidation>
    <dataValidation type="list" allowBlank="1" showInputMessage="1" showErrorMessage="1" sqref="K57:AL57" xr:uid="{68983003-4AC0-4DEB-8A3D-B9EF466A3F44}">
      <formula1>"国,県,佐倉市,佐倉市以外の市町村,企業,個人"</formula1>
    </dataValidation>
    <dataValidation type="list" allowBlank="1" showInputMessage="1" showErrorMessage="1" sqref="AO23:AR23 AO50:AR50 AO51:AR52" xr:uid="{FBCD815B-3588-428F-B178-3F798290D177}">
      <formula1>"ＯＫ,ＮＯ,非該当"</formula1>
    </dataValidation>
    <dataValidation type="list" allowBlank="1" showInputMessage="1" showErrorMessage="1" sqref="AO24:AR24" xr:uid="{FEC3CE73-5082-490D-844F-79C07EF59C19}">
      <formula1>"ＯＫ,ＮＯ,非該当"</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1" manualBreakCount="1">
    <brk id="32" max="4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6902-5943-453D-A38A-0A9199CD4A75}">
  <sheetPr>
    <pageSetUpPr fitToPage="1"/>
  </sheetPr>
  <dimension ref="A1:BY581"/>
  <sheetViews>
    <sheetView view="pageBreakPreview" zoomScale="115" zoomScaleNormal="115" zoomScaleSheetLayoutView="115" workbookViewId="0">
      <selection activeCell="AM66" sqref="AM66"/>
    </sheetView>
  </sheetViews>
  <sheetFormatPr defaultColWidth="2.625" defaultRowHeight="15" customHeight="1" x14ac:dyDescent="0.4"/>
  <cols>
    <col min="1" max="16384" width="2.625" style="1"/>
  </cols>
  <sheetData>
    <row r="1" spans="1:77" ht="15" customHeight="1" x14ac:dyDescent="0.4">
      <c r="A1" s="488" t="s">
        <v>1085</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1514</v>
      </c>
    </row>
    <row r="3" spans="1:77" ht="15" customHeight="1" x14ac:dyDescent="0.4">
      <c r="AV3" s="587" t="s">
        <v>1516</v>
      </c>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9"/>
    </row>
    <row r="4" spans="1:77" ht="15" customHeight="1" thickBot="1" x14ac:dyDescent="0.45">
      <c r="A4" s="66" t="s">
        <v>85</v>
      </c>
      <c r="C4" s="1" t="s">
        <v>175</v>
      </c>
      <c r="AV4" s="590"/>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2"/>
    </row>
    <row r="5" spans="1:77" ht="15" customHeight="1" thickBot="1" x14ac:dyDescent="0.45">
      <c r="B5" s="52" t="s">
        <v>78</v>
      </c>
      <c r="C5" s="59" t="s">
        <v>1617</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494"/>
      <c r="AP5" s="495"/>
      <c r="AQ5" s="495"/>
      <c r="AR5" s="496"/>
      <c r="AV5" s="590"/>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2"/>
    </row>
    <row r="6" spans="1:77" ht="15" customHeight="1" thickBot="1" x14ac:dyDescent="0.45">
      <c r="B6" s="52"/>
      <c r="AO6" s="80"/>
      <c r="AP6" s="80"/>
      <c r="AQ6" s="80"/>
      <c r="AR6" s="80"/>
      <c r="AV6" s="593"/>
      <c r="AW6" s="594"/>
      <c r="AX6" s="594"/>
      <c r="AY6" s="594"/>
      <c r="AZ6" s="594"/>
      <c r="BA6" s="594"/>
      <c r="BB6" s="594"/>
      <c r="BC6" s="594"/>
      <c r="BD6" s="594"/>
      <c r="BE6" s="594"/>
      <c r="BF6" s="594"/>
      <c r="BG6" s="594"/>
      <c r="BH6" s="594"/>
      <c r="BI6" s="594"/>
      <c r="BJ6" s="594"/>
      <c r="BK6" s="594"/>
      <c r="BL6" s="594"/>
      <c r="BM6" s="594"/>
      <c r="BN6" s="594"/>
      <c r="BO6" s="594"/>
      <c r="BP6" s="594"/>
      <c r="BQ6" s="594"/>
      <c r="BR6" s="594"/>
      <c r="BS6" s="594"/>
      <c r="BT6" s="594"/>
      <c r="BU6" s="594"/>
      <c r="BV6" s="594"/>
      <c r="BW6" s="594"/>
      <c r="BX6" s="594"/>
      <c r="BY6" s="595"/>
    </row>
    <row r="7" spans="1:77" ht="15" customHeight="1" thickBot="1" x14ac:dyDescent="0.45">
      <c r="B7" s="1" t="s">
        <v>368</v>
      </c>
      <c r="E7" s="3" t="s">
        <v>1086</v>
      </c>
      <c r="AV7" s="65" t="s">
        <v>1517</v>
      </c>
    </row>
    <row r="8" spans="1:77" ht="15" customHeight="1" x14ac:dyDescent="0.4">
      <c r="C8" s="1" t="s">
        <v>1515</v>
      </c>
      <c r="D8" s="3"/>
      <c r="AV8" s="532" t="s">
        <v>1518</v>
      </c>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BU8" s="531"/>
      <c r="BV8" s="531"/>
      <c r="BW8" s="531"/>
      <c r="BX8" s="531"/>
      <c r="BY8" s="533"/>
    </row>
    <row r="9" spans="1:77" ht="15" customHeight="1" x14ac:dyDescent="0.4">
      <c r="E9" s="5" t="s">
        <v>1104</v>
      </c>
      <c r="G9" s="1" t="s">
        <v>1087</v>
      </c>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G10" s="1" t="s">
        <v>1088</v>
      </c>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E11" s="52" t="s">
        <v>284</v>
      </c>
      <c r="G11" s="1" t="s">
        <v>1089</v>
      </c>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E12" s="52" t="s">
        <v>80</v>
      </c>
      <c r="G12" s="1" t="s">
        <v>1090</v>
      </c>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C13" s="1" t="s">
        <v>1091</v>
      </c>
      <c r="D13" s="3"/>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E14" s="5" t="s">
        <v>1092</v>
      </c>
      <c r="G14" s="1" t="s">
        <v>1093</v>
      </c>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x14ac:dyDescent="0.4">
      <c r="G15" s="1" t="s">
        <v>1094</v>
      </c>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E16" s="6" t="s">
        <v>1095</v>
      </c>
      <c r="G16" s="1" t="s">
        <v>1096</v>
      </c>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1:77" ht="15" customHeight="1" x14ac:dyDescent="0.4">
      <c r="E17" s="6" t="s">
        <v>1097</v>
      </c>
      <c r="G17" s="1" t="s">
        <v>1098</v>
      </c>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1:77" ht="15" customHeight="1" x14ac:dyDescent="0.4">
      <c r="E18" s="6" t="s">
        <v>1099</v>
      </c>
      <c r="G18" s="1" t="s">
        <v>1100</v>
      </c>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1:77" ht="15" customHeight="1" x14ac:dyDescent="0.4">
      <c r="E19" s="6" t="s">
        <v>1101</v>
      </c>
      <c r="G19" s="1" t="s">
        <v>1102</v>
      </c>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1:77" ht="15" customHeight="1" x14ac:dyDescent="0.4">
      <c r="G20" s="1" t="s">
        <v>1103</v>
      </c>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1:77" ht="15" customHeight="1" x14ac:dyDescent="0.4">
      <c r="C21" s="1" t="s">
        <v>1106</v>
      </c>
      <c r="D21" s="3"/>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1:77" ht="15" customHeight="1" x14ac:dyDescent="0.4">
      <c r="E22" s="5" t="s">
        <v>1108</v>
      </c>
      <c r="G22" s="1" t="s">
        <v>1105</v>
      </c>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1:77" ht="15" customHeight="1" x14ac:dyDescent="0.4">
      <c r="C23" s="1" t="s">
        <v>1110</v>
      </c>
      <c r="D23" s="3"/>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1:77" ht="15" customHeight="1" x14ac:dyDescent="0.4">
      <c r="A24" s="66"/>
      <c r="E24" s="5" t="s">
        <v>1107</v>
      </c>
      <c r="G24" s="1" t="s">
        <v>1109</v>
      </c>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1:77" ht="15" customHeight="1" x14ac:dyDescent="0.4">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1:77" ht="15" customHeight="1" x14ac:dyDescent="0.4">
      <c r="A26" s="66" t="s">
        <v>86</v>
      </c>
      <c r="C26" s="1" t="s">
        <v>1111</v>
      </c>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1:77" ht="15" customHeight="1" thickBot="1" x14ac:dyDescent="0.45">
      <c r="B27" s="52" t="s">
        <v>78</v>
      </c>
      <c r="C27" s="1" t="s">
        <v>1112</v>
      </c>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1:77" ht="15" customHeight="1" thickBot="1" x14ac:dyDescent="0.45">
      <c r="C28" s="54" t="s">
        <v>35</v>
      </c>
      <c r="D28" s="79" t="s">
        <v>1113</v>
      </c>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494"/>
      <c r="AP28" s="495"/>
      <c r="AQ28" s="495"/>
      <c r="AR28" s="496"/>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1:77" ht="15" customHeight="1" thickBot="1" x14ac:dyDescent="0.45">
      <c r="C29" s="54" t="s">
        <v>36</v>
      </c>
      <c r="D29" s="79" t="s">
        <v>1114</v>
      </c>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494"/>
      <c r="AP29" s="495"/>
      <c r="AQ29" s="495"/>
      <c r="AR29" s="496"/>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1:77" ht="15" customHeight="1" x14ac:dyDescent="0.4">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1:77" ht="15" customHeight="1" x14ac:dyDescent="0.4">
      <c r="C31" s="626" t="s">
        <v>1115</v>
      </c>
      <c r="D31" s="627"/>
      <c r="E31" s="627"/>
      <c r="F31" s="627"/>
      <c r="G31" s="627"/>
      <c r="H31" s="627"/>
      <c r="I31" s="627"/>
      <c r="J31" s="627"/>
      <c r="K31" s="627"/>
      <c r="L31" s="627"/>
      <c r="M31" s="628"/>
      <c r="N31" s="499" t="s">
        <v>363</v>
      </c>
      <c r="O31" s="500"/>
      <c r="P31" s="500"/>
      <c r="Q31" s="500"/>
      <c r="R31" s="500"/>
      <c r="S31" s="501"/>
      <c r="U31" s="502" t="s">
        <v>289</v>
      </c>
      <c r="V31" s="502"/>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1:77" ht="15" customHeight="1" x14ac:dyDescent="0.4">
      <c r="C32" s="69" t="s">
        <v>78</v>
      </c>
      <c r="D32" s="59" t="s">
        <v>1116</v>
      </c>
      <c r="E32" s="7"/>
      <c r="F32" s="7"/>
      <c r="G32" s="7"/>
      <c r="H32" s="7"/>
      <c r="I32" s="7"/>
      <c r="J32" s="7"/>
      <c r="K32" s="7"/>
      <c r="L32" s="7"/>
      <c r="M32" s="53"/>
      <c r="N32" s="556"/>
      <c r="O32" s="557"/>
      <c r="P32" s="557"/>
      <c r="Q32" s="557"/>
      <c r="R32" s="557"/>
      <c r="S32" s="558"/>
      <c r="U32" s="484" t="str">
        <f>IF(COUNTBLANK(N32)=1,"未","")</f>
        <v>未</v>
      </c>
      <c r="V32" s="484"/>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2:77" ht="15" customHeight="1" x14ac:dyDescent="0.4">
      <c r="C33" s="69" t="s">
        <v>79</v>
      </c>
      <c r="D33" s="59" t="s">
        <v>1117</v>
      </c>
      <c r="E33" s="7"/>
      <c r="F33" s="7"/>
      <c r="G33" s="7"/>
      <c r="H33" s="7"/>
      <c r="I33" s="7"/>
      <c r="J33" s="7"/>
      <c r="K33" s="7"/>
      <c r="L33" s="7"/>
      <c r="M33" s="53"/>
      <c r="N33" s="556"/>
      <c r="O33" s="557"/>
      <c r="P33" s="557"/>
      <c r="Q33" s="557"/>
      <c r="R33" s="557"/>
      <c r="S33" s="558"/>
      <c r="U33" s="484" t="str">
        <f>IF(COUNTBLANK(N33)=1,"未","")</f>
        <v>未</v>
      </c>
      <c r="V33" s="484"/>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2:77" ht="15" customHeight="1" thickBot="1" x14ac:dyDescent="0.45">
      <c r="B34" s="52" t="s">
        <v>284</v>
      </c>
      <c r="C34" s="1" t="s">
        <v>1118</v>
      </c>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2:77" ht="15" customHeight="1" thickBot="1" x14ac:dyDescent="0.45">
      <c r="C35" s="54" t="s">
        <v>35</v>
      </c>
      <c r="D35" s="79" t="s">
        <v>1119</v>
      </c>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494"/>
      <c r="AP35" s="495"/>
      <c r="AQ35" s="495"/>
      <c r="AR35" s="496"/>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2:77" ht="15" customHeight="1" thickBot="1" x14ac:dyDescent="0.45">
      <c r="C36" s="54" t="s">
        <v>36</v>
      </c>
      <c r="D36" s="79" t="s">
        <v>1120</v>
      </c>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494"/>
      <c r="AP36" s="495"/>
      <c r="AQ36" s="495"/>
      <c r="AR36" s="496"/>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2:77" ht="15" customHeight="1" x14ac:dyDescent="0.4">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2:77" ht="15" customHeight="1" x14ac:dyDescent="0.4">
      <c r="C38" s="159" t="s">
        <v>1129</v>
      </c>
      <c r="D38" s="160"/>
      <c r="E38" s="160"/>
      <c r="F38" s="160"/>
      <c r="G38" s="160"/>
      <c r="H38" s="160"/>
      <c r="I38" s="160"/>
      <c r="J38" s="160"/>
      <c r="K38" s="160"/>
      <c r="L38" s="160"/>
      <c r="M38" s="160"/>
      <c r="N38" s="160"/>
      <c r="O38" s="160"/>
      <c r="P38" s="160"/>
      <c r="Q38" s="160"/>
      <c r="R38" s="160"/>
      <c r="S38" s="160"/>
      <c r="T38" s="160"/>
      <c r="U38" s="160"/>
      <c r="V38" s="160"/>
      <c r="W38" s="160"/>
      <c r="X38" s="61"/>
      <c r="Y38" s="61"/>
      <c r="Z38" s="61"/>
      <c r="AA38" s="61"/>
      <c r="AB38" s="61"/>
      <c r="AC38" s="61"/>
      <c r="AD38" s="61"/>
      <c r="AE38" s="61"/>
      <c r="AF38" s="61"/>
      <c r="AG38" s="61"/>
      <c r="AH38" s="61"/>
      <c r="AI38" s="62"/>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2:77" ht="15" customHeight="1" x14ac:dyDescent="0.4">
      <c r="C39" s="799" t="s">
        <v>1130</v>
      </c>
      <c r="D39" s="800"/>
      <c r="E39" s="800"/>
      <c r="F39" s="800"/>
      <c r="G39" s="800"/>
      <c r="H39" s="800"/>
      <c r="I39" s="801"/>
      <c r="J39" s="799" t="s">
        <v>1121</v>
      </c>
      <c r="K39" s="800"/>
      <c r="L39" s="801"/>
      <c r="M39" s="799" t="s">
        <v>1122</v>
      </c>
      <c r="N39" s="800"/>
      <c r="O39" s="800"/>
      <c r="P39" s="800"/>
      <c r="Q39" s="801"/>
      <c r="R39" s="799" t="s">
        <v>1123</v>
      </c>
      <c r="S39" s="800"/>
      <c r="T39" s="800"/>
      <c r="U39" s="800"/>
      <c r="V39" s="800"/>
      <c r="W39" s="801"/>
      <c r="X39" s="497" t="s">
        <v>1773</v>
      </c>
      <c r="Y39" s="487"/>
      <c r="Z39" s="487"/>
      <c r="AA39" s="487"/>
      <c r="AB39" s="487"/>
      <c r="AC39" s="487"/>
      <c r="AD39" s="487"/>
      <c r="AE39" s="487"/>
      <c r="AF39" s="487"/>
      <c r="AG39" s="487"/>
      <c r="AH39" s="487"/>
      <c r="AI39" s="498"/>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2:77" ht="15" customHeight="1" x14ac:dyDescent="0.4">
      <c r="C40" s="162" t="s">
        <v>1772</v>
      </c>
      <c r="D40" s="163"/>
      <c r="E40" s="163"/>
      <c r="F40" s="163"/>
      <c r="G40" s="163"/>
      <c r="H40" s="163"/>
      <c r="I40" s="271"/>
      <c r="J40" s="900"/>
      <c r="K40" s="901"/>
      <c r="L40" s="902"/>
      <c r="M40" s="900"/>
      <c r="N40" s="901"/>
      <c r="O40" s="901"/>
      <c r="P40" s="901"/>
      <c r="Q40" s="902"/>
      <c r="R40" s="855"/>
      <c r="S40" s="856"/>
      <c r="T40" s="856"/>
      <c r="U40" s="856"/>
      <c r="V40" s="856"/>
      <c r="W40" s="857"/>
      <c r="X40" s="903"/>
      <c r="Y40" s="904"/>
      <c r="Z40" s="904"/>
      <c r="AA40" s="904"/>
      <c r="AB40" s="904"/>
      <c r="AC40" s="904"/>
      <c r="AD40" s="904"/>
      <c r="AE40" s="904"/>
      <c r="AF40" s="904"/>
      <c r="AG40" s="904"/>
      <c r="AH40" s="904"/>
      <c r="AI40" s="905"/>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2:77" ht="15" customHeight="1" x14ac:dyDescent="0.4">
      <c r="C41" s="162" t="s">
        <v>1124</v>
      </c>
      <c r="D41" s="163"/>
      <c r="E41" s="163"/>
      <c r="F41" s="163"/>
      <c r="G41" s="163"/>
      <c r="H41" s="164"/>
      <c r="I41" s="171" t="s">
        <v>78</v>
      </c>
      <c r="J41" s="900"/>
      <c r="K41" s="901"/>
      <c r="L41" s="902"/>
      <c r="M41" s="900"/>
      <c r="N41" s="901"/>
      <c r="O41" s="901"/>
      <c r="P41" s="901"/>
      <c r="Q41" s="902"/>
      <c r="R41" s="855"/>
      <c r="S41" s="856"/>
      <c r="T41" s="856"/>
      <c r="U41" s="856"/>
      <c r="V41" s="856"/>
      <c r="W41" s="857"/>
      <c r="X41" s="903"/>
      <c r="Y41" s="904"/>
      <c r="Z41" s="904"/>
      <c r="AA41" s="904"/>
      <c r="AB41" s="904"/>
      <c r="AC41" s="904"/>
      <c r="AD41" s="904"/>
      <c r="AE41" s="904"/>
      <c r="AF41" s="904"/>
      <c r="AG41" s="904"/>
      <c r="AH41" s="904"/>
      <c r="AI41" s="905"/>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2:77" ht="15" customHeight="1" x14ac:dyDescent="0.4">
      <c r="C42" s="165"/>
      <c r="D42" s="166"/>
      <c r="E42" s="166"/>
      <c r="F42" s="166"/>
      <c r="G42" s="166"/>
      <c r="H42" s="167"/>
      <c r="I42" s="172" t="s">
        <v>79</v>
      </c>
      <c r="J42" s="906"/>
      <c r="K42" s="907"/>
      <c r="L42" s="908"/>
      <c r="M42" s="906"/>
      <c r="N42" s="907"/>
      <c r="O42" s="907"/>
      <c r="P42" s="907"/>
      <c r="Q42" s="908"/>
      <c r="R42" s="859"/>
      <c r="S42" s="860"/>
      <c r="T42" s="860"/>
      <c r="U42" s="860"/>
      <c r="V42" s="860"/>
      <c r="W42" s="861"/>
      <c r="X42" s="909"/>
      <c r="Y42" s="910"/>
      <c r="Z42" s="910"/>
      <c r="AA42" s="910"/>
      <c r="AB42" s="910"/>
      <c r="AC42" s="910"/>
      <c r="AD42" s="910"/>
      <c r="AE42" s="910"/>
      <c r="AF42" s="910"/>
      <c r="AG42" s="910"/>
      <c r="AH42" s="910"/>
      <c r="AI42" s="911"/>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2:77" ht="15" customHeight="1" x14ac:dyDescent="0.4">
      <c r="C43" s="168"/>
      <c r="D43" s="169"/>
      <c r="E43" s="169"/>
      <c r="F43" s="169"/>
      <c r="G43" s="169"/>
      <c r="H43" s="170"/>
      <c r="I43" s="173" t="s">
        <v>305</v>
      </c>
      <c r="J43" s="912"/>
      <c r="K43" s="913"/>
      <c r="L43" s="914"/>
      <c r="M43" s="912"/>
      <c r="N43" s="913"/>
      <c r="O43" s="913"/>
      <c r="P43" s="913"/>
      <c r="Q43" s="914"/>
      <c r="R43" s="863"/>
      <c r="S43" s="864"/>
      <c r="T43" s="864"/>
      <c r="U43" s="864"/>
      <c r="V43" s="864"/>
      <c r="W43" s="865"/>
      <c r="X43" s="897"/>
      <c r="Y43" s="898"/>
      <c r="Z43" s="898"/>
      <c r="AA43" s="898"/>
      <c r="AB43" s="898"/>
      <c r="AC43" s="898"/>
      <c r="AD43" s="898"/>
      <c r="AE43" s="898"/>
      <c r="AF43" s="898"/>
      <c r="AG43" s="898"/>
      <c r="AH43" s="898"/>
      <c r="AI43" s="899"/>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2:77" ht="15" customHeight="1" x14ac:dyDescent="0.4">
      <c r="C44" s="162" t="s">
        <v>1125</v>
      </c>
      <c r="D44" s="163"/>
      <c r="E44" s="163"/>
      <c r="F44" s="163"/>
      <c r="G44" s="163"/>
      <c r="H44" s="164"/>
      <c r="I44" s="171" t="s">
        <v>78</v>
      </c>
      <c r="J44" s="900"/>
      <c r="K44" s="901"/>
      <c r="L44" s="902"/>
      <c r="M44" s="900"/>
      <c r="N44" s="901"/>
      <c r="O44" s="901"/>
      <c r="P44" s="901"/>
      <c r="Q44" s="902"/>
      <c r="R44" s="855"/>
      <c r="S44" s="856"/>
      <c r="T44" s="856"/>
      <c r="U44" s="856"/>
      <c r="V44" s="856"/>
      <c r="W44" s="857"/>
      <c r="X44" s="903"/>
      <c r="Y44" s="904"/>
      <c r="Z44" s="904"/>
      <c r="AA44" s="904"/>
      <c r="AB44" s="904"/>
      <c r="AC44" s="904"/>
      <c r="AD44" s="904"/>
      <c r="AE44" s="904"/>
      <c r="AF44" s="904"/>
      <c r="AG44" s="904"/>
      <c r="AH44" s="904"/>
      <c r="AI44" s="905"/>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2:77" ht="15" customHeight="1" x14ac:dyDescent="0.4">
      <c r="C45" s="165"/>
      <c r="D45" s="166"/>
      <c r="E45" s="166"/>
      <c r="F45" s="166"/>
      <c r="G45" s="166"/>
      <c r="H45" s="167"/>
      <c r="I45" s="172" t="s">
        <v>79</v>
      </c>
      <c r="J45" s="272"/>
      <c r="K45" s="273"/>
      <c r="L45" s="274"/>
      <c r="M45" s="272"/>
      <c r="N45" s="273"/>
      <c r="O45" s="273"/>
      <c r="P45" s="273"/>
      <c r="Q45" s="274"/>
      <c r="R45" s="275"/>
      <c r="S45" s="276"/>
      <c r="T45" s="276"/>
      <c r="U45" s="276"/>
      <c r="V45" s="276"/>
      <c r="W45" s="277"/>
      <c r="X45" s="278"/>
      <c r="Y45" s="279"/>
      <c r="Z45" s="279"/>
      <c r="AA45" s="279"/>
      <c r="AB45" s="279"/>
      <c r="AC45" s="279"/>
      <c r="AD45" s="279"/>
      <c r="AE45" s="279"/>
      <c r="AF45" s="279"/>
      <c r="AG45" s="279"/>
      <c r="AH45" s="279"/>
      <c r="AI45" s="280"/>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2:77" ht="15" customHeight="1" x14ac:dyDescent="0.4">
      <c r="C46" s="165"/>
      <c r="D46" s="166"/>
      <c r="E46" s="166"/>
      <c r="F46" s="166"/>
      <c r="G46" s="166"/>
      <c r="H46" s="167"/>
      <c r="I46" s="172" t="s">
        <v>80</v>
      </c>
      <c r="J46" s="272"/>
      <c r="K46" s="273"/>
      <c r="L46" s="274"/>
      <c r="M46" s="272"/>
      <c r="N46" s="273"/>
      <c r="O46" s="273"/>
      <c r="P46" s="273"/>
      <c r="Q46" s="274"/>
      <c r="R46" s="275"/>
      <c r="S46" s="276"/>
      <c r="T46" s="276"/>
      <c r="U46" s="276"/>
      <c r="V46" s="276"/>
      <c r="W46" s="277"/>
      <c r="X46" s="278"/>
      <c r="Y46" s="279"/>
      <c r="Z46" s="279"/>
      <c r="AA46" s="279"/>
      <c r="AB46" s="279"/>
      <c r="AC46" s="279"/>
      <c r="AD46" s="279"/>
      <c r="AE46" s="279"/>
      <c r="AF46" s="279"/>
      <c r="AG46" s="279"/>
      <c r="AH46" s="279"/>
      <c r="AI46" s="280"/>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2:77" ht="15" customHeight="1" x14ac:dyDescent="0.4">
      <c r="C47" s="165"/>
      <c r="D47" s="166"/>
      <c r="E47" s="166"/>
      <c r="F47" s="166"/>
      <c r="G47" s="166"/>
      <c r="H47" s="167"/>
      <c r="I47" s="172" t="s">
        <v>82</v>
      </c>
      <c r="J47" s="906"/>
      <c r="K47" s="907"/>
      <c r="L47" s="908"/>
      <c r="M47" s="906"/>
      <c r="N47" s="907"/>
      <c r="O47" s="907"/>
      <c r="P47" s="907"/>
      <c r="Q47" s="908"/>
      <c r="R47" s="859"/>
      <c r="S47" s="860"/>
      <c r="T47" s="860"/>
      <c r="U47" s="860"/>
      <c r="V47" s="860"/>
      <c r="W47" s="861"/>
      <c r="X47" s="909"/>
      <c r="Y47" s="910"/>
      <c r="Z47" s="910"/>
      <c r="AA47" s="910"/>
      <c r="AB47" s="910"/>
      <c r="AC47" s="910"/>
      <c r="AD47" s="910"/>
      <c r="AE47" s="910"/>
      <c r="AF47" s="910"/>
      <c r="AG47" s="910"/>
      <c r="AH47" s="910"/>
      <c r="AI47" s="911"/>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2:77" ht="15" customHeight="1" x14ac:dyDescent="0.4">
      <c r="C48" s="168"/>
      <c r="D48" s="169"/>
      <c r="E48" s="169"/>
      <c r="F48" s="169"/>
      <c r="G48" s="169"/>
      <c r="H48" s="170"/>
      <c r="I48" s="173" t="s">
        <v>458</v>
      </c>
      <c r="J48" s="912"/>
      <c r="K48" s="913"/>
      <c r="L48" s="914"/>
      <c r="M48" s="912"/>
      <c r="N48" s="913"/>
      <c r="O48" s="913"/>
      <c r="P48" s="913"/>
      <c r="Q48" s="914"/>
      <c r="R48" s="863"/>
      <c r="S48" s="864"/>
      <c r="T48" s="864"/>
      <c r="U48" s="864"/>
      <c r="V48" s="864"/>
      <c r="W48" s="865"/>
      <c r="X48" s="897"/>
      <c r="Y48" s="898"/>
      <c r="Z48" s="898"/>
      <c r="AA48" s="898"/>
      <c r="AB48" s="898"/>
      <c r="AC48" s="898"/>
      <c r="AD48" s="898"/>
      <c r="AE48" s="898"/>
      <c r="AF48" s="898"/>
      <c r="AG48" s="898"/>
      <c r="AH48" s="898"/>
      <c r="AI48" s="899"/>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3:77" ht="15" customHeight="1" x14ac:dyDescent="0.4">
      <c r="C49" s="162" t="s">
        <v>1126</v>
      </c>
      <c r="D49" s="163"/>
      <c r="E49" s="163"/>
      <c r="F49" s="163"/>
      <c r="G49" s="163"/>
      <c r="H49" s="164"/>
      <c r="I49" s="171" t="s">
        <v>78</v>
      </c>
      <c r="J49" s="900"/>
      <c r="K49" s="901"/>
      <c r="L49" s="902"/>
      <c r="M49" s="900"/>
      <c r="N49" s="901"/>
      <c r="O49" s="901"/>
      <c r="P49" s="901"/>
      <c r="Q49" s="902"/>
      <c r="R49" s="855"/>
      <c r="S49" s="856"/>
      <c r="T49" s="856"/>
      <c r="U49" s="856"/>
      <c r="V49" s="856"/>
      <c r="W49" s="857"/>
      <c r="X49" s="903"/>
      <c r="Y49" s="904"/>
      <c r="Z49" s="904"/>
      <c r="AA49" s="904"/>
      <c r="AB49" s="904"/>
      <c r="AC49" s="904"/>
      <c r="AD49" s="904"/>
      <c r="AE49" s="904"/>
      <c r="AF49" s="904"/>
      <c r="AG49" s="904"/>
      <c r="AH49" s="904"/>
      <c r="AI49" s="905"/>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3:77" ht="15" customHeight="1" x14ac:dyDescent="0.4">
      <c r="C50" s="165"/>
      <c r="D50" s="166"/>
      <c r="E50" s="166"/>
      <c r="F50" s="166"/>
      <c r="G50" s="166"/>
      <c r="H50" s="167"/>
      <c r="I50" s="172" t="s">
        <v>79</v>
      </c>
      <c r="J50" s="272"/>
      <c r="K50" s="273"/>
      <c r="L50" s="274"/>
      <c r="M50" s="272"/>
      <c r="N50" s="273"/>
      <c r="O50" s="273"/>
      <c r="P50" s="273"/>
      <c r="Q50" s="274"/>
      <c r="R50" s="275"/>
      <c r="S50" s="276"/>
      <c r="T50" s="276"/>
      <c r="U50" s="276"/>
      <c r="V50" s="276"/>
      <c r="W50" s="277"/>
      <c r="X50" s="278"/>
      <c r="Y50" s="279"/>
      <c r="Z50" s="279"/>
      <c r="AA50" s="279"/>
      <c r="AB50" s="279"/>
      <c r="AC50" s="279"/>
      <c r="AD50" s="279"/>
      <c r="AE50" s="279"/>
      <c r="AF50" s="279"/>
      <c r="AG50" s="279"/>
      <c r="AH50" s="279"/>
      <c r="AI50" s="280"/>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3:77" ht="15" customHeight="1" x14ac:dyDescent="0.4">
      <c r="C51" s="165"/>
      <c r="D51" s="166"/>
      <c r="E51" s="166"/>
      <c r="F51" s="166"/>
      <c r="G51" s="166"/>
      <c r="H51" s="167"/>
      <c r="I51" s="172" t="s">
        <v>80</v>
      </c>
      <c r="J51" s="272"/>
      <c r="K51" s="273"/>
      <c r="L51" s="274"/>
      <c r="M51" s="272"/>
      <c r="N51" s="273"/>
      <c r="O51" s="273"/>
      <c r="P51" s="273"/>
      <c r="Q51" s="274"/>
      <c r="R51" s="275"/>
      <c r="S51" s="276"/>
      <c r="T51" s="276"/>
      <c r="U51" s="276"/>
      <c r="V51" s="276"/>
      <c r="W51" s="277"/>
      <c r="X51" s="278"/>
      <c r="Y51" s="279"/>
      <c r="Z51" s="279"/>
      <c r="AA51" s="279"/>
      <c r="AB51" s="279"/>
      <c r="AC51" s="279"/>
      <c r="AD51" s="279"/>
      <c r="AE51" s="279"/>
      <c r="AF51" s="279"/>
      <c r="AG51" s="279"/>
      <c r="AH51" s="279"/>
      <c r="AI51" s="280"/>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3:77" ht="15" customHeight="1" x14ac:dyDescent="0.4">
      <c r="C52" s="165"/>
      <c r="D52" s="166"/>
      <c r="E52" s="166"/>
      <c r="F52" s="166"/>
      <c r="G52" s="166"/>
      <c r="H52" s="167"/>
      <c r="I52" s="172" t="s">
        <v>82</v>
      </c>
      <c r="J52" s="906"/>
      <c r="K52" s="907"/>
      <c r="L52" s="908"/>
      <c r="M52" s="906"/>
      <c r="N52" s="907"/>
      <c r="O52" s="907"/>
      <c r="P52" s="907"/>
      <c r="Q52" s="908"/>
      <c r="R52" s="859"/>
      <c r="S52" s="860"/>
      <c r="T52" s="860"/>
      <c r="U52" s="860"/>
      <c r="V52" s="860"/>
      <c r="W52" s="861"/>
      <c r="X52" s="909"/>
      <c r="Y52" s="910"/>
      <c r="Z52" s="910"/>
      <c r="AA52" s="910"/>
      <c r="AB52" s="910"/>
      <c r="AC52" s="910"/>
      <c r="AD52" s="910"/>
      <c r="AE52" s="910"/>
      <c r="AF52" s="910"/>
      <c r="AG52" s="910"/>
      <c r="AH52" s="910"/>
      <c r="AI52" s="911"/>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3:77" ht="15" customHeight="1" x14ac:dyDescent="0.4">
      <c r="C53" s="168"/>
      <c r="D53" s="169"/>
      <c r="E53" s="169"/>
      <c r="F53" s="169"/>
      <c r="G53" s="169"/>
      <c r="H53" s="170"/>
      <c r="I53" s="173" t="s">
        <v>458</v>
      </c>
      <c r="J53" s="912"/>
      <c r="K53" s="913"/>
      <c r="L53" s="914"/>
      <c r="M53" s="912"/>
      <c r="N53" s="913"/>
      <c r="O53" s="913"/>
      <c r="P53" s="913"/>
      <c r="Q53" s="914"/>
      <c r="R53" s="863"/>
      <c r="S53" s="864"/>
      <c r="T53" s="864"/>
      <c r="U53" s="864"/>
      <c r="V53" s="864"/>
      <c r="W53" s="865"/>
      <c r="X53" s="897"/>
      <c r="Y53" s="898"/>
      <c r="Z53" s="898"/>
      <c r="AA53" s="898"/>
      <c r="AB53" s="898"/>
      <c r="AC53" s="898"/>
      <c r="AD53" s="898"/>
      <c r="AE53" s="898"/>
      <c r="AF53" s="898"/>
      <c r="AG53" s="898"/>
      <c r="AH53" s="898"/>
      <c r="AI53" s="899"/>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3:77" ht="15" customHeight="1" x14ac:dyDescent="0.4">
      <c r="C54" s="162" t="s">
        <v>1127</v>
      </c>
      <c r="D54" s="163"/>
      <c r="E54" s="163"/>
      <c r="F54" s="163"/>
      <c r="G54" s="163"/>
      <c r="H54" s="164"/>
      <c r="I54" s="171" t="s">
        <v>78</v>
      </c>
      <c r="J54" s="900"/>
      <c r="K54" s="901"/>
      <c r="L54" s="902"/>
      <c r="M54" s="900"/>
      <c r="N54" s="901"/>
      <c r="O54" s="901"/>
      <c r="P54" s="901"/>
      <c r="Q54" s="902"/>
      <c r="R54" s="855"/>
      <c r="S54" s="856"/>
      <c r="T54" s="856"/>
      <c r="U54" s="856"/>
      <c r="V54" s="856"/>
      <c r="W54" s="857"/>
      <c r="X54" s="903"/>
      <c r="Y54" s="904"/>
      <c r="Z54" s="904"/>
      <c r="AA54" s="904"/>
      <c r="AB54" s="904"/>
      <c r="AC54" s="904"/>
      <c r="AD54" s="904"/>
      <c r="AE54" s="904"/>
      <c r="AF54" s="904"/>
      <c r="AG54" s="904"/>
      <c r="AH54" s="904"/>
      <c r="AI54" s="905"/>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3:77" ht="15" customHeight="1" x14ac:dyDescent="0.4">
      <c r="C55" s="165"/>
      <c r="D55" s="166"/>
      <c r="E55" s="166"/>
      <c r="F55" s="166"/>
      <c r="G55" s="166"/>
      <c r="H55" s="167"/>
      <c r="I55" s="172" t="s">
        <v>79</v>
      </c>
      <c r="J55" s="272"/>
      <c r="K55" s="273"/>
      <c r="L55" s="274"/>
      <c r="M55" s="272"/>
      <c r="N55" s="273"/>
      <c r="O55" s="273"/>
      <c r="P55" s="273"/>
      <c r="Q55" s="274"/>
      <c r="R55" s="275"/>
      <c r="S55" s="276"/>
      <c r="T55" s="276"/>
      <c r="U55" s="276"/>
      <c r="V55" s="276"/>
      <c r="W55" s="277"/>
      <c r="X55" s="278"/>
      <c r="Y55" s="279"/>
      <c r="Z55" s="279"/>
      <c r="AA55" s="279"/>
      <c r="AB55" s="279"/>
      <c r="AC55" s="279"/>
      <c r="AD55" s="279"/>
      <c r="AE55" s="279"/>
      <c r="AF55" s="279"/>
      <c r="AG55" s="279"/>
      <c r="AH55" s="279"/>
      <c r="AI55" s="280"/>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3:77" ht="15" customHeight="1" x14ac:dyDescent="0.4">
      <c r="C56" s="165"/>
      <c r="D56" s="166"/>
      <c r="E56" s="166"/>
      <c r="F56" s="166"/>
      <c r="G56" s="166"/>
      <c r="H56" s="167"/>
      <c r="I56" s="172" t="s">
        <v>80</v>
      </c>
      <c r="J56" s="272"/>
      <c r="K56" s="273"/>
      <c r="L56" s="274"/>
      <c r="M56" s="272"/>
      <c r="N56" s="273"/>
      <c r="O56" s="273"/>
      <c r="P56" s="273"/>
      <c r="Q56" s="274"/>
      <c r="R56" s="275"/>
      <c r="S56" s="276"/>
      <c r="T56" s="276"/>
      <c r="U56" s="276"/>
      <c r="V56" s="276"/>
      <c r="W56" s="277"/>
      <c r="X56" s="278"/>
      <c r="Y56" s="279"/>
      <c r="Z56" s="279"/>
      <c r="AA56" s="279"/>
      <c r="AB56" s="279"/>
      <c r="AC56" s="279"/>
      <c r="AD56" s="279"/>
      <c r="AE56" s="279"/>
      <c r="AF56" s="279"/>
      <c r="AG56" s="279"/>
      <c r="AH56" s="279"/>
      <c r="AI56" s="280"/>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3:77" ht="15" customHeight="1" x14ac:dyDescent="0.4">
      <c r="C57" s="165"/>
      <c r="D57" s="166"/>
      <c r="E57" s="166"/>
      <c r="F57" s="166"/>
      <c r="G57" s="166"/>
      <c r="H57" s="167"/>
      <c r="I57" s="172" t="s">
        <v>82</v>
      </c>
      <c r="J57" s="906"/>
      <c r="K57" s="907"/>
      <c r="L57" s="908"/>
      <c r="M57" s="906"/>
      <c r="N57" s="907"/>
      <c r="O57" s="907"/>
      <c r="P57" s="907"/>
      <c r="Q57" s="908"/>
      <c r="R57" s="859"/>
      <c r="S57" s="860"/>
      <c r="T57" s="860"/>
      <c r="U57" s="860"/>
      <c r="V57" s="860"/>
      <c r="W57" s="861"/>
      <c r="X57" s="909"/>
      <c r="Y57" s="910"/>
      <c r="Z57" s="910"/>
      <c r="AA57" s="910"/>
      <c r="AB57" s="910"/>
      <c r="AC57" s="910"/>
      <c r="AD57" s="910"/>
      <c r="AE57" s="910"/>
      <c r="AF57" s="910"/>
      <c r="AG57" s="910"/>
      <c r="AH57" s="910"/>
      <c r="AI57" s="911"/>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3:77" ht="15" customHeight="1" thickBot="1" x14ac:dyDescent="0.45">
      <c r="C58" s="168"/>
      <c r="D58" s="169"/>
      <c r="E58" s="169"/>
      <c r="F58" s="169"/>
      <c r="G58" s="169"/>
      <c r="H58" s="170"/>
      <c r="I58" s="173" t="s">
        <v>458</v>
      </c>
      <c r="J58" s="912"/>
      <c r="K58" s="913"/>
      <c r="L58" s="914"/>
      <c r="M58" s="912"/>
      <c r="N58" s="913"/>
      <c r="O58" s="913"/>
      <c r="P58" s="913"/>
      <c r="Q58" s="914"/>
      <c r="R58" s="863"/>
      <c r="S58" s="864"/>
      <c r="T58" s="864"/>
      <c r="U58" s="864"/>
      <c r="V58" s="864"/>
      <c r="W58" s="865"/>
      <c r="X58" s="897"/>
      <c r="Y58" s="898"/>
      <c r="Z58" s="898"/>
      <c r="AA58" s="898"/>
      <c r="AB58" s="898"/>
      <c r="AC58" s="898"/>
      <c r="AD58" s="898"/>
      <c r="AE58" s="898"/>
      <c r="AF58" s="898"/>
      <c r="AG58" s="898"/>
      <c r="AH58" s="898"/>
      <c r="AI58" s="899"/>
      <c r="AV58" s="537"/>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9"/>
    </row>
    <row r="59" spans="3:77" ht="15" customHeight="1" thickBot="1" x14ac:dyDescent="0.45">
      <c r="C59" s="162" t="s">
        <v>1128</v>
      </c>
      <c r="D59" s="163"/>
      <c r="E59" s="163"/>
      <c r="F59" s="163"/>
      <c r="G59" s="163"/>
      <c r="H59" s="164"/>
      <c r="I59" s="171" t="s">
        <v>78</v>
      </c>
      <c r="J59" s="900"/>
      <c r="K59" s="901"/>
      <c r="L59" s="902"/>
      <c r="M59" s="900"/>
      <c r="N59" s="901"/>
      <c r="O59" s="901"/>
      <c r="P59" s="901"/>
      <c r="Q59" s="902"/>
      <c r="R59" s="855"/>
      <c r="S59" s="856"/>
      <c r="T59" s="856"/>
      <c r="U59" s="856"/>
      <c r="V59" s="856"/>
      <c r="W59" s="857"/>
      <c r="X59" s="903"/>
      <c r="Y59" s="904"/>
      <c r="Z59" s="904"/>
      <c r="AA59" s="904"/>
      <c r="AB59" s="904"/>
      <c r="AC59" s="904"/>
      <c r="AD59" s="904"/>
      <c r="AE59" s="904"/>
      <c r="AF59" s="904"/>
      <c r="AG59" s="904"/>
      <c r="AH59" s="904"/>
      <c r="AI59" s="905"/>
      <c r="AV59" s="65" t="s">
        <v>1521</v>
      </c>
    </row>
    <row r="60" spans="3:77" ht="15" customHeight="1" x14ac:dyDescent="0.4">
      <c r="C60" s="165"/>
      <c r="D60" s="166"/>
      <c r="E60" s="166"/>
      <c r="F60" s="166"/>
      <c r="G60" s="166"/>
      <c r="H60" s="167"/>
      <c r="I60" s="172" t="s">
        <v>79</v>
      </c>
      <c r="J60" s="272"/>
      <c r="K60" s="273"/>
      <c r="L60" s="274"/>
      <c r="M60" s="272"/>
      <c r="N60" s="273"/>
      <c r="O60" s="273"/>
      <c r="P60" s="273"/>
      <c r="Q60" s="274"/>
      <c r="R60" s="275"/>
      <c r="S60" s="276"/>
      <c r="T60" s="276"/>
      <c r="U60" s="276"/>
      <c r="V60" s="276"/>
      <c r="W60" s="277"/>
      <c r="X60" s="278"/>
      <c r="Y60" s="279"/>
      <c r="Z60" s="279"/>
      <c r="AA60" s="279"/>
      <c r="AB60" s="279"/>
      <c r="AC60" s="279"/>
      <c r="AD60" s="279"/>
      <c r="AE60" s="279"/>
      <c r="AF60" s="279"/>
      <c r="AG60" s="279"/>
      <c r="AH60" s="279"/>
      <c r="AI60" s="280"/>
      <c r="AV60" s="532" t="s">
        <v>1520</v>
      </c>
      <c r="AW60" s="531"/>
      <c r="AX60" s="531"/>
      <c r="AY60" s="531"/>
      <c r="AZ60" s="531"/>
      <c r="BA60" s="531"/>
      <c r="BB60" s="531"/>
      <c r="BC60" s="531"/>
      <c r="BD60" s="531"/>
      <c r="BE60" s="531"/>
      <c r="BF60" s="531"/>
      <c r="BG60" s="531"/>
      <c r="BH60" s="531"/>
      <c r="BI60" s="531"/>
      <c r="BJ60" s="531"/>
      <c r="BK60" s="531"/>
      <c r="BL60" s="531"/>
      <c r="BM60" s="531"/>
      <c r="BN60" s="531"/>
      <c r="BO60" s="531"/>
      <c r="BP60" s="531"/>
      <c r="BQ60" s="531"/>
      <c r="BR60" s="531"/>
      <c r="BS60" s="531"/>
      <c r="BT60" s="531"/>
      <c r="BU60" s="531"/>
      <c r="BV60" s="531"/>
      <c r="BW60" s="531"/>
      <c r="BX60" s="531"/>
      <c r="BY60" s="533"/>
    </row>
    <row r="61" spans="3:77" ht="15" customHeight="1" x14ac:dyDescent="0.4">
      <c r="C61" s="165"/>
      <c r="D61" s="166"/>
      <c r="E61" s="166"/>
      <c r="F61" s="166"/>
      <c r="G61" s="166"/>
      <c r="H61" s="167"/>
      <c r="I61" s="172" t="s">
        <v>80</v>
      </c>
      <c r="J61" s="272"/>
      <c r="K61" s="273"/>
      <c r="L61" s="274"/>
      <c r="M61" s="272"/>
      <c r="N61" s="273"/>
      <c r="O61" s="273"/>
      <c r="P61" s="273"/>
      <c r="Q61" s="274"/>
      <c r="R61" s="275"/>
      <c r="S61" s="276"/>
      <c r="T61" s="276"/>
      <c r="U61" s="276"/>
      <c r="V61" s="276"/>
      <c r="W61" s="277"/>
      <c r="X61" s="278"/>
      <c r="Y61" s="279"/>
      <c r="Z61" s="279"/>
      <c r="AA61" s="279"/>
      <c r="AB61" s="279"/>
      <c r="AC61" s="279"/>
      <c r="AD61" s="279"/>
      <c r="AE61" s="279"/>
      <c r="AF61" s="279"/>
      <c r="AG61" s="279"/>
      <c r="AH61" s="279"/>
      <c r="AI61" s="280"/>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3:77" ht="15" customHeight="1" x14ac:dyDescent="0.4">
      <c r="C62" s="165"/>
      <c r="D62" s="166"/>
      <c r="E62" s="166"/>
      <c r="F62" s="166"/>
      <c r="G62" s="166"/>
      <c r="H62" s="167"/>
      <c r="I62" s="172" t="s">
        <v>82</v>
      </c>
      <c r="J62" s="906"/>
      <c r="K62" s="907"/>
      <c r="L62" s="908"/>
      <c r="M62" s="906"/>
      <c r="N62" s="907"/>
      <c r="O62" s="907"/>
      <c r="P62" s="907"/>
      <c r="Q62" s="908"/>
      <c r="R62" s="859"/>
      <c r="S62" s="860"/>
      <c r="T62" s="860"/>
      <c r="U62" s="860"/>
      <c r="V62" s="860"/>
      <c r="W62" s="861"/>
      <c r="X62" s="909"/>
      <c r="Y62" s="910"/>
      <c r="Z62" s="910"/>
      <c r="AA62" s="910"/>
      <c r="AB62" s="910"/>
      <c r="AC62" s="910"/>
      <c r="AD62" s="910"/>
      <c r="AE62" s="910"/>
      <c r="AF62" s="910"/>
      <c r="AG62" s="910"/>
      <c r="AH62" s="910"/>
      <c r="AI62" s="911"/>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3:77" ht="15" customHeight="1" x14ac:dyDescent="0.4">
      <c r="C63" s="168"/>
      <c r="D63" s="169"/>
      <c r="E63" s="169"/>
      <c r="F63" s="169"/>
      <c r="G63" s="169"/>
      <c r="H63" s="170"/>
      <c r="I63" s="173" t="s">
        <v>458</v>
      </c>
      <c r="J63" s="912"/>
      <c r="K63" s="913"/>
      <c r="L63" s="914"/>
      <c r="M63" s="912"/>
      <c r="N63" s="913"/>
      <c r="O63" s="913"/>
      <c r="P63" s="913"/>
      <c r="Q63" s="914"/>
      <c r="R63" s="863"/>
      <c r="S63" s="864"/>
      <c r="T63" s="864"/>
      <c r="U63" s="864"/>
      <c r="V63" s="864"/>
      <c r="W63" s="865"/>
      <c r="X63" s="897"/>
      <c r="Y63" s="898"/>
      <c r="Z63" s="898"/>
      <c r="AA63" s="898"/>
      <c r="AB63" s="898"/>
      <c r="AC63" s="898"/>
      <c r="AD63" s="898"/>
      <c r="AE63" s="898"/>
      <c r="AF63" s="898"/>
      <c r="AG63" s="898"/>
      <c r="AH63" s="898"/>
      <c r="AI63" s="899"/>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3:77" ht="15" customHeight="1" x14ac:dyDescent="0.4">
      <c r="C64" s="6"/>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1:77" ht="15" customHeight="1" x14ac:dyDescent="0.4">
      <c r="A65" s="66" t="s">
        <v>105</v>
      </c>
      <c r="C65" s="1" t="s">
        <v>182</v>
      </c>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1:77" ht="15" customHeight="1" thickBot="1" x14ac:dyDescent="0.45">
      <c r="B66" s="52" t="s">
        <v>78</v>
      </c>
      <c r="C66" s="1" t="s">
        <v>1131</v>
      </c>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1:77" ht="15" customHeight="1" thickBot="1" x14ac:dyDescent="0.45">
      <c r="C67" s="54" t="s">
        <v>35</v>
      </c>
      <c r="D67" s="79" t="s">
        <v>1132</v>
      </c>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494"/>
      <c r="AP67" s="495"/>
      <c r="AQ67" s="495"/>
      <c r="AR67" s="496"/>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1:77" ht="15" customHeight="1" thickBot="1" x14ac:dyDescent="0.45">
      <c r="C68" s="54" t="s">
        <v>36</v>
      </c>
      <c r="D68" s="79" t="s">
        <v>1133</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494"/>
      <c r="AP68" s="495"/>
      <c r="AQ68" s="495"/>
      <c r="AR68" s="496"/>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1:77" ht="15" customHeight="1" thickBot="1" x14ac:dyDescent="0.45">
      <c r="C69" s="54" t="s">
        <v>37</v>
      </c>
      <c r="D69" s="79" t="s">
        <v>1134</v>
      </c>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494"/>
      <c r="AP69" s="495"/>
      <c r="AQ69" s="495"/>
      <c r="AR69" s="496"/>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1:77" ht="15" customHeight="1" x14ac:dyDescent="0.4">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1:77" ht="15" customHeight="1" thickBot="1" x14ac:dyDescent="0.45">
      <c r="B71" s="52" t="s">
        <v>284</v>
      </c>
      <c r="C71" s="1" t="s">
        <v>1135</v>
      </c>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row>
    <row r="72" spans="1:77" ht="15" customHeight="1" thickBot="1" x14ac:dyDescent="0.45">
      <c r="C72" s="54" t="s">
        <v>35</v>
      </c>
      <c r="D72" s="967" t="s">
        <v>1141</v>
      </c>
      <c r="E72" s="968"/>
      <c r="F72" s="968"/>
      <c r="G72" s="968"/>
      <c r="H72" s="968"/>
      <c r="I72" s="968"/>
      <c r="J72" s="968"/>
      <c r="K72" s="968"/>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9"/>
      <c r="AO72" s="494"/>
      <c r="AP72" s="495"/>
      <c r="AQ72" s="495"/>
      <c r="AR72" s="496"/>
      <c r="AV72" s="534"/>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6"/>
    </row>
    <row r="73" spans="1:77" ht="15" customHeight="1" thickBot="1" x14ac:dyDescent="0.45">
      <c r="C73" s="54" t="s">
        <v>36</v>
      </c>
      <c r="D73" s="764" t="s">
        <v>1779</v>
      </c>
      <c r="E73" s="970"/>
      <c r="F73" s="970"/>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c r="AL73" s="970"/>
      <c r="AM73" s="970"/>
      <c r="AN73" s="971"/>
      <c r="AO73" s="494"/>
      <c r="AP73" s="495"/>
      <c r="AQ73" s="495"/>
      <c r="AR73" s="496"/>
      <c r="AV73" s="534"/>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5"/>
      <c r="BU73" s="535"/>
      <c r="BV73" s="535"/>
      <c r="BW73" s="535"/>
      <c r="BX73" s="535"/>
      <c r="BY73" s="536"/>
    </row>
    <row r="74" spans="1:77" ht="15" customHeight="1" x14ac:dyDescent="0.4">
      <c r="C74" s="765" t="s">
        <v>1136</v>
      </c>
      <c r="D74" s="763" t="s">
        <v>1139</v>
      </c>
      <c r="E74" s="763"/>
      <c r="F74" s="763"/>
      <c r="G74" s="763"/>
      <c r="H74" s="763"/>
      <c r="I74" s="763"/>
      <c r="J74" s="763"/>
      <c r="K74" s="763"/>
      <c r="L74" s="763"/>
      <c r="M74" s="763"/>
      <c r="N74" s="763"/>
      <c r="O74" s="763"/>
      <c r="P74" s="763"/>
      <c r="Q74" s="763"/>
      <c r="R74" s="763"/>
      <c r="S74" s="763"/>
      <c r="T74" s="763"/>
      <c r="U74" s="763"/>
      <c r="V74" s="763"/>
      <c r="W74" s="763"/>
      <c r="X74" s="763"/>
      <c r="Y74" s="763"/>
      <c r="Z74" s="763"/>
      <c r="AA74" s="763"/>
      <c r="AB74" s="763"/>
      <c r="AC74" s="763"/>
      <c r="AD74" s="763"/>
      <c r="AE74" s="763"/>
      <c r="AF74" s="763"/>
      <c r="AG74" s="763"/>
      <c r="AH74" s="763"/>
      <c r="AI74" s="763"/>
      <c r="AJ74" s="763"/>
      <c r="AK74" s="763"/>
      <c r="AL74" s="763"/>
      <c r="AM74" s="763"/>
      <c r="AN74" s="764"/>
      <c r="AO74" s="581"/>
      <c r="AP74" s="582"/>
      <c r="AQ74" s="582"/>
      <c r="AR74" s="583"/>
      <c r="AV74" s="534"/>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6"/>
    </row>
    <row r="75" spans="1:77" ht="15" customHeight="1" thickBot="1" x14ac:dyDescent="0.45">
      <c r="C75" s="765"/>
      <c r="D75" s="763"/>
      <c r="E75" s="763"/>
      <c r="F75" s="763"/>
      <c r="G75" s="763"/>
      <c r="H75" s="763"/>
      <c r="I75" s="763"/>
      <c r="J75" s="763"/>
      <c r="K75" s="763"/>
      <c r="L75" s="763"/>
      <c r="M75" s="763"/>
      <c r="N75" s="763"/>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4"/>
      <c r="AO75" s="584"/>
      <c r="AP75" s="585"/>
      <c r="AQ75" s="585"/>
      <c r="AR75" s="586"/>
      <c r="AV75" s="534"/>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6"/>
    </row>
    <row r="76" spans="1:77" ht="15" customHeight="1" thickBot="1" x14ac:dyDescent="0.45">
      <c r="C76" s="54" t="s">
        <v>1137</v>
      </c>
      <c r="D76" s="764" t="s">
        <v>1780</v>
      </c>
      <c r="E76" s="970"/>
      <c r="F76" s="970"/>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c r="AL76" s="970"/>
      <c r="AM76" s="970"/>
      <c r="AN76" s="971"/>
      <c r="AO76" s="494"/>
      <c r="AP76" s="495"/>
      <c r="AQ76" s="495"/>
      <c r="AR76" s="496"/>
      <c r="AV76" s="534"/>
      <c r="AW76" s="535"/>
      <c r="AX76" s="535"/>
      <c r="AY76" s="535"/>
      <c r="AZ76" s="535"/>
      <c r="BA76" s="535"/>
      <c r="BB76" s="535"/>
      <c r="BC76" s="535"/>
      <c r="BD76" s="535"/>
      <c r="BE76" s="535"/>
      <c r="BF76" s="535"/>
      <c r="BG76" s="535"/>
      <c r="BH76" s="535"/>
      <c r="BI76" s="535"/>
      <c r="BJ76" s="535"/>
      <c r="BK76" s="535"/>
      <c r="BL76" s="535"/>
      <c r="BM76" s="535"/>
      <c r="BN76" s="535"/>
      <c r="BO76" s="535"/>
      <c r="BP76" s="535"/>
      <c r="BQ76" s="535"/>
      <c r="BR76" s="535"/>
      <c r="BS76" s="535"/>
      <c r="BT76" s="535"/>
      <c r="BU76" s="535"/>
      <c r="BV76" s="535"/>
      <c r="BW76" s="535"/>
      <c r="BX76" s="535"/>
      <c r="BY76" s="536"/>
    </row>
    <row r="77" spans="1:77" ht="15" customHeight="1" x14ac:dyDescent="0.4">
      <c r="C77" s="765" t="s">
        <v>1138</v>
      </c>
      <c r="D77" s="763" t="s">
        <v>1140</v>
      </c>
      <c r="E77" s="763"/>
      <c r="F77" s="763"/>
      <c r="G77" s="763"/>
      <c r="H77" s="763"/>
      <c r="I77" s="763"/>
      <c r="J77" s="763"/>
      <c r="K77" s="763"/>
      <c r="L77" s="763"/>
      <c r="M77" s="763"/>
      <c r="N77" s="763"/>
      <c r="O77" s="763"/>
      <c r="P77" s="763"/>
      <c r="Q77" s="763"/>
      <c r="R77" s="763"/>
      <c r="S77" s="763"/>
      <c r="T77" s="763"/>
      <c r="U77" s="763"/>
      <c r="V77" s="763"/>
      <c r="W77" s="763"/>
      <c r="X77" s="763"/>
      <c r="Y77" s="763"/>
      <c r="Z77" s="763"/>
      <c r="AA77" s="763"/>
      <c r="AB77" s="763"/>
      <c r="AC77" s="763"/>
      <c r="AD77" s="763"/>
      <c r="AE77" s="763"/>
      <c r="AF77" s="763"/>
      <c r="AG77" s="763"/>
      <c r="AH77" s="763"/>
      <c r="AI77" s="763"/>
      <c r="AJ77" s="763"/>
      <c r="AK77" s="763"/>
      <c r="AL77" s="763"/>
      <c r="AM77" s="763"/>
      <c r="AN77" s="764"/>
      <c r="AO77" s="581"/>
      <c r="AP77" s="582"/>
      <c r="AQ77" s="582"/>
      <c r="AR77" s="583"/>
      <c r="AV77" s="534"/>
      <c r="AW77" s="535"/>
      <c r="AX77" s="535"/>
      <c r="AY77" s="535"/>
      <c r="AZ77" s="535"/>
      <c r="BA77" s="535"/>
      <c r="BB77" s="535"/>
      <c r="BC77" s="535"/>
      <c r="BD77" s="535"/>
      <c r="BE77" s="535"/>
      <c r="BF77" s="535"/>
      <c r="BG77" s="535"/>
      <c r="BH77" s="535"/>
      <c r="BI77" s="535"/>
      <c r="BJ77" s="535"/>
      <c r="BK77" s="535"/>
      <c r="BL77" s="535"/>
      <c r="BM77" s="535"/>
      <c r="BN77" s="535"/>
      <c r="BO77" s="535"/>
      <c r="BP77" s="535"/>
      <c r="BQ77" s="535"/>
      <c r="BR77" s="535"/>
      <c r="BS77" s="535"/>
      <c r="BT77" s="535"/>
      <c r="BU77" s="535"/>
      <c r="BV77" s="535"/>
      <c r="BW77" s="535"/>
      <c r="BX77" s="535"/>
      <c r="BY77" s="536"/>
    </row>
    <row r="78" spans="1:77" ht="15" customHeight="1" thickBot="1" x14ac:dyDescent="0.45">
      <c r="C78" s="765"/>
      <c r="D78" s="763"/>
      <c r="E78" s="763"/>
      <c r="F78" s="763"/>
      <c r="G78" s="763"/>
      <c r="H78" s="763"/>
      <c r="I78" s="763"/>
      <c r="J78" s="763"/>
      <c r="K78" s="763"/>
      <c r="L78" s="763"/>
      <c r="M78" s="763"/>
      <c r="N78" s="763"/>
      <c r="O78" s="763"/>
      <c r="P78" s="763"/>
      <c r="Q78" s="763"/>
      <c r="R78" s="763"/>
      <c r="S78" s="763"/>
      <c r="T78" s="763"/>
      <c r="U78" s="763"/>
      <c r="V78" s="763"/>
      <c r="W78" s="763"/>
      <c r="X78" s="763"/>
      <c r="Y78" s="763"/>
      <c r="Z78" s="763"/>
      <c r="AA78" s="763"/>
      <c r="AB78" s="763"/>
      <c r="AC78" s="763"/>
      <c r="AD78" s="763"/>
      <c r="AE78" s="763"/>
      <c r="AF78" s="763"/>
      <c r="AG78" s="763"/>
      <c r="AH78" s="763"/>
      <c r="AI78" s="763"/>
      <c r="AJ78" s="763"/>
      <c r="AK78" s="763"/>
      <c r="AL78" s="763"/>
      <c r="AM78" s="763"/>
      <c r="AN78" s="764"/>
      <c r="AO78" s="584"/>
      <c r="AP78" s="585"/>
      <c r="AQ78" s="585"/>
      <c r="AR78" s="586"/>
      <c r="AV78" s="534"/>
      <c r="AW78" s="535"/>
      <c r="AX78" s="535"/>
      <c r="AY78" s="535"/>
      <c r="AZ78" s="535"/>
      <c r="BA78" s="535"/>
      <c r="BB78" s="535"/>
      <c r="BC78" s="535"/>
      <c r="BD78" s="535"/>
      <c r="BE78" s="535"/>
      <c r="BF78" s="535"/>
      <c r="BG78" s="535"/>
      <c r="BH78" s="535"/>
      <c r="BI78" s="535"/>
      <c r="BJ78" s="535"/>
      <c r="BK78" s="535"/>
      <c r="BL78" s="535"/>
      <c r="BM78" s="535"/>
      <c r="BN78" s="535"/>
      <c r="BO78" s="535"/>
      <c r="BP78" s="535"/>
      <c r="BQ78" s="535"/>
      <c r="BR78" s="535"/>
      <c r="BS78" s="535"/>
      <c r="BT78" s="535"/>
      <c r="BU78" s="535"/>
      <c r="BV78" s="535"/>
      <c r="BW78" s="535"/>
      <c r="BX78" s="535"/>
      <c r="BY78" s="536"/>
    </row>
    <row r="79" spans="1:77" ht="15" customHeight="1" thickBot="1" x14ac:dyDescent="0.45">
      <c r="AV79" s="534"/>
      <c r="AW79" s="535"/>
      <c r="AX79" s="535"/>
      <c r="AY79" s="535"/>
      <c r="AZ79" s="535"/>
      <c r="BA79" s="535"/>
      <c r="BB79" s="535"/>
      <c r="BC79" s="535"/>
      <c r="BD79" s="535"/>
      <c r="BE79" s="535"/>
      <c r="BF79" s="535"/>
      <c r="BG79" s="535"/>
      <c r="BH79" s="535"/>
      <c r="BI79" s="535"/>
      <c r="BJ79" s="535"/>
      <c r="BK79" s="535"/>
      <c r="BL79" s="535"/>
      <c r="BM79" s="535"/>
      <c r="BN79" s="535"/>
      <c r="BO79" s="535"/>
      <c r="BP79" s="535"/>
      <c r="BQ79" s="535"/>
      <c r="BR79" s="535"/>
      <c r="BS79" s="535"/>
      <c r="BT79" s="535"/>
      <c r="BU79" s="535"/>
      <c r="BV79" s="535"/>
      <c r="BW79" s="535"/>
      <c r="BX79" s="535"/>
      <c r="BY79" s="536"/>
    </row>
    <row r="80" spans="1:77" ht="15" customHeight="1" thickBot="1" x14ac:dyDescent="0.45">
      <c r="B80" s="52" t="s">
        <v>305</v>
      </c>
      <c r="C80" s="1" t="s">
        <v>1142</v>
      </c>
      <c r="AV80" s="531" t="s">
        <v>1519</v>
      </c>
      <c r="AW80" s="531"/>
      <c r="AX80" s="531"/>
      <c r="AY80" s="531"/>
      <c r="AZ80" s="531"/>
      <c r="BA80" s="531"/>
      <c r="BB80" s="531"/>
      <c r="BC80" s="531"/>
      <c r="BD80" s="531"/>
      <c r="BE80" s="531"/>
      <c r="BF80" s="531"/>
      <c r="BG80" s="531"/>
      <c r="BH80" s="531"/>
      <c r="BI80" s="531"/>
      <c r="BJ80" s="531"/>
      <c r="BK80" s="531"/>
      <c r="BL80" s="531"/>
      <c r="BM80" s="531"/>
      <c r="BN80" s="531"/>
      <c r="BO80" s="531"/>
      <c r="BP80" s="531"/>
      <c r="BQ80" s="531"/>
      <c r="BR80" s="531"/>
      <c r="BS80" s="531"/>
      <c r="BT80" s="531"/>
      <c r="BU80" s="531"/>
      <c r="BV80" s="531"/>
      <c r="BW80" s="531"/>
      <c r="BX80" s="531"/>
      <c r="BY80" s="531"/>
    </row>
    <row r="81" spans="2:77" ht="15" customHeight="1" thickBot="1" x14ac:dyDescent="0.45">
      <c r="C81" s="54" t="s">
        <v>35</v>
      </c>
      <c r="D81" s="79" t="s">
        <v>1143</v>
      </c>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494"/>
      <c r="AP81" s="495"/>
      <c r="AQ81" s="495"/>
      <c r="AR81" s="496"/>
      <c r="AV81" s="65" t="s">
        <v>1522</v>
      </c>
    </row>
    <row r="82" spans="2:77" ht="15" customHeight="1" x14ac:dyDescent="0.4">
      <c r="AU82" s="180"/>
      <c r="AV82" s="532" t="s">
        <v>1523</v>
      </c>
      <c r="AW82" s="531"/>
      <c r="AX82" s="531"/>
      <c r="AY82" s="531"/>
      <c r="AZ82" s="531"/>
      <c r="BA82" s="531"/>
      <c r="BB82" s="531"/>
      <c r="BC82" s="531"/>
      <c r="BD82" s="531"/>
      <c r="BE82" s="531"/>
      <c r="BF82" s="531"/>
      <c r="BG82" s="531"/>
      <c r="BH82" s="531"/>
      <c r="BI82" s="531"/>
      <c r="BJ82" s="531"/>
      <c r="BK82" s="531"/>
      <c r="BL82" s="531"/>
      <c r="BM82" s="531"/>
      <c r="BN82" s="531"/>
      <c r="BO82" s="531"/>
      <c r="BP82" s="531"/>
      <c r="BQ82" s="531"/>
      <c r="BR82" s="531"/>
      <c r="BS82" s="531"/>
      <c r="BT82" s="531"/>
      <c r="BU82" s="531"/>
      <c r="BV82" s="531"/>
      <c r="BW82" s="531"/>
      <c r="BX82" s="531"/>
      <c r="BY82" s="533"/>
    </row>
    <row r="83" spans="2:77" ht="15" customHeight="1" x14ac:dyDescent="0.4">
      <c r="C83" s="159" t="s">
        <v>1803</v>
      </c>
      <c r="D83" s="160"/>
      <c r="E83" s="160"/>
      <c r="F83" s="160"/>
      <c r="G83" s="160"/>
      <c r="H83" s="160"/>
      <c r="I83" s="160"/>
      <c r="J83" s="160"/>
      <c r="K83" s="160"/>
      <c r="L83" s="160"/>
      <c r="M83" s="160"/>
      <c r="N83" s="160"/>
      <c r="O83" s="160"/>
      <c r="P83" s="160"/>
      <c r="Q83" s="160"/>
      <c r="R83" s="160"/>
      <c r="S83" s="160"/>
      <c r="T83" s="160"/>
      <c r="U83" s="160"/>
      <c r="V83" s="160"/>
      <c r="W83" s="160"/>
      <c r="X83" s="160"/>
      <c r="Y83" s="160"/>
      <c r="Z83" s="61"/>
      <c r="AA83" s="61"/>
      <c r="AB83" s="61"/>
      <c r="AC83" s="61"/>
      <c r="AD83" s="61"/>
      <c r="AE83" s="61"/>
      <c r="AF83" s="61"/>
      <c r="AG83" s="61"/>
      <c r="AH83" s="61"/>
      <c r="AI83" s="61"/>
      <c r="AJ83" s="61"/>
      <c r="AK83" s="61"/>
      <c r="AL83" s="61"/>
      <c r="AM83" s="61"/>
      <c r="AN83" s="61"/>
      <c r="AO83" s="61"/>
      <c r="AP83" s="61"/>
      <c r="AV83" s="534"/>
      <c r="AW83" s="535"/>
      <c r="AX83" s="535"/>
      <c r="AY83" s="535"/>
      <c r="AZ83" s="535"/>
      <c r="BA83" s="535"/>
      <c r="BB83" s="535"/>
      <c r="BC83" s="535"/>
      <c r="BD83" s="535"/>
      <c r="BE83" s="535"/>
      <c r="BF83" s="535"/>
      <c r="BG83" s="535"/>
      <c r="BH83" s="535"/>
      <c r="BI83" s="535"/>
      <c r="BJ83" s="535"/>
      <c r="BK83" s="535"/>
      <c r="BL83" s="535"/>
      <c r="BM83" s="535"/>
      <c r="BN83" s="535"/>
      <c r="BO83" s="535"/>
      <c r="BP83" s="535"/>
      <c r="BQ83" s="535"/>
      <c r="BR83" s="535"/>
      <c r="BS83" s="535"/>
      <c r="BT83" s="535"/>
      <c r="BU83" s="535"/>
      <c r="BV83" s="535"/>
      <c r="BW83" s="535"/>
      <c r="BX83" s="535"/>
      <c r="BY83" s="536"/>
    </row>
    <row r="84" spans="2:77" ht="15" customHeight="1" x14ac:dyDescent="0.4">
      <c r="C84" s="799" t="s">
        <v>1144</v>
      </c>
      <c r="D84" s="800"/>
      <c r="E84" s="800"/>
      <c r="F84" s="800"/>
      <c r="G84" s="801"/>
      <c r="H84" s="799" t="s">
        <v>1145</v>
      </c>
      <c r="I84" s="800"/>
      <c r="J84" s="800"/>
      <c r="K84" s="800"/>
      <c r="L84" s="801"/>
      <c r="M84" s="799" t="s">
        <v>1154</v>
      </c>
      <c r="N84" s="800"/>
      <c r="O84" s="800"/>
      <c r="P84" s="800"/>
      <c r="Q84" s="800"/>
      <c r="R84" s="800"/>
      <c r="S84" s="800"/>
      <c r="T84" s="800"/>
      <c r="U84" s="801"/>
      <c r="V84" s="497" t="s">
        <v>1778</v>
      </c>
      <c r="W84" s="498"/>
      <c r="X84" s="799" t="s">
        <v>1145</v>
      </c>
      <c r="Y84" s="800"/>
      <c r="Z84" s="800"/>
      <c r="AA84" s="800"/>
      <c r="AB84" s="801"/>
      <c r="AC84" s="799" t="s">
        <v>1154</v>
      </c>
      <c r="AD84" s="800"/>
      <c r="AE84" s="800"/>
      <c r="AF84" s="800"/>
      <c r="AG84" s="800"/>
      <c r="AH84" s="800"/>
      <c r="AI84" s="800"/>
      <c r="AJ84" s="800"/>
      <c r="AK84" s="800"/>
      <c r="AL84" s="800"/>
      <c r="AM84" s="800"/>
      <c r="AN84" s="801"/>
      <c r="AO84" s="497" t="s">
        <v>1778</v>
      </c>
      <c r="AP84" s="498"/>
      <c r="AR84" s="502" t="s">
        <v>289</v>
      </c>
      <c r="AS84" s="502"/>
      <c r="AT84" s="3"/>
      <c r="AV84" s="534"/>
      <c r="AW84" s="535"/>
      <c r="AX84" s="535"/>
      <c r="AY84" s="535"/>
      <c r="AZ84" s="535"/>
      <c r="BA84" s="535"/>
      <c r="BB84" s="535"/>
      <c r="BC84" s="535"/>
      <c r="BD84" s="535"/>
      <c r="BE84" s="535"/>
      <c r="BF84" s="535"/>
      <c r="BG84" s="535"/>
      <c r="BH84" s="535"/>
      <c r="BI84" s="535"/>
      <c r="BJ84" s="535"/>
      <c r="BK84" s="535"/>
      <c r="BL84" s="535"/>
      <c r="BM84" s="535"/>
      <c r="BN84" s="535"/>
      <c r="BO84" s="535"/>
      <c r="BP84" s="535"/>
      <c r="BQ84" s="535"/>
      <c r="BR84" s="535"/>
      <c r="BS84" s="535"/>
      <c r="BT84" s="535"/>
      <c r="BU84" s="535"/>
      <c r="BV84" s="535"/>
      <c r="BW84" s="535"/>
      <c r="BX84" s="535"/>
      <c r="BY84" s="536"/>
    </row>
    <row r="85" spans="2:77" ht="15" customHeight="1" x14ac:dyDescent="0.4">
      <c r="C85" s="70" t="s">
        <v>78</v>
      </c>
      <c r="D85" s="71" t="s">
        <v>1774</v>
      </c>
      <c r="E85" s="71"/>
      <c r="F85" s="71"/>
      <c r="G85" s="71"/>
      <c r="H85" s="503" t="s">
        <v>1784</v>
      </c>
      <c r="I85" s="504"/>
      <c r="J85" s="504"/>
      <c r="K85" s="504"/>
      <c r="L85" s="505"/>
      <c r="M85" s="177" t="s">
        <v>1148</v>
      </c>
      <c r="N85" s="35"/>
      <c r="O85" s="35"/>
      <c r="P85" s="35"/>
      <c r="Q85" s="35"/>
      <c r="R85" s="35"/>
      <c r="S85" s="35"/>
      <c r="T85" s="35"/>
      <c r="U85" s="35"/>
      <c r="V85" s="787"/>
      <c r="W85" s="789"/>
      <c r="X85" s="960" t="s">
        <v>1786</v>
      </c>
      <c r="Y85" s="961"/>
      <c r="Z85" s="961"/>
      <c r="AA85" s="961"/>
      <c r="AB85" s="962"/>
      <c r="AC85" s="175" t="s">
        <v>1159</v>
      </c>
      <c r="AD85" s="37"/>
      <c r="AE85" s="37"/>
      <c r="AF85" s="37"/>
      <c r="AG85" s="37"/>
      <c r="AH85" s="37"/>
      <c r="AI85" s="37"/>
      <c r="AJ85" s="37"/>
      <c r="AK85" s="37"/>
      <c r="AL85" s="37"/>
      <c r="AM85" s="37"/>
      <c r="AN85" s="37"/>
      <c r="AO85" s="787"/>
      <c r="AP85" s="789"/>
      <c r="AR85" s="484" t="str">
        <f t="shared" ref="AR85:AR90" si="0">IF(OR(COUNTBLANK(V85)=1,COUNTBLANK(AO85)=1),"未","")</f>
        <v>未</v>
      </c>
      <c r="AS85" s="484"/>
      <c r="AT85" s="102"/>
      <c r="AV85" s="534"/>
      <c r="AW85" s="535"/>
      <c r="AX85" s="535"/>
      <c r="AY85" s="535"/>
      <c r="AZ85" s="535"/>
      <c r="BA85" s="535"/>
      <c r="BB85" s="535"/>
      <c r="BC85" s="535"/>
      <c r="BD85" s="535"/>
      <c r="BE85" s="535"/>
      <c r="BF85" s="535"/>
      <c r="BG85" s="535"/>
      <c r="BH85" s="535"/>
      <c r="BI85" s="535"/>
      <c r="BJ85" s="535"/>
      <c r="BK85" s="535"/>
      <c r="BL85" s="535"/>
      <c r="BM85" s="535"/>
      <c r="BN85" s="535"/>
      <c r="BO85" s="535"/>
      <c r="BP85" s="535"/>
      <c r="BQ85" s="535"/>
      <c r="BR85" s="535"/>
      <c r="BS85" s="535"/>
      <c r="BT85" s="535"/>
      <c r="BU85" s="535"/>
      <c r="BV85" s="535"/>
      <c r="BW85" s="535"/>
      <c r="BX85" s="535"/>
      <c r="BY85" s="536"/>
    </row>
    <row r="86" spans="2:77" ht="15" customHeight="1" thickBot="1" x14ac:dyDescent="0.45">
      <c r="C86" s="283"/>
      <c r="D86" s="286" t="s">
        <v>1775</v>
      </c>
      <c r="E86" s="284"/>
      <c r="F86" s="284"/>
      <c r="G86" s="284"/>
      <c r="H86" s="871" t="s">
        <v>1785</v>
      </c>
      <c r="I86" s="872"/>
      <c r="J86" s="872"/>
      <c r="K86" s="872"/>
      <c r="L86" s="873"/>
      <c r="M86" s="285" t="s">
        <v>1158</v>
      </c>
      <c r="N86" s="208"/>
      <c r="O86" s="208"/>
      <c r="P86" s="208"/>
      <c r="Q86" s="208"/>
      <c r="R86" s="208"/>
      <c r="S86" s="208"/>
      <c r="T86" s="208"/>
      <c r="U86" s="208"/>
      <c r="V86" s="805"/>
      <c r="W86" s="807"/>
      <c r="X86" s="871" t="s">
        <v>1787</v>
      </c>
      <c r="Y86" s="872"/>
      <c r="Z86" s="872"/>
      <c r="AA86" s="872"/>
      <c r="AB86" s="873"/>
      <c r="AC86" s="285" t="s">
        <v>1149</v>
      </c>
      <c r="AD86" s="208"/>
      <c r="AE86" s="208"/>
      <c r="AF86" s="208"/>
      <c r="AG86" s="208"/>
      <c r="AH86" s="208"/>
      <c r="AI86" s="208"/>
      <c r="AJ86" s="208"/>
      <c r="AK86" s="208"/>
      <c r="AL86" s="208"/>
      <c r="AM86" s="208"/>
      <c r="AN86" s="208"/>
      <c r="AO86" s="805"/>
      <c r="AP86" s="807"/>
      <c r="AR86" s="484" t="str">
        <f t="shared" si="0"/>
        <v>未</v>
      </c>
      <c r="AS86" s="484"/>
      <c r="AT86" s="102"/>
      <c r="AU86" s="180"/>
      <c r="AV86" s="534"/>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6"/>
    </row>
    <row r="87" spans="2:77" ht="15" customHeight="1" x14ac:dyDescent="0.4">
      <c r="C87" s="73" t="s">
        <v>284</v>
      </c>
      <c r="D87" s="74" t="s">
        <v>1776</v>
      </c>
      <c r="E87" s="74"/>
      <c r="F87" s="74"/>
      <c r="G87" s="74"/>
      <c r="H87" s="874" t="s">
        <v>1788</v>
      </c>
      <c r="I87" s="875"/>
      <c r="J87" s="875"/>
      <c r="K87" s="875"/>
      <c r="L87" s="876"/>
      <c r="M87" s="178" t="s">
        <v>1150</v>
      </c>
      <c r="N87" s="45"/>
      <c r="O87" s="45"/>
      <c r="P87" s="45"/>
      <c r="Q87" s="45"/>
      <c r="R87" s="45"/>
      <c r="S87" s="45"/>
      <c r="T87" s="45"/>
      <c r="U87" s="45"/>
      <c r="V87" s="808"/>
      <c r="W87" s="810"/>
      <c r="X87" s="874" t="s">
        <v>1790</v>
      </c>
      <c r="Y87" s="875"/>
      <c r="Z87" s="875"/>
      <c r="AA87" s="875"/>
      <c r="AB87" s="876"/>
      <c r="AC87" s="178" t="s">
        <v>1161</v>
      </c>
      <c r="AD87" s="45"/>
      <c r="AE87" s="45"/>
      <c r="AF87" s="45"/>
      <c r="AG87" s="45"/>
      <c r="AH87" s="45"/>
      <c r="AI87" s="45"/>
      <c r="AJ87" s="45"/>
      <c r="AK87" s="45"/>
      <c r="AL87" s="45"/>
      <c r="AM87" s="45"/>
      <c r="AN87" s="45"/>
      <c r="AO87" s="808"/>
      <c r="AP87" s="810"/>
      <c r="AR87" s="484" t="str">
        <f t="shared" si="0"/>
        <v>未</v>
      </c>
      <c r="AS87" s="484"/>
      <c r="AT87" s="102"/>
      <c r="AV87" s="534"/>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6"/>
    </row>
    <row r="88" spans="2:77" ht="15" customHeight="1" thickBot="1" x14ac:dyDescent="0.45">
      <c r="C88" s="283"/>
      <c r="D88" s="286" t="s">
        <v>1777</v>
      </c>
      <c r="E88" s="284"/>
      <c r="F88" s="284"/>
      <c r="G88" s="284"/>
      <c r="H88" s="871" t="s">
        <v>1789</v>
      </c>
      <c r="I88" s="872"/>
      <c r="J88" s="872"/>
      <c r="K88" s="872"/>
      <c r="L88" s="873"/>
      <c r="M88" s="285" t="s">
        <v>1160</v>
      </c>
      <c r="N88" s="208"/>
      <c r="O88" s="208"/>
      <c r="P88" s="208"/>
      <c r="Q88" s="208"/>
      <c r="R88" s="208"/>
      <c r="S88" s="208"/>
      <c r="T88" s="208"/>
      <c r="U88" s="208"/>
      <c r="V88" s="805"/>
      <c r="W88" s="807"/>
      <c r="X88" s="871" t="s">
        <v>1791</v>
      </c>
      <c r="Y88" s="872"/>
      <c r="Z88" s="872"/>
      <c r="AA88" s="872"/>
      <c r="AB88" s="873"/>
      <c r="AC88" s="285" t="s">
        <v>1151</v>
      </c>
      <c r="AD88" s="208"/>
      <c r="AE88" s="208"/>
      <c r="AF88" s="208"/>
      <c r="AG88" s="208"/>
      <c r="AH88" s="208"/>
      <c r="AI88" s="208"/>
      <c r="AJ88" s="208"/>
      <c r="AK88" s="208"/>
      <c r="AL88" s="208"/>
      <c r="AM88" s="208"/>
      <c r="AN88" s="208"/>
      <c r="AO88" s="805"/>
      <c r="AP88" s="807"/>
      <c r="AR88" s="484" t="str">
        <f t="shared" si="0"/>
        <v>未</v>
      </c>
      <c r="AS88" s="484"/>
      <c r="AT88" s="102"/>
      <c r="AV88" s="534"/>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6"/>
    </row>
    <row r="89" spans="2:77" ht="15" customHeight="1" x14ac:dyDescent="0.4">
      <c r="C89" s="73" t="s">
        <v>305</v>
      </c>
      <c r="D89" s="74" t="s">
        <v>1147</v>
      </c>
      <c r="E89" s="74"/>
      <c r="F89" s="74"/>
      <c r="G89" s="74"/>
      <c r="H89" s="874" t="s">
        <v>1792</v>
      </c>
      <c r="I89" s="875"/>
      <c r="J89" s="875"/>
      <c r="K89" s="875"/>
      <c r="L89" s="876"/>
      <c r="M89" s="178" t="s">
        <v>1152</v>
      </c>
      <c r="N89" s="45"/>
      <c r="O89" s="45"/>
      <c r="P89" s="45"/>
      <c r="Q89" s="45"/>
      <c r="R89" s="45"/>
      <c r="S89" s="45"/>
      <c r="T89" s="45"/>
      <c r="U89" s="45"/>
      <c r="V89" s="808"/>
      <c r="W89" s="810"/>
      <c r="X89" s="874" t="s">
        <v>1794</v>
      </c>
      <c r="Y89" s="875"/>
      <c r="Z89" s="875"/>
      <c r="AA89" s="875"/>
      <c r="AB89" s="876"/>
      <c r="AC89" s="178" t="s">
        <v>1163</v>
      </c>
      <c r="AD89" s="45"/>
      <c r="AE89" s="45"/>
      <c r="AF89" s="45"/>
      <c r="AG89" s="45"/>
      <c r="AH89" s="45"/>
      <c r="AI89" s="45"/>
      <c r="AJ89" s="45"/>
      <c r="AK89" s="45"/>
      <c r="AL89" s="45"/>
      <c r="AM89" s="45"/>
      <c r="AN89" s="45"/>
      <c r="AO89" s="808"/>
      <c r="AP89" s="810"/>
      <c r="AR89" s="484" t="str">
        <f t="shared" si="0"/>
        <v>未</v>
      </c>
      <c r="AS89" s="484"/>
      <c r="AT89" s="102"/>
      <c r="AV89" s="534"/>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6"/>
    </row>
    <row r="90" spans="2:77" ht="15" customHeight="1" x14ac:dyDescent="0.4">
      <c r="C90" s="76"/>
      <c r="D90" s="77"/>
      <c r="E90" s="77"/>
      <c r="F90" s="77"/>
      <c r="G90" s="77"/>
      <c r="H90" s="506" t="s">
        <v>1793</v>
      </c>
      <c r="I90" s="507"/>
      <c r="J90" s="507"/>
      <c r="K90" s="507"/>
      <c r="L90" s="508"/>
      <c r="M90" s="176" t="s">
        <v>1162</v>
      </c>
      <c r="N90" s="39"/>
      <c r="O90" s="39"/>
      <c r="P90" s="39"/>
      <c r="Q90" s="39"/>
      <c r="R90" s="39"/>
      <c r="S90" s="39"/>
      <c r="T90" s="39"/>
      <c r="U90" s="39"/>
      <c r="V90" s="778"/>
      <c r="W90" s="780"/>
      <c r="X90" s="506" t="s">
        <v>1795</v>
      </c>
      <c r="Y90" s="507"/>
      <c r="Z90" s="507"/>
      <c r="AA90" s="507"/>
      <c r="AB90" s="508"/>
      <c r="AC90" s="176" t="s">
        <v>1153</v>
      </c>
      <c r="AD90" s="39"/>
      <c r="AE90" s="39"/>
      <c r="AF90" s="39"/>
      <c r="AG90" s="39"/>
      <c r="AH90" s="39"/>
      <c r="AI90" s="39"/>
      <c r="AJ90" s="39"/>
      <c r="AK90" s="39"/>
      <c r="AL90" s="39"/>
      <c r="AM90" s="39"/>
      <c r="AN90" s="39"/>
      <c r="AO90" s="778"/>
      <c r="AP90" s="780"/>
      <c r="AR90" s="484" t="str">
        <f t="shared" si="0"/>
        <v>未</v>
      </c>
      <c r="AS90" s="484"/>
      <c r="AT90" s="102"/>
      <c r="AU90" s="180"/>
      <c r="AV90" s="534"/>
      <c r="AW90" s="535"/>
      <c r="AX90" s="535"/>
      <c r="AY90" s="535"/>
      <c r="AZ90" s="535"/>
      <c r="BA90" s="535"/>
      <c r="BB90" s="535"/>
      <c r="BC90" s="535"/>
      <c r="BD90" s="535"/>
      <c r="BE90" s="535"/>
      <c r="BF90" s="535"/>
      <c r="BG90" s="535"/>
      <c r="BH90" s="535"/>
      <c r="BI90" s="535"/>
      <c r="BJ90" s="535"/>
      <c r="BK90" s="535"/>
      <c r="BL90" s="535"/>
      <c r="BM90" s="535"/>
      <c r="BN90" s="535"/>
      <c r="BO90" s="535"/>
      <c r="BP90" s="535"/>
      <c r="BQ90" s="535"/>
      <c r="BR90" s="535"/>
      <c r="BS90" s="535"/>
      <c r="BT90" s="535"/>
      <c r="BU90" s="535"/>
      <c r="BV90" s="535"/>
      <c r="BW90" s="535"/>
      <c r="BX90" s="535"/>
      <c r="BY90" s="536"/>
    </row>
    <row r="91" spans="2:77" ht="15" customHeight="1" x14ac:dyDescent="0.4">
      <c r="C91" s="180" t="s">
        <v>1155</v>
      </c>
      <c r="F91" s="1" t="s">
        <v>1781</v>
      </c>
      <c r="AV91" s="534"/>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5"/>
      <c r="BU91" s="535"/>
      <c r="BV91" s="535"/>
      <c r="BW91" s="535"/>
      <c r="BX91" s="535"/>
      <c r="BY91" s="536"/>
    </row>
    <row r="92" spans="2:77" ht="15" customHeight="1" x14ac:dyDescent="0.4">
      <c r="C92" s="180" t="s">
        <v>1156</v>
      </c>
      <c r="F92" s="1" t="s">
        <v>1782</v>
      </c>
      <c r="AV92" s="534"/>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535"/>
      <c r="BV92" s="535"/>
      <c r="BW92" s="535"/>
      <c r="BX92" s="535"/>
      <c r="BY92" s="536"/>
    </row>
    <row r="93" spans="2:77" ht="15" customHeight="1" x14ac:dyDescent="0.4">
      <c r="C93" s="180" t="s">
        <v>1157</v>
      </c>
      <c r="F93" s="1" t="s">
        <v>1783</v>
      </c>
      <c r="AV93" s="534"/>
      <c r="AW93" s="535"/>
      <c r="AX93" s="535"/>
      <c r="AY93" s="535"/>
      <c r="AZ93" s="535"/>
      <c r="BA93" s="535"/>
      <c r="BB93" s="535"/>
      <c r="BC93" s="535"/>
      <c r="BD93" s="535"/>
      <c r="BE93" s="535"/>
      <c r="BF93" s="535"/>
      <c r="BG93" s="535"/>
      <c r="BH93" s="535"/>
      <c r="BI93" s="535"/>
      <c r="BJ93" s="535"/>
      <c r="BK93" s="535"/>
      <c r="BL93" s="535"/>
      <c r="BM93" s="535"/>
      <c r="BN93" s="535"/>
      <c r="BO93" s="535"/>
      <c r="BP93" s="535"/>
      <c r="BQ93" s="535"/>
      <c r="BR93" s="535"/>
      <c r="BS93" s="535"/>
      <c r="BT93" s="535"/>
      <c r="BU93" s="535"/>
      <c r="BV93" s="535"/>
      <c r="BW93" s="535"/>
      <c r="BX93" s="535"/>
      <c r="BY93" s="536"/>
    </row>
    <row r="94" spans="2:77" ht="15" customHeight="1" thickBot="1" x14ac:dyDescent="0.45">
      <c r="AV94" s="537"/>
      <c r="AW94" s="538"/>
      <c r="AX94" s="538"/>
      <c r="AY94" s="538"/>
      <c r="AZ94" s="538"/>
      <c r="BA94" s="538"/>
      <c r="BB94" s="538"/>
      <c r="BC94" s="538"/>
      <c r="BD94" s="538"/>
      <c r="BE94" s="538"/>
      <c r="BF94" s="538"/>
      <c r="BG94" s="538"/>
      <c r="BH94" s="538"/>
      <c r="BI94" s="538"/>
      <c r="BJ94" s="538"/>
      <c r="BK94" s="538"/>
      <c r="BL94" s="538"/>
      <c r="BM94" s="538"/>
      <c r="BN94" s="538"/>
      <c r="BO94" s="538"/>
      <c r="BP94" s="538"/>
      <c r="BQ94" s="538"/>
      <c r="BR94" s="538"/>
      <c r="BS94" s="538"/>
      <c r="BT94" s="538"/>
      <c r="BU94" s="538"/>
      <c r="BV94" s="538"/>
      <c r="BW94" s="538"/>
      <c r="BX94" s="538"/>
      <c r="BY94" s="539"/>
    </row>
    <row r="95" spans="2:77" ht="15" customHeight="1" x14ac:dyDescent="0.4">
      <c r="AV95" s="531" t="s">
        <v>1524</v>
      </c>
      <c r="AW95" s="531"/>
      <c r="AX95" s="531"/>
      <c r="AY95" s="531"/>
      <c r="AZ95" s="531"/>
      <c r="BA95" s="531"/>
      <c r="BB95" s="531"/>
      <c r="BC95" s="531"/>
      <c r="BD95" s="531"/>
      <c r="BE95" s="531"/>
      <c r="BF95" s="531"/>
      <c r="BG95" s="531"/>
      <c r="BH95" s="531"/>
      <c r="BI95" s="531"/>
      <c r="BJ95" s="531"/>
      <c r="BK95" s="531"/>
      <c r="BL95" s="531"/>
      <c r="BM95" s="531"/>
      <c r="BN95" s="531"/>
      <c r="BO95" s="531"/>
      <c r="BP95" s="531"/>
      <c r="BQ95" s="531"/>
      <c r="BR95" s="531"/>
      <c r="BS95" s="531"/>
      <c r="BT95" s="531"/>
      <c r="BU95" s="531"/>
      <c r="BV95" s="531"/>
      <c r="BW95" s="531"/>
      <c r="BX95" s="531"/>
      <c r="BY95" s="531"/>
    </row>
    <row r="96" spans="2:77" ht="15" customHeight="1" thickBot="1" x14ac:dyDescent="0.45">
      <c r="B96" s="52" t="s">
        <v>321</v>
      </c>
      <c r="C96" s="1" t="s">
        <v>1174</v>
      </c>
      <c r="AV96" s="65" t="s">
        <v>1525</v>
      </c>
    </row>
    <row r="97" spans="3:77" ht="15" customHeight="1" thickBot="1" x14ac:dyDescent="0.45">
      <c r="C97" s="54" t="s">
        <v>35</v>
      </c>
      <c r="D97" s="79" t="s">
        <v>194</v>
      </c>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494"/>
      <c r="AP97" s="495"/>
      <c r="AQ97" s="495"/>
      <c r="AR97" s="496"/>
      <c r="AV97" s="532" t="s">
        <v>1796</v>
      </c>
      <c r="AW97" s="531"/>
      <c r="AX97" s="531"/>
      <c r="AY97" s="531"/>
      <c r="AZ97" s="531"/>
      <c r="BA97" s="531"/>
      <c r="BB97" s="531"/>
      <c r="BC97" s="531"/>
      <c r="BD97" s="531"/>
      <c r="BE97" s="531"/>
      <c r="BF97" s="531"/>
      <c r="BG97" s="531"/>
      <c r="BH97" s="531"/>
      <c r="BI97" s="531"/>
      <c r="BJ97" s="531"/>
      <c r="BK97" s="531"/>
      <c r="BL97" s="531"/>
      <c r="BM97" s="531"/>
      <c r="BN97" s="531"/>
      <c r="BO97" s="531"/>
      <c r="BP97" s="531"/>
      <c r="BQ97" s="531"/>
      <c r="BR97" s="531"/>
      <c r="BS97" s="531"/>
      <c r="BT97" s="531"/>
      <c r="BU97" s="531"/>
      <c r="BV97" s="531"/>
      <c r="BW97" s="531"/>
      <c r="BX97" s="531"/>
      <c r="BY97" s="533"/>
    </row>
    <row r="98" spans="3:77" ht="15" customHeight="1" thickBot="1" x14ac:dyDescent="0.45">
      <c r="C98" s="54" t="s">
        <v>36</v>
      </c>
      <c r="D98" s="79" t="s">
        <v>1164</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494"/>
      <c r="AP98" s="495"/>
      <c r="AQ98" s="495"/>
      <c r="AR98" s="496"/>
      <c r="AV98" s="534"/>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c r="BV98" s="535"/>
      <c r="BW98" s="535"/>
      <c r="BX98" s="535"/>
      <c r="BY98" s="536"/>
    </row>
    <row r="99" spans="3:77" ht="15" customHeight="1" thickBot="1" x14ac:dyDescent="0.45">
      <c r="C99" s="54" t="s">
        <v>37</v>
      </c>
      <c r="D99" s="79" t="s">
        <v>1165</v>
      </c>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494"/>
      <c r="AP99" s="495"/>
      <c r="AQ99" s="495"/>
      <c r="AR99" s="496"/>
      <c r="AV99" s="534"/>
      <c r="AW99" s="535"/>
      <c r="AX99" s="535"/>
      <c r="AY99" s="535"/>
      <c r="AZ99" s="535"/>
      <c r="BA99" s="535"/>
      <c r="BB99" s="535"/>
      <c r="BC99" s="535"/>
      <c r="BD99" s="535"/>
      <c r="BE99" s="535"/>
      <c r="BF99" s="535"/>
      <c r="BG99" s="535"/>
      <c r="BH99" s="535"/>
      <c r="BI99" s="535"/>
      <c r="BJ99" s="535"/>
      <c r="BK99" s="535"/>
      <c r="BL99" s="535"/>
      <c r="BM99" s="535"/>
      <c r="BN99" s="535"/>
      <c r="BO99" s="535"/>
      <c r="BP99" s="535"/>
      <c r="BQ99" s="535"/>
      <c r="BR99" s="535"/>
      <c r="BS99" s="535"/>
      <c r="BT99" s="535"/>
      <c r="BU99" s="535"/>
      <c r="BV99" s="535"/>
      <c r="BW99" s="535"/>
      <c r="BX99" s="535"/>
      <c r="BY99" s="536"/>
    </row>
    <row r="100" spans="3:77" ht="15" customHeight="1" thickBot="1" x14ac:dyDescent="0.45">
      <c r="C100" s="54" t="s">
        <v>1137</v>
      </c>
      <c r="D100" s="79" t="s">
        <v>1166</v>
      </c>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494"/>
      <c r="AP100" s="495"/>
      <c r="AQ100" s="495"/>
      <c r="AR100" s="496"/>
      <c r="AV100" s="534"/>
      <c r="AW100" s="535"/>
      <c r="AX100" s="535"/>
      <c r="AY100" s="535"/>
      <c r="AZ100" s="535"/>
      <c r="BA100" s="535"/>
      <c r="BB100" s="535"/>
      <c r="BC100" s="535"/>
      <c r="BD100" s="535"/>
      <c r="BE100" s="535"/>
      <c r="BF100" s="535"/>
      <c r="BG100" s="535"/>
      <c r="BH100" s="535"/>
      <c r="BI100" s="535"/>
      <c r="BJ100" s="535"/>
      <c r="BK100" s="535"/>
      <c r="BL100" s="535"/>
      <c r="BM100" s="535"/>
      <c r="BN100" s="535"/>
      <c r="BO100" s="535"/>
      <c r="BP100" s="535"/>
      <c r="BQ100" s="535"/>
      <c r="BR100" s="535"/>
      <c r="BS100" s="535"/>
      <c r="BT100" s="535"/>
      <c r="BU100" s="535"/>
      <c r="BV100" s="535"/>
      <c r="BW100" s="535"/>
      <c r="BX100" s="535"/>
      <c r="BY100" s="536"/>
    </row>
    <row r="101" spans="3:77" ht="15" customHeight="1" x14ac:dyDescent="0.4">
      <c r="AV101" s="534"/>
      <c r="AW101" s="535"/>
      <c r="AX101" s="535"/>
      <c r="AY101" s="535"/>
      <c r="AZ101" s="535"/>
      <c r="BA101" s="535"/>
      <c r="BB101" s="535"/>
      <c r="BC101" s="535"/>
      <c r="BD101" s="535"/>
      <c r="BE101" s="535"/>
      <c r="BF101" s="535"/>
      <c r="BG101" s="535"/>
      <c r="BH101" s="535"/>
      <c r="BI101" s="535"/>
      <c r="BJ101" s="535"/>
      <c r="BK101" s="535"/>
      <c r="BL101" s="535"/>
      <c r="BM101" s="535"/>
      <c r="BN101" s="535"/>
      <c r="BO101" s="535"/>
      <c r="BP101" s="535"/>
      <c r="BQ101" s="535"/>
      <c r="BR101" s="535"/>
      <c r="BS101" s="535"/>
      <c r="BT101" s="535"/>
      <c r="BU101" s="535"/>
      <c r="BV101" s="535"/>
      <c r="BW101" s="535"/>
      <c r="BX101" s="535"/>
      <c r="BY101" s="536"/>
    </row>
    <row r="102" spans="3:77" ht="15" customHeight="1" x14ac:dyDescent="0.4">
      <c r="AV102" s="534"/>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5"/>
      <c r="BU102" s="535"/>
      <c r="BV102" s="535"/>
      <c r="BW102" s="535"/>
      <c r="BX102" s="535"/>
      <c r="BY102" s="536"/>
    </row>
    <row r="103" spans="3:77" ht="15" customHeight="1" x14ac:dyDescent="0.4">
      <c r="AV103" s="534"/>
      <c r="AW103" s="535"/>
      <c r="AX103" s="535"/>
      <c r="AY103" s="535"/>
      <c r="AZ103" s="535"/>
      <c r="BA103" s="535"/>
      <c r="BB103" s="535"/>
      <c r="BC103" s="535"/>
      <c r="BD103" s="535"/>
      <c r="BE103" s="535"/>
      <c r="BF103" s="535"/>
      <c r="BG103" s="535"/>
      <c r="BH103" s="535"/>
      <c r="BI103" s="535"/>
      <c r="BJ103" s="535"/>
      <c r="BK103" s="535"/>
      <c r="BL103" s="535"/>
      <c r="BM103" s="535"/>
      <c r="BN103" s="535"/>
      <c r="BO103" s="535"/>
      <c r="BP103" s="535"/>
      <c r="BQ103" s="535"/>
      <c r="BR103" s="535"/>
      <c r="BS103" s="535"/>
      <c r="BT103" s="535"/>
      <c r="BU103" s="535"/>
      <c r="BV103" s="535"/>
      <c r="BW103" s="535"/>
      <c r="BX103" s="535"/>
      <c r="BY103" s="536"/>
    </row>
    <row r="104" spans="3:77" ht="15" customHeight="1" x14ac:dyDescent="0.4">
      <c r="AV104" s="534"/>
      <c r="AW104" s="535"/>
      <c r="AX104" s="535"/>
      <c r="AY104" s="535"/>
      <c r="AZ104" s="535"/>
      <c r="BA104" s="535"/>
      <c r="BB104" s="535"/>
      <c r="BC104" s="535"/>
      <c r="BD104" s="535"/>
      <c r="BE104" s="535"/>
      <c r="BF104" s="535"/>
      <c r="BG104" s="535"/>
      <c r="BH104" s="535"/>
      <c r="BI104" s="535"/>
      <c r="BJ104" s="535"/>
      <c r="BK104" s="535"/>
      <c r="BL104" s="535"/>
      <c r="BM104" s="535"/>
      <c r="BN104" s="535"/>
      <c r="BO104" s="535"/>
      <c r="BP104" s="535"/>
      <c r="BQ104" s="535"/>
      <c r="BR104" s="535"/>
      <c r="BS104" s="535"/>
      <c r="BT104" s="535"/>
      <c r="BU104" s="535"/>
      <c r="BV104" s="535"/>
      <c r="BW104" s="535"/>
      <c r="BX104" s="535"/>
      <c r="BY104" s="536"/>
    </row>
    <row r="105" spans="3:77" ht="15" customHeight="1" x14ac:dyDescent="0.4">
      <c r="AV105" s="534"/>
      <c r="AW105" s="535"/>
      <c r="AX105" s="535"/>
      <c r="AY105" s="535"/>
      <c r="AZ105" s="535"/>
      <c r="BA105" s="535"/>
      <c r="BB105" s="535"/>
      <c r="BC105" s="535"/>
      <c r="BD105" s="535"/>
      <c r="BE105" s="535"/>
      <c r="BF105" s="535"/>
      <c r="BG105" s="535"/>
      <c r="BH105" s="535"/>
      <c r="BI105" s="535"/>
      <c r="BJ105" s="535"/>
      <c r="BK105" s="535"/>
      <c r="BL105" s="535"/>
      <c r="BM105" s="535"/>
      <c r="BN105" s="535"/>
      <c r="BO105" s="535"/>
      <c r="BP105" s="535"/>
      <c r="BQ105" s="535"/>
      <c r="BR105" s="535"/>
      <c r="BS105" s="535"/>
      <c r="BT105" s="535"/>
      <c r="BU105" s="535"/>
      <c r="BV105" s="535"/>
      <c r="BW105" s="535"/>
      <c r="BX105" s="535"/>
      <c r="BY105" s="536"/>
    </row>
    <row r="106" spans="3:77" ht="15" customHeight="1" x14ac:dyDescent="0.4">
      <c r="AV106" s="534"/>
      <c r="AW106" s="535"/>
      <c r="AX106" s="535"/>
      <c r="AY106" s="535"/>
      <c r="AZ106" s="535"/>
      <c r="BA106" s="535"/>
      <c r="BB106" s="535"/>
      <c r="BC106" s="535"/>
      <c r="BD106" s="535"/>
      <c r="BE106" s="535"/>
      <c r="BF106" s="535"/>
      <c r="BG106" s="535"/>
      <c r="BH106" s="535"/>
      <c r="BI106" s="535"/>
      <c r="BJ106" s="535"/>
      <c r="BK106" s="535"/>
      <c r="BL106" s="535"/>
      <c r="BM106" s="535"/>
      <c r="BN106" s="535"/>
      <c r="BO106" s="535"/>
      <c r="BP106" s="535"/>
      <c r="BQ106" s="535"/>
      <c r="BR106" s="535"/>
      <c r="BS106" s="535"/>
      <c r="BT106" s="535"/>
      <c r="BU106" s="535"/>
      <c r="BV106" s="535"/>
      <c r="BW106" s="535"/>
      <c r="BX106" s="535"/>
      <c r="BY106" s="536"/>
    </row>
    <row r="107" spans="3:77" ht="15" customHeight="1" x14ac:dyDescent="0.4">
      <c r="AV107" s="534"/>
      <c r="AW107" s="535"/>
      <c r="AX107" s="535"/>
      <c r="AY107" s="535"/>
      <c r="AZ107" s="535"/>
      <c r="BA107" s="535"/>
      <c r="BB107" s="535"/>
      <c r="BC107" s="535"/>
      <c r="BD107" s="535"/>
      <c r="BE107" s="535"/>
      <c r="BF107" s="535"/>
      <c r="BG107" s="535"/>
      <c r="BH107" s="535"/>
      <c r="BI107" s="535"/>
      <c r="BJ107" s="535"/>
      <c r="BK107" s="535"/>
      <c r="BL107" s="535"/>
      <c r="BM107" s="535"/>
      <c r="BN107" s="535"/>
      <c r="BO107" s="535"/>
      <c r="BP107" s="535"/>
      <c r="BQ107" s="535"/>
      <c r="BR107" s="535"/>
      <c r="BS107" s="535"/>
      <c r="BT107" s="535"/>
      <c r="BU107" s="535"/>
      <c r="BV107" s="535"/>
      <c r="BW107" s="535"/>
      <c r="BX107" s="535"/>
      <c r="BY107" s="536"/>
    </row>
    <row r="108" spans="3:77" ht="15" customHeight="1" x14ac:dyDescent="0.4">
      <c r="AV108" s="534"/>
      <c r="AW108" s="535"/>
      <c r="AX108" s="535"/>
      <c r="AY108" s="535"/>
      <c r="AZ108" s="535"/>
      <c r="BA108" s="535"/>
      <c r="BB108" s="535"/>
      <c r="BC108" s="535"/>
      <c r="BD108" s="535"/>
      <c r="BE108" s="535"/>
      <c r="BF108" s="535"/>
      <c r="BG108" s="535"/>
      <c r="BH108" s="535"/>
      <c r="BI108" s="535"/>
      <c r="BJ108" s="535"/>
      <c r="BK108" s="535"/>
      <c r="BL108" s="535"/>
      <c r="BM108" s="535"/>
      <c r="BN108" s="535"/>
      <c r="BO108" s="535"/>
      <c r="BP108" s="535"/>
      <c r="BQ108" s="535"/>
      <c r="BR108" s="535"/>
      <c r="BS108" s="535"/>
      <c r="BT108" s="535"/>
      <c r="BU108" s="535"/>
      <c r="BV108" s="535"/>
      <c r="BW108" s="535"/>
      <c r="BX108" s="535"/>
      <c r="BY108" s="536"/>
    </row>
    <row r="109" spans="3:77" ht="15" customHeight="1" x14ac:dyDescent="0.4">
      <c r="AV109" s="534"/>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6"/>
    </row>
    <row r="110" spans="3:77" ht="15" customHeight="1" x14ac:dyDescent="0.4">
      <c r="AV110" s="534"/>
      <c r="AW110" s="535"/>
      <c r="AX110" s="535"/>
      <c r="AY110" s="535"/>
      <c r="AZ110" s="535"/>
      <c r="BA110" s="535"/>
      <c r="BB110" s="535"/>
      <c r="BC110" s="535"/>
      <c r="BD110" s="535"/>
      <c r="BE110" s="535"/>
      <c r="BF110" s="535"/>
      <c r="BG110" s="535"/>
      <c r="BH110" s="535"/>
      <c r="BI110" s="535"/>
      <c r="BJ110" s="535"/>
      <c r="BK110" s="535"/>
      <c r="BL110" s="535"/>
      <c r="BM110" s="535"/>
      <c r="BN110" s="535"/>
      <c r="BO110" s="535"/>
      <c r="BP110" s="535"/>
      <c r="BQ110" s="535"/>
      <c r="BR110" s="535"/>
      <c r="BS110" s="535"/>
      <c r="BT110" s="535"/>
      <c r="BU110" s="535"/>
      <c r="BV110" s="535"/>
      <c r="BW110" s="535"/>
      <c r="BX110" s="535"/>
      <c r="BY110" s="536"/>
    </row>
    <row r="111" spans="3:77" ht="15" customHeight="1" x14ac:dyDescent="0.4">
      <c r="AV111" s="534"/>
      <c r="AW111" s="535"/>
      <c r="AX111" s="535"/>
      <c r="AY111" s="535"/>
      <c r="AZ111" s="535"/>
      <c r="BA111" s="535"/>
      <c r="BB111" s="535"/>
      <c r="BC111" s="535"/>
      <c r="BD111" s="535"/>
      <c r="BE111" s="535"/>
      <c r="BF111" s="535"/>
      <c r="BG111" s="535"/>
      <c r="BH111" s="535"/>
      <c r="BI111" s="535"/>
      <c r="BJ111" s="535"/>
      <c r="BK111" s="535"/>
      <c r="BL111" s="535"/>
      <c r="BM111" s="535"/>
      <c r="BN111" s="535"/>
      <c r="BO111" s="535"/>
      <c r="BP111" s="535"/>
      <c r="BQ111" s="535"/>
      <c r="BR111" s="535"/>
      <c r="BS111" s="535"/>
      <c r="BT111" s="535"/>
      <c r="BU111" s="535"/>
      <c r="BV111" s="535"/>
      <c r="BW111" s="535"/>
      <c r="BX111" s="535"/>
      <c r="BY111" s="536"/>
    </row>
    <row r="112" spans="3:77" ht="15" customHeight="1" x14ac:dyDescent="0.4">
      <c r="AV112" s="534"/>
      <c r="AW112" s="535"/>
      <c r="AX112" s="535"/>
      <c r="AY112" s="535"/>
      <c r="AZ112" s="535"/>
      <c r="BA112" s="535"/>
      <c r="BB112" s="535"/>
      <c r="BC112" s="535"/>
      <c r="BD112" s="535"/>
      <c r="BE112" s="535"/>
      <c r="BF112" s="535"/>
      <c r="BG112" s="535"/>
      <c r="BH112" s="535"/>
      <c r="BI112" s="535"/>
      <c r="BJ112" s="535"/>
      <c r="BK112" s="535"/>
      <c r="BL112" s="535"/>
      <c r="BM112" s="535"/>
      <c r="BN112" s="535"/>
      <c r="BO112" s="535"/>
      <c r="BP112" s="535"/>
      <c r="BQ112" s="535"/>
      <c r="BR112" s="535"/>
      <c r="BS112" s="535"/>
      <c r="BT112" s="535"/>
      <c r="BU112" s="535"/>
      <c r="BV112" s="535"/>
      <c r="BW112" s="535"/>
      <c r="BX112" s="535"/>
      <c r="BY112" s="536"/>
    </row>
    <row r="113" spans="2:77" ht="15" customHeight="1" thickBot="1" x14ac:dyDescent="0.45">
      <c r="AV113" s="537"/>
      <c r="AW113" s="538"/>
      <c r="AX113" s="538"/>
      <c r="AY113" s="538"/>
      <c r="AZ113" s="538"/>
      <c r="BA113" s="538"/>
      <c r="BB113" s="538"/>
      <c r="BC113" s="538"/>
      <c r="BD113" s="538"/>
      <c r="BE113" s="538"/>
      <c r="BF113" s="538"/>
      <c r="BG113" s="538"/>
      <c r="BH113" s="538"/>
      <c r="BI113" s="538"/>
      <c r="BJ113" s="538"/>
      <c r="BK113" s="538"/>
      <c r="BL113" s="538"/>
      <c r="BM113" s="538"/>
      <c r="BN113" s="538"/>
      <c r="BO113" s="538"/>
      <c r="BP113" s="538"/>
      <c r="BQ113" s="538"/>
      <c r="BR113" s="538"/>
      <c r="BS113" s="538"/>
      <c r="BT113" s="538"/>
      <c r="BU113" s="538"/>
      <c r="BV113" s="538"/>
      <c r="BW113" s="538"/>
      <c r="BX113" s="538"/>
      <c r="BY113" s="539"/>
    </row>
    <row r="114" spans="2:77" ht="15" customHeight="1" x14ac:dyDescent="0.4">
      <c r="AV114" s="531" t="s">
        <v>1526</v>
      </c>
      <c r="AW114" s="531"/>
      <c r="AX114" s="531"/>
      <c r="AY114" s="531"/>
      <c r="AZ114" s="531"/>
      <c r="BA114" s="531"/>
      <c r="BB114" s="531"/>
      <c r="BC114" s="531"/>
      <c r="BD114" s="531"/>
      <c r="BE114" s="531"/>
      <c r="BF114" s="531"/>
      <c r="BG114" s="531"/>
      <c r="BH114" s="531"/>
      <c r="BI114" s="531"/>
      <c r="BJ114" s="531"/>
      <c r="BK114" s="531"/>
      <c r="BL114" s="531"/>
      <c r="BM114" s="531"/>
      <c r="BN114" s="531"/>
      <c r="BO114" s="531"/>
      <c r="BP114" s="531"/>
      <c r="BQ114" s="531"/>
      <c r="BR114" s="531"/>
      <c r="BS114" s="531"/>
      <c r="BT114" s="531"/>
      <c r="BU114" s="531"/>
      <c r="BV114" s="531"/>
      <c r="BW114" s="531"/>
      <c r="BX114" s="531"/>
      <c r="BY114" s="531"/>
    </row>
    <row r="115" spans="2:77" ht="15" customHeight="1" thickBot="1" x14ac:dyDescent="0.45">
      <c r="AV115" s="65" t="s">
        <v>1527</v>
      </c>
    </row>
    <row r="116" spans="2:77" ht="15" customHeight="1" x14ac:dyDescent="0.4">
      <c r="AV116" s="532" t="s">
        <v>1528</v>
      </c>
      <c r="AW116" s="531"/>
      <c r="AX116" s="531"/>
      <c r="AY116" s="531"/>
      <c r="AZ116" s="531"/>
      <c r="BA116" s="531"/>
      <c r="BB116" s="531"/>
      <c r="BC116" s="531"/>
      <c r="BD116" s="531"/>
      <c r="BE116" s="531"/>
      <c r="BF116" s="531"/>
      <c r="BG116" s="531"/>
      <c r="BH116" s="531"/>
      <c r="BI116" s="531"/>
      <c r="BJ116" s="531"/>
      <c r="BK116" s="531"/>
      <c r="BL116" s="531"/>
      <c r="BM116" s="531"/>
      <c r="BN116" s="531"/>
      <c r="BO116" s="531"/>
      <c r="BP116" s="531"/>
      <c r="BQ116" s="531"/>
      <c r="BR116" s="531"/>
      <c r="BS116" s="531"/>
      <c r="BT116" s="531"/>
      <c r="BU116" s="531"/>
      <c r="BV116" s="531"/>
      <c r="BW116" s="531"/>
      <c r="BX116" s="531"/>
      <c r="BY116" s="533"/>
    </row>
    <row r="117" spans="2:77" ht="15" customHeight="1" x14ac:dyDescent="0.4">
      <c r="AV117" s="534"/>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6"/>
    </row>
    <row r="118" spans="2:77" ht="15" customHeight="1" x14ac:dyDescent="0.4">
      <c r="AV118" s="534"/>
      <c r="AW118" s="535"/>
      <c r="AX118" s="535"/>
      <c r="AY118" s="535"/>
      <c r="AZ118" s="535"/>
      <c r="BA118" s="535"/>
      <c r="BB118" s="535"/>
      <c r="BC118" s="535"/>
      <c r="BD118" s="535"/>
      <c r="BE118" s="535"/>
      <c r="BF118" s="535"/>
      <c r="BG118" s="535"/>
      <c r="BH118" s="535"/>
      <c r="BI118" s="535"/>
      <c r="BJ118" s="535"/>
      <c r="BK118" s="535"/>
      <c r="BL118" s="535"/>
      <c r="BM118" s="535"/>
      <c r="BN118" s="535"/>
      <c r="BO118" s="535"/>
      <c r="BP118" s="535"/>
      <c r="BQ118" s="535"/>
      <c r="BR118" s="535"/>
      <c r="BS118" s="535"/>
      <c r="BT118" s="535"/>
      <c r="BU118" s="535"/>
      <c r="BV118" s="535"/>
      <c r="BW118" s="535"/>
      <c r="BX118" s="535"/>
      <c r="BY118" s="536"/>
    </row>
    <row r="119" spans="2:77" ht="15" customHeight="1" x14ac:dyDescent="0.4">
      <c r="AV119" s="534"/>
      <c r="AW119" s="535"/>
      <c r="AX119" s="535"/>
      <c r="AY119" s="535"/>
      <c r="AZ119" s="535"/>
      <c r="BA119" s="535"/>
      <c r="BB119" s="535"/>
      <c r="BC119" s="535"/>
      <c r="BD119" s="535"/>
      <c r="BE119" s="535"/>
      <c r="BF119" s="535"/>
      <c r="BG119" s="535"/>
      <c r="BH119" s="535"/>
      <c r="BI119" s="535"/>
      <c r="BJ119" s="535"/>
      <c r="BK119" s="535"/>
      <c r="BL119" s="535"/>
      <c r="BM119" s="535"/>
      <c r="BN119" s="535"/>
      <c r="BO119" s="535"/>
      <c r="BP119" s="535"/>
      <c r="BQ119" s="535"/>
      <c r="BR119" s="535"/>
      <c r="BS119" s="535"/>
      <c r="BT119" s="535"/>
      <c r="BU119" s="535"/>
      <c r="BV119" s="535"/>
      <c r="BW119" s="535"/>
      <c r="BX119" s="535"/>
      <c r="BY119" s="536"/>
    </row>
    <row r="120" spans="2:77" ht="15" customHeight="1" x14ac:dyDescent="0.4">
      <c r="AV120" s="534"/>
      <c r="AW120" s="535"/>
      <c r="AX120" s="535"/>
      <c r="AY120" s="535"/>
      <c r="AZ120" s="535"/>
      <c r="BA120" s="535"/>
      <c r="BB120" s="535"/>
      <c r="BC120" s="535"/>
      <c r="BD120" s="535"/>
      <c r="BE120" s="535"/>
      <c r="BF120" s="535"/>
      <c r="BG120" s="535"/>
      <c r="BH120" s="535"/>
      <c r="BI120" s="535"/>
      <c r="BJ120" s="535"/>
      <c r="BK120" s="535"/>
      <c r="BL120" s="535"/>
      <c r="BM120" s="535"/>
      <c r="BN120" s="535"/>
      <c r="BO120" s="535"/>
      <c r="BP120" s="535"/>
      <c r="BQ120" s="535"/>
      <c r="BR120" s="535"/>
      <c r="BS120" s="535"/>
      <c r="BT120" s="535"/>
      <c r="BU120" s="535"/>
      <c r="BV120" s="535"/>
      <c r="BW120" s="535"/>
      <c r="BX120" s="535"/>
      <c r="BY120" s="536"/>
    </row>
    <row r="121" spans="2:77" ht="15" customHeight="1" x14ac:dyDescent="0.4">
      <c r="B121" s="88" t="s">
        <v>1167</v>
      </c>
      <c r="C121" s="11" t="s">
        <v>1173</v>
      </c>
      <c r="AV121" s="534"/>
      <c r="AW121" s="535"/>
      <c r="AX121" s="535"/>
      <c r="AY121" s="535"/>
      <c r="AZ121" s="535"/>
      <c r="BA121" s="535"/>
      <c r="BB121" s="535"/>
      <c r="BC121" s="535"/>
      <c r="BD121" s="535"/>
      <c r="BE121" s="535"/>
      <c r="BF121" s="535"/>
      <c r="BG121" s="535"/>
      <c r="BH121" s="535"/>
      <c r="BI121" s="535"/>
      <c r="BJ121" s="535"/>
      <c r="BK121" s="535"/>
      <c r="BL121" s="535"/>
      <c r="BM121" s="535"/>
      <c r="BN121" s="535"/>
      <c r="BO121" s="535"/>
      <c r="BP121" s="535"/>
      <c r="BQ121" s="535"/>
      <c r="BR121" s="535"/>
      <c r="BS121" s="535"/>
      <c r="BT121" s="535"/>
      <c r="BU121" s="535"/>
      <c r="BV121" s="535"/>
      <c r="BW121" s="535"/>
      <c r="BX121" s="535"/>
      <c r="BY121" s="536"/>
    </row>
    <row r="122" spans="2:77" ht="15" customHeight="1" x14ac:dyDescent="0.4">
      <c r="B122" s="6"/>
      <c r="C122" s="80" t="s">
        <v>1168</v>
      </c>
      <c r="D122" s="11" t="s">
        <v>1169</v>
      </c>
      <c r="AV122" s="534"/>
      <c r="AW122" s="535"/>
      <c r="AX122" s="535"/>
      <c r="AY122" s="535"/>
      <c r="AZ122" s="535"/>
      <c r="BA122" s="535"/>
      <c r="BB122" s="535"/>
      <c r="BC122" s="535"/>
      <c r="BD122" s="535"/>
      <c r="BE122" s="535"/>
      <c r="BF122" s="535"/>
      <c r="BG122" s="535"/>
      <c r="BH122" s="535"/>
      <c r="BI122" s="535"/>
      <c r="BJ122" s="535"/>
      <c r="BK122" s="535"/>
      <c r="BL122" s="535"/>
      <c r="BM122" s="535"/>
      <c r="BN122" s="535"/>
      <c r="BO122" s="535"/>
      <c r="BP122" s="535"/>
      <c r="BQ122" s="535"/>
      <c r="BR122" s="535"/>
      <c r="BS122" s="535"/>
      <c r="BT122" s="535"/>
      <c r="BU122" s="535"/>
      <c r="BV122" s="535"/>
      <c r="BW122" s="535"/>
      <c r="BX122" s="535"/>
      <c r="BY122" s="536"/>
    </row>
    <row r="123" spans="2:77" ht="15" customHeight="1" x14ac:dyDescent="0.4">
      <c r="B123" s="6"/>
      <c r="D123" s="11" t="s">
        <v>1170</v>
      </c>
      <c r="AV123" s="534"/>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6"/>
    </row>
    <row r="124" spans="2:77" ht="15" customHeight="1" x14ac:dyDescent="0.4">
      <c r="C124" s="80" t="s">
        <v>1168</v>
      </c>
      <c r="D124" s="11" t="s">
        <v>1171</v>
      </c>
      <c r="AV124" s="534"/>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6"/>
    </row>
    <row r="125" spans="2:77" ht="15" customHeight="1" x14ac:dyDescent="0.4">
      <c r="C125" s="6"/>
      <c r="D125" s="11" t="s">
        <v>1172</v>
      </c>
      <c r="AV125" s="534"/>
      <c r="AW125" s="535"/>
      <c r="AX125" s="535"/>
      <c r="AY125" s="535"/>
      <c r="AZ125" s="535"/>
      <c r="BA125" s="535"/>
      <c r="BB125" s="535"/>
      <c r="BC125" s="535"/>
      <c r="BD125" s="535"/>
      <c r="BE125" s="535"/>
      <c r="BF125" s="535"/>
      <c r="BG125" s="535"/>
      <c r="BH125" s="535"/>
      <c r="BI125" s="535"/>
      <c r="BJ125" s="535"/>
      <c r="BK125" s="535"/>
      <c r="BL125" s="535"/>
      <c r="BM125" s="535"/>
      <c r="BN125" s="535"/>
      <c r="BO125" s="535"/>
      <c r="BP125" s="535"/>
      <c r="BQ125" s="535"/>
      <c r="BR125" s="535"/>
      <c r="BS125" s="535"/>
      <c r="BT125" s="535"/>
      <c r="BU125" s="535"/>
      <c r="BV125" s="535"/>
      <c r="BW125" s="535"/>
      <c r="BX125" s="535"/>
      <c r="BY125" s="536"/>
    </row>
    <row r="126" spans="2:77" ht="15" customHeight="1" x14ac:dyDescent="0.4">
      <c r="AV126" s="534"/>
      <c r="AW126" s="535"/>
      <c r="AX126" s="535"/>
      <c r="AY126" s="535"/>
      <c r="AZ126" s="535"/>
      <c r="BA126" s="535"/>
      <c r="BB126" s="535"/>
      <c r="BC126" s="535"/>
      <c r="BD126" s="535"/>
      <c r="BE126" s="535"/>
      <c r="BF126" s="535"/>
      <c r="BG126" s="535"/>
      <c r="BH126" s="535"/>
      <c r="BI126" s="535"/>
      <c r="BJ126" s="535"/>
      <c r="BK126" s="535"/>
      <c r="BL126" s="535"/>
      <c r="BM126" s="535"/>
      <c r="BN126" s="535"/>
      <c r="BO126" s="535"/>
      <c r="BP126" s="535"/>
      <c r="BQ126" s="535"/>
      <c r="BR126" s="535"/>
      <c r="BS126" s="535"/>
      <c r="BT126" s="535"/>
      <c r="BU126" s="535"/>
      <c r="BV126" s="535"/>
      <c r="BW126" s="535"/>
      <c r="BX126" s="535"/>
      <c r="BY126" s="536"/>
    </row>
    <row r="127" spans="2:77" ht="15" customHeight="1" thickBot="1" x14ac:dyDescent="0.45">
      <c r="C127" s="159" t="s">
        <v>1797</v>
      </c>
      <c r="D127" s="160"/>
      <c r="E127" s="160"/>
      <c r="F127" s="160"/>
      <c r="G127" s="160"/>
      <c r="H127" s="160"/>
      <c r="I127" s="188"/>
      <c r="J127" s="188"/>
      <c r="K127" s="188"/>
      <c r="L127" s="188"/>
      <c r="M127" s="188"/>
      <c r="N127" s="188"/>
      <c r="O127" s="188"/>
      <c r="P127" s="188"/>
      <c r="Q127" s="188"/>
      <c r="R127" s="188"/>
      <c r="S127" s="188"/>
      <c r="T127" s="188"/>
      <c r="U127" s="188"/>
      <c r="V127" s="188"/>
      <c r="W127" s="188"/>
      <c r="X127" s="894" t="str">
        <f>表紙!M1&amp;表紙!P1-1&amp;"年度"</f>
        <v>令和7年度</v>
      </c>
      <c r="Y127" s="895"/>
      <c r="Z127" s="895"/>
      <c r="AA127" s="895"/>
      <c r="AB127" s="895"/>
      <c r="AC127" s="895"/>
      <c r="AD127" s="896"/>
      <c r="AE127" s="895" t="str">
        <f>表紙!M1&amp;表紙!P1-2&amp;"年度"</f>
        <v>令和6年度</v>
      </c>
      <c r="AF127" s="895"/>
      <c r="AG127" s="895"/>
      <c r="AH127" s="895"/>
      <c r="AI127" s="895"/>
      <c r="AJ127" s="895"/>
      <c r="AK127" s="896"/>
      <c r="AM127" s="502" t="s">
        <v>289</v>
      </c>
      <c r="AN127" s="502"/>
      <c r="AV127" s="534"/>
      <c r="AW127" s="535"/>
      <c r="AX127" s="535"/>
      <c r="AY127" s="535"/>
      <c r="AZ127" s="535"/>
      <c r="BA127" s="535"/>
      <c r="BB127" s="535"/>
      <c r="BC127" s="535"/>
      <c r="BD127" s="535"/>
      <c r="BE127" s="535"/>
      <c r="BF127" s="535"/>
      <c r="BG127" s="535"/>
      <c r="BH127" s="535"/>
      <c r="BI127" s="535"/>
      <c r="BJ127" s="535"/>
      <c r="BK127" s="535"/>
      <c r="BL127" s="535"/>
      <c r="BM127" s="535"/>
      <c r="BN127" s="535"/>
      <c r="BO127" s="535"/>
      <c r="BP127" s="535"/>
      <c r="BQ127" s="535"/>
      <c r="BR127" s="535"/>
      <c r="BS127" s="535"/>
      <c r="BT127" s="535"/>
      <c r="BU127" s="535"/>
      <c r="BV127" s="535"/>
      <c r="BW127" s="535"/>
      <c r="BX127" s="535"/>
      <c r="BY127" s="536"/>
    </row>
    <row r="128" spans="2:77" ht="15" customHeight="1" thickBot="1" x14ac:dyDescent="0.45">
      <c r="C128" s="70" t="s">
        <v>78</v>
      </c>
      <c r="D128" s="59" t="s">
        <v>1146</v>
      </c>
      <c r="E128" s="7"/>
      <c r="F128" s="7"/>
      <c r="G128" s="7"/>
      <c r="H128" s="7"/>
      <c r="I128" s="191" t="s">
        <v>1798</v>
      </c>
      <c r="J128" s="193"/>
      <c r="K128" s="193"/>
      <c r="L128" s="193"/>
      <c r="M128" s="193"/>
      <c r="N128" s="193"/>
      <c r="O128" s="193"/>
      <c r="P128" s="193"/>
      <c r="Q128" s="193"/>
      <c r="R128" s="193"/>
      <c r="S128" s="193"/>
      <c r="T128" s="193"/>
      <c r="U128" s="193"/>
      <c r="V128" s="193"/>
      <c r="W128" s="194"/>
      <c r="X128" s="892"/>
      <c r="Y128" s="893"/>
      <c r="Z128" s="893"/>
      <c r="AA128" s="893"/>
      <c r="AB128" s="893"/>
      <c r="AC128" s="893"/>
      <c r="AD128" s="193" t="s">
        <v>1177</v>
      </c>
      <c r="AE128" s="892"/>
      <c r="AF128" s="893"/>
      <c r="AG128" s="893"/>
      <c r="AH128" s="893"/>
      <c r="AI128" s="893"/>
      <c r="AJ128" s="893"/>
      <c r="AK128" s="195" t="s">
        <v>21</v>
      </c>
      <c r="AL128" s="3"/>
      <c r="AM128" s="484" t="str">
        <f>IF(OR(COUNTBLANK(AE128)=1,COUNTBLANK(X128)=1),"未","")</f>
        <v>未</v>
      </c>
      <c r="AN128" s="484"/>
      <c r="AV128" s="534"/>
      <c r="AW128" s="535"/>
      <c r="AX128" s="535"/>
      <c r="AY128" s="535"/>
      <c r="AZ128" s="535"/>
      <c r="BA128" s="535"/>
      <c r="BB128" s="535"/>
      <c r="BC128" s="535"/>
      <c r="BD128" s="535"/>
      <c r="BE128" s="535"/>
      <c r="BF128" s="535"/>
      <c r="BG128" s="535"/>
      <c r="BH128" s="535"/>
      <c r="BI128" s="535"/>
      <c r="BJ128" s="535"/>
      <c r="BK128" s="535"/>
      <c r="BL128" s="535"/>
      <c r="BM128" s="535"/>
      <c r="BN128" s="535"/>
      <c r="BO128" s="535"/>
      <c r="BP128" s="535"/>
      <c r="BQ128" s="535"/>
      <c r="BR128" s="535"/>
      <c r="BS128" s="535"/>
      <c r="BT128" s="535"/>
      <c r="BU128" s="535"/>
      <c r="BV128" s="535"/>
      <c r="BW128" s="535"/>
      <c r="BX128" s="535"/>
      <c r="BY128" s="536"/>
    </row>
    <row r="129" spans="3:77" ht="15" customHeight="1" x14ac:dyDescent="0.4">
      <c r="C129" s="70" t="s">
        <v>284</v>
      </c>
      <c r="D129" s="112" t="s">
        <v>1175</v>
      </c>
      <c r="E129" s="2"/>
      <c r="F129" s="2"/>
      <c r="G129" s="2"/>
      <c r="H129" s="113"/>
      <c r="I129" s="140" t="s">
        <v>1179</v>
      </c>
      <c r="J129" s="178" t="s">
        <v>1176</v>
      </c>
      <c r="K129" s="45"/>
      <c r="L129" s="45"/>
      <c r="M129" s="45"/>
      <c r="N129" s="45"/>
      <c r="O129" s="45"/>
      <c r="P129" s="45"/>
      <c r="Q129" s="45"/>
      <c r="R129" s="45"/>
      <c r="S129" s="45"/>
      <c r="T129" s="45"/>
      <c r="U129" s="45"/>
      <c r="V129" s="45"/>
      <c r="W129" s="179"/>
      <c r="X129" s="890"/>
      <c r="Y129" s="891"/>
      <c r="Z129" s="891"/>
      <c r="AA129" s="891"/>
      <c r="AB129" s="891"/>
      <c r="AC129" s="891"/>
      <c r="AD129" s="179" t="s">
        <v>1177</v>
      </c>
      <c r="AE129" s="890"/>
      <c r="AF129" s="891"/>
      <c r="AG129" s="891"/>
      <c r="AH129" s="891"/>
      <c r="AI129" s="891"/>
      <c r="AJ129" s="891"/>
      <c r="AK129" s="179" t="s">
        <v>21</v>
      </c>
      <c r="AL129" s="3"/>
      <c r="AM129" s="484" t="str">
        <f>IF(OR(COUNTBLANK(AE129)=1,COUNTBLANK(X129)=1),"未","")</f>
        <v>未</v>
      </c>
      <c r="AN129" s="484"/>
      <c r="AV129" s="534"/>
      <c r="AW129" s="535"/>
      <c r="AX129" s="535"/>
      <c r="AY129" s="535"/>
      <c r="AZ129" s="535"/>
      <c r="BA129" s="535"/>
      <c r="BB129" s="535"/>
      <c r="BC129" s="535"/>
      <c r="BD129" s="535"/>
      <c r="BE129" s="535"/>
      <c r="BF129" s="535"/>
      <c r="BG129" s="535"/>
      <c r="BH129" s="535"/>
      <c r="BI129" s="535"/>
      <c r="BJ129" s="535"/>
      <c r="BK129" s="535"/>
      <c r="BL129" s="535"/>
      <c r="BM129" s="535"/>
      <c r="BN129" s="535"/>
      <c r="BO129" s="535"/>
      <c r="BP129" s="535"/>
      <c r="BQ129" s="535"/>
      <c r="BR129" s="535"/>
      <c r="BS129" s="535"/>
      <c r="BT129" s="535"/>
      <c r="BU129" s="535"/>
      <c r="BV129" s="535"/>
      <c r="BW129" s="535"/>
      <c r="BX129" s="535"/>
      <c r="BY129" s="536"/>
    </row>
    <row r="130" spans="3:77" ht="15" customHeight="1" thickBot="1" x14ac:dyDescent="0.45">
      <c r="C130" s="181"/>
      <c r="D130" s="174"/>
      <c r="H130" s="161"/>
      <c r="I130" s="186" t="s">
        <v>1180</v>
      </c>
      <c r="J130" s="183" t="s">
        <v>1178</v>
      </c>
      <c r="K130" s="184"/>
      <c r="L130" s="184"/>
      <c r="M130" s="184"/>
      <c r="N130" s="184"/>
      <c r="O130" s="184"/>
      <c r="P130" s="184"/>
      <c r="Q130" s="184"/>
      <c r="R130" s="184"/>
      <c r="S130" s="184"/>
      <c r="T130" s="184"/>
      <c r="U130" s="184"/>
      <c r="V130" s="184"/>
      <c r="W130" s="185"/>
      <c r="X130" s="888"/>
      <c r="Y130" s="889"/>
      <c r="Z130" s="889"/>
      <c r="AA130" s="889"/>
      <c r="AB130" s="889"/>
      <c r="AC130" s="889"/>
      <c r="AD130" s="185" t="s">
        <v>1177</v>
      </c>
      <c r="AE130" s="888"/>
      <c r="AF130" s="889"/>
      <c r="AG130" s="889"/>
      <c r="AH130" s="889"/>
      <c r="AI130" s="889"/>
      <c r="AJ130" s="889"/>
      <c r="AK130" s="185" t="s">
        <v>21</v>
      </c>
      <c r="AL130" s="3"/>
      <c r="AM130" s="484" t="str">
        <f>IF(OR(COUNTBLANK(AE130)=1,COUNTBLANK(X130)=1),"未","")</f>
        <v>未</v>
      </c>
      <c r="AN130" s="484"/>
      <c r="AV130" s="534"/>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6"/>
    </row>
    <row r="131" spans="3:77" ht="15" customHeight="1" thickTop="1" x14ac:dyDescent="0.4">
      <c r="C131" s="181"/>
      <c r="D131" s="174"/>
      <c r="H131" s="161"/>
      <c r="I131" s="187" t="s">
        <v>1182</v>
      </c>
      <c r="J131" s="41"/>
      <c r="K131" s="41"/>
      <c r="L131" s="41"/>
      <c r="M131" s="41"/>
      <c r="N131" s="41"/>
      <c r="O131" s="41" t="s">
        <v>1943</v>
      </c>
      <c r="P131" s="41"/>
      <c r="Q131" s="41"/>
      <c r="R131" s="41"/>
      <c r="S131" s="41"/>
      <c r="T131" s="41"/>
      <c r="U131" s="41"/>
      <c r="V131" s="41"/>
      <c r="W131" s="63"/>
      <c r="X131" s="886">
        <f>X129-X130</f>
        <v>0</v>
      </c>
      <c r="Y131" s="887"/>
      <c r="Z131" s="887"/>
      <c r="AA131" s="887"/>
      <c r="AB131" s="887"/>
      <c r="AC131" s="887"/>
      <c r="AD131" s="63" t="s">
        <v>1177</v>
      </c>
      <c r="AE131" s="886">
        <f>AE129-AE130</f>
        <v>0</v>
      </c>
      <c r="AF131" s="887"/>
      <c r="AG131" s="887"/>
      <c r="AH131" s="887"/>
      <c r="AI131" s="887"/>
      <c r="AJ131" s="887"/>
      <c r="AK131" s="63" t="s">
        <v>21</v>
      </c>
      <c r="AL131" s="3"/>
      <c r="AV131" s="534"/>
      <c r="AW131" s="535"/>
      <c r="AX131" s="535"/>
      <c r="AY131" s="535"/>
      <c r="AZ131" s="535"/>
      <c r="BA131" s="535"/>
      <c r="BB131" s="535"/>
      <c r="BC131" s="535"/>
      <c r="BD131" s="535"/>
      <c r="BE131" s="535"/>
      <c r="BF131" s="535"/>
      <c r="BG131" s="535"/>
      <c r="BH131" s="535"/>
      <c r="BI131" s="535"/>
      <c r="BJ131" s="535"/>
      <c r="BK131" s="535"/>
      <c r="BL131" s="535"/>
      <c r="BM131" s="535"/>
      <c r="BN131" s="535"/>
      <c r="BO131" s="535"/>
      <c r="BP131" s="535"/>
      <c r="BQ131" s="535"/>
      <c r="BR131" s="535"/>
      <c r="BS131" s="535"/>
      <c r="BT131" s="535"/>
      <c r="BU131" s="535"/>
      <c r="BV131" s="535"/>
      <c r="BW131" s="535"/>
      <c r="BX131" s="535"/>
      <c r="BY131" s="536"/>
    </row>
    <row r="132" spans="3:77" ht="15" customHeight="1" x14ac:dyDescent="0.4">
      <c r="C132" s="181"/>
      <c r="D132" s="174"/>
      <c r="H132" s="161"/>
      <c r="I132" s="140" t="s">
        <v>1183</v>
      </c>
      <c r="J132" s="177" t="s">
        <v>1181</v>
      </c>
      <c r="K132" s="35"/>
      <c r="L132" s="35"/>
      <c r="M132" s="35"/>
      <c r="N132" s="35"/>
      <c r="O132" s="35"/>
      <c r="P132" s="35"/>
      <c r="Q132" s="35"/>
      <c r="R132" s="35"/>
      <c r="S132" s="35"/>
      <c r="T132" s="35"/>
      <c r="U132" s="35"/>
      <c r="V132" s="35"/>
      <c r="W132" s="132"/>
      <c r="X132" s="656"/>
      <c r="Y132" s="657"/>
      <c r="Z132" s="657"/>
      <c r="AA132" s="657"/>
      <c r="AB132" s="657"/>
      <c r="AC132" s="657"/>
      <c r="AD132" s="132" t="s">
        <v>1177</v>
      </c>
      <c r="AE132" s="656"/>
      <c r="AF132" s="657"/>
      <c r="AG132" s="657"/>
      <c r="AH132" s="657"/>
      <c r="AI132" s="657"/>
      <c r="AJ132" s="657"/>
      <c r="AK132" s="132" t="s">
        <v>21</v>
      </c>
      <c r="AL132" s="3"/>
      <c r="AM132" s="484" t="str">
        <f>IF(OR(COUNTBLANK(AE132)=1,COUNTBLANK(X132)=1),"未","")</f>
        <v>未</v>
      </c>
      <c r="AN132" s="484"/>
      <c r="AV132" s="534"/>
      <c r="AW132" s="535"/>
      <c r="AX132" s="535"/>
      <c r="AY132" s="535"/>
      <c r="AZ132" s="535"/>
      <c r="BA132" s="535"/>
      <c r="BB132" s="535"/>
      <c r="BC132" s="535"/>
      <c r="BD132" s="535"/>
      <c r="BE132" s="535"/>
      <c r="BF132" s="535"/>
      <c r="BG132" s="535"/>
      <c r="BH132" s="535"/>
      <c r="BI132" s="535"/>
      <c r="BJ132" s="535"/>
      <c r="BK132" s="535"/>
      <c r="BL132" s="535"/>
      <c r="BM132" s="535"/>
      <c r="BN132" s="535"/>
      <c r="BO132" s="535"/>
      <c r="BP132" s="535"/>
      <c r="BQ132" s="535"/>
      <c r="BR132" s="535"/>
      <c r="BS132" s="535"/>
      <c r="BT132" s="535"/>
      <c r="BU132" s="535"/>
      <c r="BV132" s="535"/>
      <c r="BW132" s="535"/>
      <c r="BX132" s="535"/>
      <c r="BY132" s="536"/>
    </row>
    <row r="133" spans="3:77" ht="15" customHeight="1" thickBot="1" x14ac:dyDescent="0.45">
      <c r="C133" s="181"/>
      <c r="D133" s="174"/>
      <c r="H133" s="161"/>
      <c r="I133" s="186" t="s">
        <v>1184</v>
      </c>
      <c r="J133" s="183" t="s">
        <v>1188</v>
      </c>
      <c r="K133" s="184"/>
      <c r="L133" s="184"/>
      <c r="M133" s="184"/>
      <c r="N133" s="184"/>
      <c r="O133" s="184"/>
      <c r="P133" s="184"/>
      <c r="Q133" s="184"/>
      <c r="R133" s="184"/>
      <c r="S133" s="184"/>
      <c r="T133" s="184"/>
      <c r="U133" s="184"/>
      <c r="V133" s="184"/>
      <c r="W133" s="185"/>
      <c r="X133" s="888"/>
      <c r="Y133" s="889"/>
      <c r="Z133" s="889"/>
      <c r="AA133" s="889"/>
      <c r="AB133" s="889"/>
      <c r="AC133" s="889"/>
      <c r="AD133" s="185" t="s">
        <v>1177</v>
      </c>
      <c r="AE133" s="888"/>
      <c r="AF133" s="889"/>
      <c r="AG133" s="889"/>
      <c r="AH133" s="889"/>
      <c r="AI133" s="889"/>
      <c r="AJ133" s="889"/>
      <c r="AK133" s="185" t="s">
        <v>21</v>
      </c>
      <c r="AL133" s="3"/>
      <c r="AM133" s="484" t="str">
        <f>IF(OR(COUNTBLANK(AE133)=1,COUNTBLANK(X133)=1),"未","")</f>
        <v>未</v>
      </c>
      <c r="AN133" s="484"/>
      <c r="AV133" s="534"/>
      <c r="AW133" s="535"/>
      <c r="AX133" s="535"/>
      <c r="AY133" s="535"/>
      <c r="AZ133" s="535"/>
      <c r="BA133" s="535"/>
      <c r="BB133" s="535"/>
      <c r="BC133" s="535"/>
      <c r="BD133" s="535"/>
      <c r="BE133" s="535"/>
      <c r="BF133" s="535"/>
      <c r="BG133" s="535"/>
      <c r="BH133" s="535"/>
      <c r="BI133" s="535"/>
      <c r="BJ133" s="535"/>
      <c r="BK133" s="535"/>
      <c r="BL133" s="535"/>
      <c r="BM133" s="535"/>
      <c r="BN133" s="535"/>
      <c r="BO133" s="535"/>
      <c r="BP133" s="535"/>
      <c r="BQ133" s="535"/>
      <c r="BR133" s="535"/>
      <c r="BS133" s="535"/>
      <c r="BT133" s="535"/>
      <c r="BU133" s="535"/>
      <c r="BV133" s="535"/>
      <c r="BW133" s="535"/>
      <c r="BX133" s="535"/>
      <c r="BY133" s="536"/>
    </row>
    <row r="134" spans="3:77" ht="15" customHeight="1" thickTop="1" thickBot="1" x14ac:dyDescent="0.45">
      <c r="C134" s="181"/>
      <c r="D134" s="174"/>
      <c r="H134" s="161"/>
      <c r="I134" s="6" t="s">
        <v>1185</v>
      </c>
      <c r="O134" s="1" t="s">
        <v>1944</v>
      </c>
      <c r="W134" s="161"/>
      <c r="X134" s="877">
        <f>X132-X133</f>
        <v>0</v>
      </c>
      <c r="Y134" s="878"/>
      <c r="Z134" s="878"/>
      <c r="AA134" s="878"/>
      <c r="AB134" s="878"/>
      <c r="AC134" s="878"/>
      <c r="AD134" s="161" t="s">
        <v>1177</v>
      </c>
      <c r="AE134" s="877">
        <f>AE132-AE133</f>
        <v>0</v>
      </c>
      <c r="AF134" s="878"/>
      <c r="AG134" s="878"/>
      <c r="AH134" s="878"/>
      <c r="AI134" s="878"/>
      <c r="AJ134" s="878"/>
      <c r="AK134" s="161" t="s">
        <v>21</v>
      </c>
      <c r="AL134" s="3"/>
      <c r="AV134" s="534"/>
      <c r="AW134" s="535"/>
      <c r="AX134" s="535"/>
      <c r="AY134" s="535"/>
      <c r="AZ134" s="535"/>
      <c r="BA134" s="535"/>
      <c r="BB134" s="535"/>
      <c r="BC134" s="535"/>
      <c r="BD134" s="535"/>
      <c r="BE134" s="535"/>
      <c r="BF134" s="535"/>
      <c r="BG134" s="535"/>
      <c r="BH134" s="535"/>
      <c r="BI134" s="535"/>
      <c r="BJ134" s="535"/>
      <c r="BK134" s="535"/>
      <c r="BL134" s="535"/>
      <c r="BM134" s="535"/>
      <c r="BN134" s="535"/>
      <c r="BO134" s="535"/>
      <c r="BP134" s="535"/>
      <c r="BQ134" s="535"/>
      <c r="BR134" s="535"/>
      <c r="BS134" s="535"/>
      <c r="BT134" s="535"/>
      <c r="BU134" s="535"/>
      <c r="BV134" s="535"/>
      <c r="BW134" s="535"/>
      <c r="BX134" s="535"/>
      <c r="BY134" s="536"/>
    </row>
    <row r="135" spans="3:77" ht="15" customHeight="1" thickBot="1" x14ac:dyDescent="0.45">
      <c r="C135" s="182"/>
      <c r="D135" s="114"/>
      <c r="E135" s="41"/>
      <c r="F135" s="41"/>
      <c r="G135" s="41"/>
      <c r="H135" s="41"/>
      <c r="I135" s="191" t="s">
        <v>1186</v>
      </c>
      <c r="J135" s="193"/>
      <c r="K135" s="193"/>
      <c r="L135" s="193"/>
      <c r="M135" s="193"/>
      <c r="N135" s="193"/>
      <c r="O135" s="193"/>
      <c r="P135" s="193"/>
      <c r="Q135" s="193"/>
      <c r="R135" s="193"/>
      <c r="S135" s="193"/>
      <c r="T135" s="193"/>
      <c r="U135" s="193"/>
      <c r="V135" s="193"/>
      <c r="W135" s="193"/>
      <c r="X135" s="879">
        <f>X131-X134</f>
        <v>0</v>
      </c>
      <c r="Y135" s="880"/>
      <c r="Z135" s="880"/>
      <c r="AA135" s="880"/>
      <c r="AB135" s="880"/>
      <c r="AC135" s="880"/>
      <c r="AD135" s="193" t="s">
        <v>1177</v>
      </c>
      <c r="AE135" s="879">
        <f>AE131-AE134</f>
        <v>0</v>
      </c>
      <c r="AF135" s="880"/>
      <c r="AG135" s="880"/>
      <c r="AH135" s="880"/>
      <c r="AI135" s="880"/>
      <c r="AJ135" s="880"/>
      <c r="AK135" s="195" t="s">
        <v>21</v>
      </c>
      <c r="AL135" s="3"/>
      <c r="AV135" s="534"/>
      <c r="AW135" s="535"/>
      <c r="AX135" s="535"/>
      <c r="AY135" s="535"/>
      <c r="AZ135" s="535"/>
      <c r="BA135" s="535"/>
      <c r="BB135" s="535"/>
      <c r="BC135" s="535"/>
      <c r="BD135" s="535"/>
      <c r="BE135" s="535"/>
      <c r="BF135" s="535"/>
      <c r="BG135" s="535"/>
      <c r="BH135" s="535"/>
      <c r="BI135" s="535"/>
      <c r="BJ135" s="535"/>
      <c r="BK135" s="535"/>
      <c r="BL135" s="535"/>
      <c r="BM135" s="535"/>
      <c r="BN135" s="535"/>
      <c r="BO135" s="535"/>
      <c r="BP135" s="535"/>
      <c r="BQ135" s="535"/>
      <c r="BR135" s="535"/>
      <c r="BS135" s="535"/>
      <c r="BT135" s="535"/>
      <c r="BU135" s="535"/>
      <c r="BV135" s="535"/>
      <c r="BW135" s="535"/>
      <c r="BX135" s="535"/>
      <c r="BY135" s="536"/>
    </row>
    <row r="136" spans="3:77" ht="15" customHeight="1" thickBot="1" x14ac:dyDescent="0.45">
      <c r="AV136" s="534"/>
      <c r="AW136" s="535"/>
      <c r="AX136" s="535"/>
      <c r="AY136" s="535"/>
      <c r="AZ136" s="535"/>
      <c r="BA136" s="535"/>
      <c r="BB136" s="535"/>
      <c r="BC136" s="535"/>
      <c r="BD136" s="535"/>
      <c r="BE136" s="535"/>
      <c r="BF136" s="535"/>
      <c r="BG136" s="535"/>
      <c r="BH136" s="535"/>
      <c r="BI136" s="535"/>
      <c r="BJ136" s="535"/>
      <c r="BK136" s="535"/>
      <c r="BL136" s="535"/>
      <c r="BM136" s="535"/>
      <c r="BN136" s="535"/>
      <c r="BO136" s="535"/>
      <c r="BP136" s="535"/>
      <c r="BQ136" s="535"/>
      <c r="BR136" s="535"/>
      <c r="BS136" s="535"/>
      <c r="BT136" s="535"/>
      <c r="BU136" s="535"/>
      <c r="BV136" s="535"/>
      <c r="BW136" s="535"/>
      <c r="BX136" s="535"/>
      <c r="BY136" s="536"/>
    </row>
    <row r="137" spans="3:77" ht="15" customHeight="1" thickBot="1" x14ac:dyDescent="0.45">
      <c r="C137" s="881" t="s">
        <v>1187</v>
      </c>
      <c r="D137" s="882"/>
      <c r="E137" s="882"/>
      <c r="F137" s="882"/>
      <c r="G137" s="882"/>
      <c r="H137" s="882"/>
      <c r="I137" s="882"/>
      <c r="J137" s="882"/>
      <c r="K137" s="882"/>
      <c r="L137" s="882"/>
      <c r="M137" s="882"/>
      <c r="N137" s="882"/>
      <c r="O137" s="882"/>
      <c r="P137" s="882"/>
      <c r="Q137" s="882"/>
      <c r="R137" s="882"/>
      <c r="S137" s="882"/>
      <c r="T137" s="882"/>
      <c r="U137" s="882"/>
      <c r="V137" s="882"/>
      <c r="W137" s="882"/>
      <c r="X137" s="883" t="str">
        <f>IF(AND(X128=X135,AE128=AE135),"ＯＫ","ＮＯ")</f>
        <v>ＯＫ</v>
      </c>
      <c r="Y137" s="884"/>
      <c r="Z137" s="884"/>
      <c r="AA137" s="884"/>
      <c r="AB137" s="884"/>
      <c r="AC137" s="884"/>
      <c r="AD137" s="885"/>
      <c r="AE137" s="80"/>
      <c r="AF137" s="80"/>
      <c r="AG137" s="80"/>
      <c r="AH137" s="80"/>
      <c r="AI137" s="80"/>
      <c r="AJ137" s="80"/>
      <c r="AK137" s="80"/>
      <c r="AV137" s="534"/>
      <c r="AW137" s="535"/>
      <c r="AX137" s="535"/>
      <c r="AY137" s="535"/>
      <c r="AZ137" s="535"/>
      <c r="BA137" s="535"/>
      <c r="BB137" s="535"/>
      <c r="BC137" s="535"/>
      <c r="BD137" s="535"/>
      <c r="BE137" s="535"/>
      <c r="BF137" s="535"/>
      <c r="BG137" s="535"/>
      <c r="BH137" s="535"/>
      <c r="BI137" s="535"/>
      <c r="BJ137" s="535"/>
      <c r="BK137" s="535"/>
      <c r="BL137" s="535"/>
      <c r="BM137" s="535"/>
      <c r="BN137" s="535"/>
      <c r="BO137" s="535"/>
      <c r="BP137" s="535"/>
      <c r="BQ137" s="535"/>
      <c r="BR137" s="535"/>
      <c r="BS137" s="535"/>
      <c r="BT137" s="535"/>
      <c r="BU137" s="535"/>
      <c r="BV137" s="535"/>
      <c r="BW137" s="535"/>
      <c r="BX137" s="535"/>
      <c r="BY137" s="536"/>
    </row>
    <row r="138" spans="3:77" ht="15" customHeight="1" x14ac:dyDescent="0.4">
      <c r="C138" s="141" t="s">
        <v>1167</v>
      </c>
      <c r="D138" s="128" t="s">
        <v>1189</v>
      </c>
      <c r="AV138" s="534"/>
      <c r="AW138" s="535"/>
      <c r="AX138" s="535"/>
      <c r="AY138" s="535"/>
      <c r="AZ138" s="535"/>
      <c r="BA138" s="535"/>
      <c r="BB138" s="535"/>
      <c r="BC138" s="535"/>
      <c r="BD138" s="535"/>
      <c r="BE138" s="535"/>
      <c r="BF138" s="535"/>
      <c r="BG138" s="535"/>
      <c r="BH138" s="535"/>
      <c r="BI138" s="535"/>
      <c r="BJ138" s="535"/>
      <c r="BK138" s="535"/>
      <c r="BL138" s="535"/>
      <c r="BM138" s="535"/>
      <c r="BN138" s="535"/>
      <c r="BO138" s="535"/>
      <c r="BP138" s="535"/>
      <c r="BQ138" s="535"/>
      <c r="BR138" s="535"/>
      <c r="BS138" s="535"/>
      <c r="BT138" s="535"/>
      <c r="BU138" s="535"/>
      <c r="BV138" s="535"/>
      <c r="BW138" s="535"/>
      <c r="BX138" s="535"/>
      <c r="BY138" s="536"/>
    </row>
    <row r="139" spans="3:77" ht="15" customHeight="1" x14ac:dyDescent="0.4">
      <c r="AV139" s="534"/>
      <c r="AW139" s="535"/>
      <c r="AX139" s="535"/>
      <c r="AY139" s="535"/>
      <c r="AZ139" s="535"/>
      <c r="BA139" s="535"/>
      <c r="BB139" s="535"/>
      <c r="BC139" s="535"/>
      <c r="BD139" s="535"/>
      <c r="BE139" s="535"/>
      <c r="BF139" s="535"/>
      <c r="BG139" s="535"/>
      <c r="BH139" s="535"/>
      <c r="BI139" s="535"/>
      <c r="BJ139" s="535"/>
      <c r="BK139" s="535"/>
      <c r="BL139" s="535"/>
      <c r="BM139" s="535"/>
      <c r="BN139" s="535"/>
      <c r="BO139" s="535"/>
      <c r="BP139" s="535"/>
      <c r="BQ139" s="535"/>
      <c r="BR139" s="535"/>
      <c r="BS139" s="535"/>
      <c r="BT139" s="535"/>
      <c r="BU139" s="535"/>
      <c r="BV139" s="535"/>
      <c r="BW139" s="535"/>
      <c r="BX139" s="535"/>
      <c r="BY139" s="536"/>
    </row>
    <row r="140" spans="3:77" ht="15" customHeight="1" x14ac:dyDescent="0.4">
      <c r="C140" s="159" t="s">
        <v>1206</v>
      </c>
      <c r="D140" s="160"/>
      <c r="E140" s="160"/>
      <c r="F140" s="160"/>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9"/>
      <c r="AO140" s="189"/>
      <c r="AP140" s="190"/>
      <c r="AV140" s="534"/>
      <c r="AW140" s="535"/>
      <c r="AX140" s="535"/>
      <c r="AY140" s="535"/>
      <c r="AZ140" s="535"/>
      <c r="BA140" s="535"/>
      <c r="BB140" s="535"/>
      <c r="BC140" s="535"/>
      <c r="BD140" s="535"/>
      <c r="BE140" s="535"/>
      <c r="BF140" s="535"/>
      <c r="BG140" s="535"/>
      <c r="BH140" s="535"/>
      <c r="BI140" s="535"/>
      <c r="BJ140" s="535"/>
      <c r="BK140" s="535"/>
      <c r="BL140" s="535"/>
      <c r="BM140" s="535"/>
      <c r="BN140" s="535"/>
      <c r="BO140" s="535"/>
      <c r="BP140" s="535"/>
      <c r="BQ140" s="535"/>
      <c r="BR140" s="535"/>
      <c r="BS140" s="535"/>
      <c r="BT140" s="535"/>
      <c r="BU140" s="535"/>
      <c r="BV140" s="535"/>
      <c r="BW140" s="535"/>
      <c r="BX140" s="535"/>
      <c r="BY140" s="536"/>
    </row>
    <row r="141" spans="3:77" ht="15" customHeight="1" x14ac:dyDescent="0.4">
      <c r="C141" s="459" t="s">
        <v>1190</v>
      </c>
      <c r="D141" s="460"/>
      <c r="E141" s="460"/>
      <c r="F141" s="461"/>
      <c r="G141" s="497" t="s">
        <v>1193</v>
      </c>
      <c r="H141" s="487"/>
      <c r="I141" s="487"/>
      <c r="J141" s="487"/>
      <c r="K141" s="487"/>
      <c r="L141" s="487"/>
      <c r="M141" s="487"/>
      <c r="N141" s="487"/>
      <c r="O141" s="487"/>
      <c r="P141" s="487"/>
      <c r="Q141" s="487"/>
      <c r="R141" s="487"/>
      <c r="S141" s="487"/>
      <c r="T141" s="487"/>
      <c r="U141" s="487"/>
      <c r="V141" s="487"/>
      <c r="W141" s="487"/>
      <c r="X141" s="854"/>
      <c r="Y141" s="487" t="s">
        <v>1194</v>
      </c>
      <c r="Z141" s="487"/>
      <c r="AA141" s="487"/>
      <c r="AB141" s="487"/>
      <c r="AC141" s="487"/>
      <c r="AD141" s="487"/>
      <c r="AE141" s="487"/>
      <c r="AF141" s="487"/>
      <c r="AG141" s="487"/>
      <c r="AH141" s="487"/>
      <c r="AI141" s="487"/>
      <c r="AJ141" s="487"/>
      <c r="AK141" s="487"/>
      <c r="AL141" s="487"/>
      <c r="AM141" s="487"/>
      <c r="AN141" s="487"/>
      <c r="AO141" s="487"/>
      <c r="AP141" s="498"/>
      <c r="AV141" s="534"/>
      <c r="AW141" s="535"/>
      <c r="AX141" s="535"/>
      <c r="AY141" s="535"/>
      <c r="AZ141" s="535"/>
      <c r="BA141" s="535"/>
      <c r="BB141" s="535"/>
      <c r="BC141" s="535"/>
      <c r="BD141" s="535"/>
      <c r="BE141" s="535"/>
      <c r="BF141" s="535"/>
      <c r="BG141" s="535"/>
      <c r="BH141" s="535"/>
      <c r="BI141" s="535"/>
      <c r="BJ141" s="535"/>
      <c r="BK141" s="535"/>
      <c r="BL141" s="535"/>
      <c r="BM141" s="535"/>
      <c r="BN141" s="535"/>
      <c r="BO141" s="535"/>
      <c r="BP141" s="535"/>
      <c r="BQ141" s="535"/>
      <c r="BR141" s="535"/>
      <c r="BS141" s="535"/>
      <c r="BT141" s="535"/>
      <c r="BU141" s="535"/>
      <c r="BV141" s="535"/>
      <c r="BW141" s="535"/>
      <c r="BX141" s="535"/>
      <c r="BY141" s="536"/>
    </row>
    <row r="142" spans="3:77" ht="15" customHeight="1" x14ac:dyDescent="0.4">
      <c r="C142" s="352"/>
      <c r="D142" s="353"/>
      <c r="E142" s="353"/>
      <c r="F142" s="350"/>
      <c r="G142" s="497" t="s">
        <v>1226</v>
      </c>
      <c r="H142" s="487"/>
      <c r="I142" s="487"/>
      <c r="J142" s="487"/>
      <c r="K142" s="487"/>
      <c r="L142" s="487"/>
      <c r="M142" s="487"/>
      <c r="N142" s="487"/>
      <c r="O142" s="498"/>
      <c r="P142" s="497" t="s">
        <v>1228</v>
      </c>
      <c r="Q142" s="487"/>
      <c r="R142" s="487"/>
      <c r="S142" s="487"/>
      <c r="T142" s="487"/>
      <c r="U142" s="487"/>
      <c r="V142" s="487"/>
      <c r="W142" s="487"/>
      <c r="X142" s="854"/>
      <c r="Y142" s="497" t="s">
        <v>1226</v>
      </c>
      <c r="Z142" s="487"/>
      <c r="AA142" s="487"/>
      <c r="AB142" s="487"/>
      <c r="AC142" s="487"/>
      <c r="AD142" s="487"/>
      <c r="AE142" s="487"/>
      <c r="AF142" s="487"/>
      <c r="AG142" s="498"/>
      <c r="AH142" s="497" t="s">
        <v>1228</v>
      </c>
      <c r="AI142" s="487"/>
      <c r="AJ142" s="487"/>
      <c r="AK142" s="487"/>
      <c r="AL142" s="487"/>
      <c r="AM142" s="487"/>
      <c r="AN142" s="487"/>
      <c r="AO142" s="487"/>
      <c r="AP142" s="498"/>
      <c r="AV142" s="534"/>
      <c r="AW142" s="535"/>
      <c r="AX142" s="535"/>
      <c r="AY142" s="535"/>
      <c r="AZ142" s="535"/>
      <c r="BA142" s="535"/>
      <c r="BB142" s="535"/>
      <c r="BC142" s="535"/>
      <c r="BD142" s="535"/>
      <c r="BE142" s="535"/>
      <c r="BF142" s="535"/>
      <c r="BG142" s="535"/>
      <c r="BH142" s="535"/>
      <c r="BI142" s="535"/>
      <c r="BJ142" s="535"/>
      <c r="BK142" s="535"/>
      <c r="BL142" s="535"/>
      <c r="BM142" s="535"/>
      <c r="BN142" s="535"/>
      <c r="BO142" s="535"/>
      <c r="BP142" s="535"/>
      <c r="BQ142" s="535"/>
      <c r="BR142" s="535"/>
      <c r="BS142" s="535"/>
      <c r="BT142" s="535"/>
      <c r="BU142" s="535"/>
      <c r="BV142" s="535"/>
      <c r="BW142" s="535"/>
      <c r="BX142" s="535"/>
      <c r="BY142" s="536"/>
    </row>
    <row r="143" spans="3:77" ht="15" customHeight="1" x14ac:dyDescent="0.4">
      <c r="C143" s="354"/>
      <c r="D143" s="355"/>
      <c r="E143" s="355"/>
      <c r="F143" s="351"/>
      <c r="G143" s="497" t="s">
        <v>1192</v>
      </c>
      <c r="H143" s="487"/>
      <c r="I143" s="498"/>
      <c r="J143" s="497" t="s">
        <v>1227</v>
      </c>
      <c r="K143" s="487"/>
      <c r="L143" s="487"/>
      <c r="M143" s="487"/>
      <c r="N143" s="487"/>
      <c r="O143" s="498"/>
      <c r="P143" s="497" t="s">
        <v>1192</v>
      </c>
      <c r="Q143" s="487"/>
      <c r="R143" s="487"/>
      <c r="S143" s="497" t="s">
        <v>1227</v>
      </c>
      <c r="T143" s="487"/>
      <c r="U143" s="487"/>
      <c r="V143" s="487"/>
      <c r="W143" s="487"/>
      <c r="X143" s="854"/>
      <c r="Y143" s="497" t="s">
        <v>1192</v>
      </c>
      <c r="Z143" s="487"/>
      <c r="AA143" s="498"/>
      <c r="AB143" s="497" t="s">
        <v>1227</v>
      </c>
      <c r="AC143" s="487"/>
      <c r="AD143" s="487"/>
      <c r="AE143" s="487"/>
      <c r="AF143" s="487"/>
      <c r="AG143" s="498"/>
      <c r="AH143" s="497" t="s">
        <v>1192</v>
      </c>
      <c r="AI143" s="487"/>
      <c r="AJ143" s="487"/>
      <c r="AK143" s="497" t="s">
        <v>1227</v>
      </c>
      <c r="AL143" s="487"/>
      <c r="AM143" s="487"/>
      <c r="AN143" s="487"/>
      <c r="AO143" s="487"/>
      <c r="AP143" s="498"/>
      <c r="AR143" s="502" t="s">
        <v>289</v>
      </c>
      <c r="AS143" s="502"/>
      <c r="AV143" s="534"/>
      <c r="AW143" s="535"/>
      <c r="AX143" s="535"/>
      <c r="AY143" s="535"/>
      <c r="AZ143" s="535"/>
      <c r="BA143" s="535"/>
      <c r="BB143" s="535"/>
      <c r="BC143" s="535"/>
      <c r="BD143" s="535"/>
      <c r="BE143" s="535"/>
      <c r="BF143" s="535"/>
      <c r="BG143" s="535"/>
      <c r="BH143" s="535"/>
      <c r="BI143" s="535"/>
      <c r="BJ143" s="535"/>
      <c r="BK143" s="535"/>
      <c r="BL143" s="535"/>
      <c r="BM143" s="535"/>
      <c r="BN143" s="535"/>
      <c r="BO143" s="535"/>
      <c r="BP143" s="535"/>
      <c r="BQ143" s="535"/>
      <c r="BR143" s="535"/>
      <c r="BS143" s="535"/>
      <c r="BT143" s="535"/>
      <c r="BU143" s="535"/>
      <c r="BV143" s="535"/>
      <c r="BW143" s="535"/>
      <c r="BX143" s="535"/>
      <c r="BY143" s="536"/>
    </row>
    <row r="144" spans="3:77" ht="15" customHeight="1" x14ac:dyDescent="0.4">
      <c r="C144" s="412" t="s">
        <v>1198</v>
      </c>
      <c r="D144" s="413"/>
      <c r="E144" s="413"/>
      <c r="F144" s="414"/>
      <c r="G144" s="559"/>
      <c r="H144" s="486"/>
      <c r="I144" s="560"/>
      <c r="J144" s="867"/>
      <c r="K144" s="868"/>
      <c r="L144" s="868"/>
      <c r="M144" s="868"/>
      <c r="N144" s="868"/>
      <c r="O144" s="869"/>
      <c r="P144" s="559"/>
      <c r="Q144" s="486"/>
      <c r="R144" s="486"/>
      <c r="S144" s="867"/>
      <c r="T144" s="868"/>
      <c r="U144" s="868"/>
      <c r="V144" s="868"/>
      <c r="W144" s="868"/>
      <c r="X144" s="870"/>
      <c r="Y144" s="486"/>
      <c r="Z144" s="486"/>
      <c r="AA144" s="560"/>
      <c r="AB144" s="868"/>
      <c r="AC144" s="868"/>
      <c r="AD144" s="868"/>
      <c r="AE144" s="868"/>
      <c r="AF144" s="868"/>
      <c r="AG144" s="869"/>
      <c r="AH144" s="559"/>
      <c r="AI144" s="486"/>
      <c r="AJ144" s="560"/>
      <c r="AK144" s="867"/>
      <c r="AL144" s="868"/>
      <c r="AM144" s="868"/>
      <c r="AN144" s="868"/>
      <c r="AO144" s="868"/>
      <c r="AP144" s="869"/>
      <c r="AR144" s="484" t="str">
        <f>IF(OR(COUNTBLANK(Y144)=1,COUNTBLANK(G144)=1,COUNTBLANK(AB144)=1,COUNTBLANK(J144)=1),"未","")</f>
        <v>未</v>
      </c>
      <c r="AS144" s="484"/>
      <c r="AV144" s="534"/>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6"/>
    </row>
    <row r="145" spans="3:77" ht="15" customHeight="1" x14ac:dyDescent="0.4">
      <c r="C145" s="849" t="s">
        <v>1191</v>
      </c>
      <c r="D145" s="502"/>
      <c r="E145" s="502"/>
      <c r="F145" s="850"/>
      <c r="G145" s="787"/>
      <c r="H145" s="788"/>
      <c r="I145" s="789"/>
      <c r="J145" s="855"/>
      <c r="K145" s="856"/>
      <c r="L145" s="856"/>
      <c r="M145" s="856"/>
      <c r="N145" s="856"/>
      <c r="O145" s="857"/>
      <c r="P145" s="787"/>
      <c r="Q145" s="788"/>
      <c r="R145" s="788"/>
      <c r="S145" s="855"/>
      <c r="T145" s="856"/>
      <c r="U145" s="856"/>
      <c r="V145" s="856"/>
      <c r="W145" s="856"/>
      <c r="X145" s="858"/>
      <c r="Y145" s="788"/>
      <c r="Z145" s="788"/>
      <c r="AA145" s="789"/>
      <c r="AB145" s="856"/>
      <c r="AC145" s="856"/>
      <c r="AD145" s="856"/>
      <c r="AE145" s="856"/>
      <c r="AF145" s="856"/>
      <c r="AG145" s="857"/>
      <c r="AH145" s="787"/>
      <c r="AI145" s="788"/>
      <c r="AJ145" s="789"/>
      <c r="AK145" s="855"/>
      <c r="AL145" s="856"/>
      <c r="AM145" s="856"/>
      <c r="AN145" s="856"/>
      <c r="AO145" s="856"/>
      <c r="AP145" s="857"/>
      <c r="AV145" s="534"/>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6"/>
    </row>
    <row r="146" spans="3:77" ht="15" customHeight="1" x14ac:dyDescent="0.4">
      <c r="C146" s="849" t="s">
        <v>1195</v>
      </c>
      <c r="D146" s="502"/>
      <c r="E146" s="502"/>
      <c r="F146" s="850"/>
      <c r="G146" s="775"/>
      <c r="H146" s="776"/>
      <c r="I146" s="777"/>
      <c r="J146" s="859"/>
      <c r="K146" s="860"/>
      <c r="L146" s="860"/>
      <c r="M146" s="860"/>
      <c r="N146" s="860"/>
      <c r="O146" s="861"/>
      <c r="P146" s="775"/>
      <c r="Q146" s="776"/>
      <c r="R146" s="776"/>
      <c r="S146" s="859"/>
      <c r="T146" s="860"/>
      <c r="U146" s="860"/>
      <c r="V146" s="860"/>
      <c r="W146" s="860"/>
      <c r="X146" s="862"/>
      <c r="Y146" s="776"/>
      <c r="Z146" s="776"/>
      <c r="AA146" s="777"/>
      <c r="AB146" s="860"/>
      <c r="AC146" s="860"/>
      <c r="AD146" s="860"/>
      <c r="AE146" s="860"/>
      <c r="AF146" s="860"/>
      <c r="AG146" s="861"/>
      <c r="AH146" s="775"/>
      <c r="AI146" s="776"/>
      <c r="AJ146" s="777"/>
      <c r="AK146" s="859"/>
      <c r="AL146" s="860"/>
      <c r="AM146" s="860"/>
      <c r="AN146" s="860"/>
      <c r="AO146" s="860"/>
      <c r="AP146" s="861"/>
      <c r="AV146" s="534"/>
      <c r="AW146" s="535"/>
      <c r="AX146" s="535"/>
      <c r="AY146" s="535"/>
      <c r="AZ146" s="535"/>
      <c r="BA146" s="535"/>
      <c r="BB146" s="535"/>
      <c r="BC146" s="535"/>
      <c r="BD146" s="535"/>
      <c r="BE146" s="535"/>
      <c r="BF146" s="535"/>
      <c r="BG146" s="535"/>
      <c r="BH146" s="535"/>
      <c r="BI146" s="535"/>
      <c r="BJ146" s="535"/>
      <c r="BK146" s="535"/>
      <c r="BL146" s="535"/>
      <c r="BM146" s="535"/>
      <c r="BN146" s="535"/>
      <c r="BO146" s="535"/>
      <c r="BP146" s="535"/>
      <c r="BQ146" s="535"/>
      <c r="BR146" s="535"/>
      <c r="BS146" s="535"/>
      <c r="BT146" s="535"/>
      <c r="BU146" s="535"/>
      <c r="BV146" s="535"/>
      <c r="BW146" s="535"/>
      <c r="BX146" s="535"/>
      <c r="BY146" s="536"/>
    </row>
    <row r="147" spans="3:77" ht="15" customHeight="1" x14ac:dyDescent="0.4">
      <c r="C147" s="849" t="s">
        <v>1196</v>
      </c>
      <c r="D147" s="502"/>
      <c r="E147" s="502"/>
      <c r="F147" s="850"/>
      <c r="G147" s="775"/>
      <c r="H147" s="776"/>
      <c r="I147" s="777"/>
      <c r="J147" s="859"/>
      <c r="K147" s="860"/>
      <c r="L147" s="860"/>
      <c r="M147" s="860"/>
      <c r="N147" s="860"/>
      <c r="O147" s="861"/>
      <c r="P147" s="775"/>
      <c r="Q147" s="776"/>
      <c r="R147" s="776"/>
      <c r="S147" s="859"/>
      <c r="T147" s="860"/>
      <c r="U147" s="860"/>
      <c r="V147" s="860"/>
      <c r="W147" s="860"/>
      <c r="X147" s="862"/>
      <c r="Y147" s="776"/>
      <c r="Z147" s="776"/>
      <c r="AA147" s="777"/>
      <c r="AB147" s="860"/>
      <c r="AC147" s="860"/>
      <c r="AD147" s="860"/>
      <c r="AE147" s="860"/>
      <c r="AF147" s="860"/>
      <c r="AG147" s="861"/>
      <c r="AH147" s="775"/>
      <c r="AI147" s="776"/>
      <c r="AJ147" s="777"/>
      <c r="AK147" s="859"/>
      <c r="AL147" s="860"/>
      <c r="AM147" s="860"/>
      <c r="AN147" s="860"/>
      <c r="AO147" s="860"/>
      <c r="AP147" s="861"/>
      <c r="AV147" s="534"/>
      <c r="AW147" s="535"/>
      <c r="AX147" s="535"/>
      <c r="AY147" s="535"/>
      <c r="AZ147" s="535"/>
      <c r="BA147" s="535"/>
      <c r="BB147" s="535"/>
      <c r="BC147" s="535"/>
      <c r="BD147" s="535"/>
      <c r="BE147" s="535"/>
      <c r="BF147" s="535"/>
      <c r="BG147" s="535"/>
      <c r="BH147" s="535"/>
      <c r="BI147" s="535"/>
      <c r="BJ147" s="535"/>
      <c r="BK147" s="535"/>
      <c r="BL147" s="535"/>
      <c r="BM147" s="535"/>
      <c r="BN147" s="535"/>
      <c r="BO147" s="535"/>
      <c r="BP147" s="535"/>
      <c r="BQ147" s="535"/>
      <c r="BR147" s="535"/>
      <c r="BS147" s="535"/>
      <c r="BT147" s="535"/>
      <c r="BU147" s="535"/>
      <c r="BV147" s="535"/>
      <c r="BW147" s="535"/>
      <c r="BX147" s="535"/>
      <c r="BY147" s="536"/>
    </row>
    <row r="148" spans="3:77" ht="15" customHeight="1" x14ac:dyDescent="0.4">
      <c r="C148" s="851" t="s">
        <v>1197</v>
      </c>
      <c r="D148" s="852"/>
      <c r="E148" s="852"/>
      <c r="F148" s="853"/>
      <c r="G148" s="778"/>
      <c r="H148" s="779"/>
      <c r="I148" s="780"/>
      <c r="J148" s="863"/>
      <c r="K148" s="864"/>
      <c r="L148" s="864"/>
      <c r="M148" s="864"/>
      <c r="N148" s="864"/>
      <c r="O148" s="865"/>
      <c r="P148" s="778"/>
      <c r="Q148" s="779"/>
      <c r="R148" s="779"/>
      <c r="S148" s="863"/>
      <c r="T148" s="864"/>
      <c r="U148" s="864"/>
      <c r="V148" s="864"/>
      <c r="W148" s="864"/>
      <c r="X148" s="866"/>
      <c r="Y148" s="779"/>
      <c r="Z148" s="779"/>
      <c r="AA148" s="780"/>
      <c r="AB148" s="864"/>
      <c r="AC148" s="864"/>
      <c r="AD148" s="864"/>
      <c r="AE148" s="864"/>
      <c r="AF148" s="864"/>
      <c r="AG148" s="865"/>
      <c r="AH148" s="778"/>
      <c r="AI148" s="779"/>
      <c r="AJ148" s="780"/>
      <c r="AK148" s="863"/>
      <c r="AL148" s="864"/>
      <c r="AM148" s="864"/>
      <c r="AN148" s="864"/>
      <c r="AO148" s="864"/>
      <c r="AP148" s="865"/>
      <c r="AV148" s="534"/>
      <c r="AW148" s="535"/>
      <c r="AX148" s="535"/>
      <c r="AY148" s="535"/>
      <c r="AZ148" s="535"/>
      <c r="BA148" s="535"/>
      <c r="BB148" s="535"/>
      <c r="BC148" s="535"/>
      <c r="BD148" s="535"/>
      <c r="BE148" s="535"/>
      <c r="BF148" s="535"/>
      <c r="BG148" s="535"/>
      <c r="BH148" s="535"/>
      <c r="BI148" s="535"/>
      <c r="BJ148" s="535"/>
      <c r="BK148" s="535"/>
      <c r="BL148" s="535"/>
      <c r="BM148" s="535"/>
      <c r="BN148" s="535"/>
      <c r="BO148" s="535"/>
      <c r="BP148" s="535"/>
      <c r="BQ148" s="535"/>
      <c r="BR148" s="535"/>
      <c r="BS148" s="535"/>
      <c r="BT148" s="535"/>
      <c r="BU148" s="535"/>
      <c r="BV148" s="535"/>
      <c r="BW148" s="535"/>
      <c r="BX148" s="535"/>
      <c r="BY148" s="536"/>
    </row>
    <row r="149" spans="3:77" ht="15" customHeight="1" x14ac:dyDescent="0.4">
      <c r="AV149" s="534"/>
      <c r="AW149" s="535"/>
      <c r="AX149" s="535"/>
      <c r="AY149" s="535"/>
      <c r="AZ149" s="535"/>
      <c r="BA149" s="535"/>
      <c r="BB149" s="535"/>
      <c r="BC149" s="535"/>
      <c r="BD149" s="535"/>
      <c r="BE149" s="535"/>
      <c r="BF149" s="535"/>
      <c r="BG149" s="535"/>
      <c r="BH149" s="535"/>
      <c r="BI149" s="535"/>
      <c r="BJ149" s="535"/>
      <c r="BK149" s="535"/>
      <c r="BL149" s="535"/>
      <c r="BM149" s="535"/>
      <c r="BN149" s="535"/>
      <c r="BO149" s="535"/>
      <c r="BP149" s="535"/>
      <c r="BQ149" s="535"/>
      <c r="BR149" s="535"/>
      <c r="BS149" s="535"/>
      <c r="BT149" s="535"/>
      <c r="BU149" s="535"/>
      <c r="BV149" s="535"/>
      <c r="BW149" s="535"/>
      <c r="BX149" s="535"/>
      <c r="BY149" s="536"/>
    </row>
    <row r="150" spans="3:77" ht="15" customHeight="1" x14ac:dyDescent="0.4">
      <c r="C150" s="159" t="s">
        <v>1205</v>
      </c>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61"/>
      <c r="AO150" s="61"/>
      <c r="AP150" s="62"/>
      <c r="AR150" s="502" t="s">
        <v>289</v>
      </c>
      <c r="AS150" s="502"/>
      <c r="AV150" s="534"/>
      <c r="AW150" s="535"/>
      <c r="AX150" s="535"/>
      <c r="AY150" s="535"/>
      <c r="AZ150" s="535"/>
      <c r="BA150" s="535"/>
      <c r="BB150" s="535"/>
      <c r="BC150" s="535"/>
      <c r="BD150" s="535"/>
      <c r="BE150" s="535"/>
      <c r="BF150" s="535"/>
      <c r="BG150" s="535"/>
      <c r="BH150" s="535"/>
      <c r="BI150" s="535"/>
      <c r="BJ150" s="535"/>
      <c r="BK150" s="535"/>
      <c r="BL150" s="535"/>
      <c r="BM150" s="535"/>
      <c r="BN150" s="535"/>
      <c r="BO150" s="535"/>
      <c r="BP150" s="535"/>
      <c r="BQ150" s="535"/>
      <c r="BR150" s="535"/>
      <c r="BS150" s="535"/>
      <c r="BT150" s="535"/>
      <c r="BU150" s="535"/>
      <c r="BV150" s="535"/>
      <c r="BW150" s="535"/>
      <c r="BX150" s="535"/>
      <c r="BY150" s="536"/>
    </row>
    <row r="151" spans="3:77" ht="15" customHeight="1" x14ac:dyDescent="0.4">
      <c r="C151" s="83" t="s">
        <v>78</v>
      </c>
      <c r="D151" s="114" t="s">
        <v>1199</v>
      </c>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63"/>
      <c r="AN151" s="559"/>
      <c r="AO151" s="486"/>
      <c r="AP151" s="560"/>
      <c r="AR151" s="484" t="str">
        <f t="shared" ref="AR151:AR156" si="1">IF(COUNTBLANK(AN151)=1,"未","")</f>
        <v>未</v>
      </c>
      <c r="AS151" s="484"/>
      <c r="AV151" s="534"/>
      <c r="AW151" s="535"/>
      <c r="AX151" s="535"/>
      <c r="AY151" s="535"/>
      <c r="AZ151" s="535"/>
      <c r="BA151" s="535"/>
      <c r="BB151" s="535"/>
      <c r="BC151" s="535"/>
      <c r="BD151" s="535"/>
      <c r="BE151" s="535"/>
      <c r="BF151" s="535"/>
      <c r="BG151" s="535"/>
      <c r="BH151" s="535"/>
      <c r="BI151" s="535"/>
      <c r="BJ151" s="535"/>
      <c r="BK151" s="535"/>
      <c r="BL151" s="535"/>
      <c r="BM151" s="535"/>
      <c r="BN151" s="535"/>
      <c r="BO151" s="535"/>
      <c r="BP151" s="535"/>
      <c r="BQ151" s="535"/>
      <c r="BR151" s="535"/>
      <c r="BS151" s="535"/>
      <c r="BT151" s="535"/>
      <c r="BU151" s="535"/>
      <c r="BV151" s="535"/>
      <c r="BW151" s="535"/>
      <c r="BX151" s="535"/>
      <c r="BY151" s="536"/>
    </row>
    <row r="152" spans="3:77" ht="15" customHeight="1" x14ac:dyDescent="0.4">
      <c r="C152" s="69" t="s">
        <v>79</v>
      </c>
      <c r="D152" s="59" t="s">
        <v>1200</v>
      </c>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53"/>
      <c r="AN152" s="559"/>
      <c r="AO152" s="486"/>
      <c r="AP152" s="560"/>
      <c r="AR152" s="484" t="str">
        <f t="shared" si="1"/>
        <v>未</v>
      </c>
      <c r="AS152" s="484"/>
      <c r="AV152" s="534"/>
      <c r="AW152" s="535"/>
      <c r="AX152" s="535"/>
      <c r="AY152" s="535"/>
      <c r="AZ152" s="535"/>
      <c r="BA152" s="535"/>
      <c r="BB152" s="535"/>
      <c r="BC152" s="535"/>
      <c r="BD152" s="535"/>
      <c r="BE152" s="535"/>
      <c r="BF152" s="535"/>
      <c r="BG152" s="535"/>
      <c r="BH152" s="535"/>
      <c r="BI152" s="535"/>
      <c r="BJ152" s="535"/>
      <c r="BK152" s="535"/>
      <c r="BL152" s="535"/>
      <c r="BM152" s="535"/>
      <c r="BN152" s="535"/>
      <c r="BO152" s="535"/>
      <c r="BP152" s="535"/>
      <c r="BQ152" s="535"/>
      <c r="BR152" s="535"/>
      <c r="BS152" s="535"/>
      <c r="BT152" s="535"/>
      <c r="BU152" s="535"/>
      <c r="BV152" s="535"/>
      <c r="BW152" s="535"/>
      <c r="BX152" s="535"/>
      <c r="BY152" s="536"/>
    </row>
    <row r="153" spans="3:77" ht="15" customHeight="1" x14ac:dyDescent="0.4">
      <c r="C153" s="69" t="s">
        <v>80</v>
      </c>
      <c r="D153" s="59" t="s">
        <v>1201</v>
      </c>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53"/>
      <c r="AN153" s="559"/>
      <c r="AO153" s="486"/>
      <c r="AP153" s="560"/>
      <c r="AR153" s="484" t="str">
        <f t="shared" si="1"/>
        <v>未</v>
      </c>
      <c r="AS153" s="484"/>
      <c r="AV153" s="534"/>
      <c r="AW153" s="535"/>
      <c r="AX153" s="535"/>
      <c r="AY153" s="535"/>
      <c r="AZ153" s="535"/>
      <c r="BA153" s="535"/>
      <c r="BB153" s="535"/>
      <c r="BC153" s="535"/>
      <c r="BD153" s="535"/>
      <c r="BE153" s="535"/>
      <c r="BF153" s="535"/>
      <c r="BG153" s="535"/>
      <c r="BH153" s="535"/>
      <c r="BI153" s="535"/>
      <c r="BJ153" s="535"/>
      <c r="BK153" s="535"/>
      <c r="BL153" s="535"/>
      <c r="BM153" s="535"/>
      <c r="BN153" s="535"/>
      <c r="BO153" s="535"/>
      <c r="BP153" s="535"/>
      <c r="BQ153" s="535"/>
      <c r="BR153" s="535"/>
      <c r="BS153" s="535"/>
      <c r="BT153" s="535"/>
      <c r="BU153" s="535"/>
      <c r="BV153" s="535"/>
      <c r="BW153" s="535"/>
      <c r="BX153" s="535"/>
      <c r="BY153" s="536"/>
    </row>
    <row r="154" spans="3:77" ht="15" customHeight="1" thickBot="1" x14ac:dyDescent="0.45">
      <c r="C154" s="70" t="s">
        <v>82</v>
      </c>
      <c r="D154" s="59" t="s">
        <v>1202</v>
      </c>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53"/>
      <c r="AN154" s="559"/>
      <c r="AO154" s="486"/>
      <c r="AP154" s="560"/>
      <c r="AR154" s="484" t="str">
        <f t="shared" si="1"/>
        <v>未</v>
      </c>
      <c r="AS154" s="484"/>
      <c r="AV154" s="537"/>
      <c r="AW154" s="538"/>
      <c r="AX154" s="538"/>
      <c r="AY154" s="538"/>
      <c r="AZ154" s="538"/>
      <c r="BA154" s="538"/>
      <c r="BB154" s="538"/>
      <c r="BC154" s="538"/>
      <c r="BD154" s="538"/>
      <c r="BE154" s="538"/>
      <c r="BF154" s="538"/>
      <c r="BG154" s="538"/>
      <c r="BH154" s="538"/>
      <c r="BI154" s="538"/>
      <c r="BJ154" s="538"/>
      <c r="BK154" s="538"/>
      <c r="BL154" s="538"/>
      <c r="BM154" s="538"/>
      <c r="BN154" s="538"/>
      <c r="BO154" s="538"/>
      <c r="BP154" s="538"/>
      <c r="BQ154" s="538"/>
      <c r="BR154" s="538"/>
      <c r="BS154" s="538"/>
      <c r="BT154" s="538"/>
      <c r="BU154" s="538"/>
      <c r="BV154" s="538"/>
      <c r="BW154" s="538"/>
      <c r="BX154" s="538"/>
      <c r="BY154" s="539"/>
    </row>
    <row r="155" spans="3:77" ht="15" customHeight="1" x14ac:dyDescent="0.4">
      <c r="C155" s="70" t="s">
        <v>180</v>
      </c>
      <c r="D155" s="59" t="s">
        <v>1203</v>
      </c>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53"/>
      <c r="AN155" s="559"/>
      <c r="AO155" s="486"/>
      <c r="AP155" s="560"/>
      <c r="AR155" s="484" t="str">
        <f t="shared" si="1"/>
        <v>未</v>
      </c>
      <c r="AS155" s="484"/>
      <c r="AV155" s="531" t="s">
        <v>1529</v>
      </c>
      <c r="AW155" s="531"/>
      <c r="AX155" s="531"/>
      <c r="AY155" s="531"/>
      <c r="AZ155" s="531"/>
      <c r="BA155" s="531"/>
      <c r="BB155" s="531"/>
      <c r="BC155" s="531"/>
      <c r="BD155" s="531"/>
      <c r="BE155" s="531"/>
      <c r="BF155" s="531"/>
      <c r="BG155" s="531"/>
      <c r="BH155" s="531"/>
      <c r="BI155" s="531"/>
      <c r="BJ155" s="531"/>
      <c r="BK155" s="531"/>
      <c r="BL155" s="531"/>
      <c r="BM155" s="531"/>
      <c r="BN155" s="531"/>
      <c r="BO155" s="531"/>
      <c r="BP155" s="531"/>
      <c r="BQ155" s="531"/>
      <c r="BR155" s="531"/>
      <c r="BS155" s="531"/>
      <c r="BT155" s="531"/>
      <c r="BU155" s="531"/>
      <c r="BV155" s="531"/>
      <c r="BW155" s="531"/>
      <c r="BX155" s="531"/>
      <c r="BY155" s="531"/>
    </row>
    <row r="156" spans="3:77" ht="15" customHeight="1" thickBot="1" x14ac:dyDescent="0.45">
      <c r="C156" s="69" t="s">
        <v>181</v>
      </c>
      <c r="D156" s="59" t="s">
        <v>1204</v>
      </c>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53"/>
      <c r="AN156" s="559"/>
      <c r="AO156" s="486"/>
      <c r="AP156" s="560"/>
      <c r="AR156" s="484" t="str">
        <f t="shared" si="1"/>
        <v>未</v>
      </c>
      <c r="AS156" s="484"/>
      <c r="AV156" s="65" t="s">
        <v>1530</v>
      </c>
    </row>
    <row r="157" spans="3:77" ht="15" customHeight="1" x14ac:dyDescent="0.4">
      <c r="AV157" s="532" t="s">
        <v>1830</v>
      </c>
      <c r="AW157" s="531"/>
      <c r="AX157" s="531"/>
      <c r="AY157" s="531"/>
      <c r="AZ157" s="531"/>
      <c r="BA157" s="531"/>
      <c r="BB157" s="531"/>
      <c r="BC157" s="531"/>
      <c r="BD157" s="531"/>
      <c r="BE157" s="531"/>
      <c r="BF157" s="531"/>
      <c r="BG157" s="531"/>
      <c r="BH157" s="531"/>
      <c r="BI157" s="531"/>
      <c r="BJ157" s="531"/>
      <c r="BK157" s="531"/>
      <c r="BL157" s="531"/>
      <c r="BM157" s="531"/>
      <c r="BN157" s="531"/>
      <c r="BO157" s="531"/>
      <c r="BP157" s="531"/>
      <c r="BQ157" s="531"/>
      <c r="BR157" s="531"/>
      <c r="BS157" s="531"/>
      <c r="BT157" s="531"/>
      <c r="BU157" s="531"/>
      <c r="BV157" s="531"/>
      <c r="BW157" s="531"/>
      <c r="BX157" s="531"/>
      <c r="BY157" s="533"/>
    </row>
    <row r="158" spans="3:77" ht="15" customHeight="1" x14ac:dyDescent="0.4">
      <c r="C158" s="159" t="s">
        <v>1209</v>
      </c>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61"/>
      <c r="AO158" s="61"/>
      <c r="AP158" s="62"/>
      <c r="AR158" s="502" t="s">
        <v>289</v>
      </c>
      <c r="AS158" s="502"/>
      <c r="AV158" s="534"/>
      <c r="AW158" s="535"/>
      <c r="AX158" s="535"/>
      <c r="AY158" s="535"/>
      <c r="AZ158" s="535"/>
      <c r="BA158" s="535"/>
      <c r="BB158" s="535"/>
      <c r="BC158" s="535"/>
      <c r="BD158" s="535"/>
      <c r="BE158" s="535"/>
      <c r="BF158" s="535"/>
      <c r="BG158" s="535"/>
      <c r="BH158" s="535"/>
      <c r="BI158" s="535"/>
      <c r="BJ158" s="535"/>
      <c r="BK158" s="535"/>
      <c r="BL158" s="535"/>
      <c r="BM158" s="535"/>
      <c r="BN158" s="535"/>
      <c r="BO158" s="535"/>
      <c r="BP158" s="535"/>
      <c r="BQ158" s="535"/>
      <c r="BR158" s="535"/>
      <c r="BS158" s="535"/>
      <c r="BT158" s="535"/>
      <c r="BU158" s="535"/>
      <c r="BV158" s="535"/>
      <c r="BW158" s="535"/>
      <c r="BX158" s="535"/>
      <c r="BY158" s="536"/>
    </row>
    <row r="159" spans="3:77" ht="15" customHeight="1" x14ac:dyDescent="0.4">
      <c r="C159" s="196" t="s">
        <v>1217</v>
      </c>
      <c r="D159" s="71"/>
      <c r="E159" s="71"/>
      <c r="F159" s="71"/>
      <c r="G159" s="171" t="s">
        <v>78</v>
      </c>
      <c r="H159" s="177" t="s">
        <v>1218</v>
      </c>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132"/>
      <c r="AN159" s="787"/>
      <c r="AO159" s="788"/>
      <c r="AP159" s="789"/>
      <c r="AR159" s="484" t="str">
        <f>IF(COUNTBLANK(AN159)=1,"未","")</f>
        <v>未</v>
      </c>
      <c r="AS159" s="484"/>
      <c r="AV159" s="534"/>
      <c r="AW159" s="535"/>
      <c r="AX159" s="535"/>
      <c r="AY159" s="535"/>
      <c r="AZ159" s="535"/>
      <c r="BA159" s="535"/>
      <c r="BB159" s="535"/>
      <c r="BC159" s="535"/>
      <c r="BD159" s="535"/>
      <c r="BE159" s="535"/>
      <c r="BF159" s="535"/>
      <c r="BG159" s="535"/>
      <c r="BH159" s="535"/>
      <c r="BI159" s="535"/>
      <c r="BJ159" s="535"/>
      <c r="BK159" s="535"/>
      <c r="BL159" s="535"/>
      <c r="BM159" s="535"/>
      <c r="BN159" s="535"/>
      <c r="BO159" s="535"/>
      <c r="BP159" s="535"/>
      <c r="BQ159" s="535"/>
      <c r="BR159" s="535"/>
      <c r="BS159" s="535"/>
      <c r="BT159" s="535"/>
      <c r="BU159" s="535"/>
      <c r="BV159" s="535"/>
      <c r="BW159" s="535"/>
      <c r="BX159" s="535"/>
      <c r="BY159" s="536"/>
    </row>
    <row r="160" spans="3:77" ht="15" customHeight="1" x14ac:dyDescent="0.4">
      <c r="C160" s="197"/>
      <c r="D160" s="77"/>
      <c r="E160" s="77"/>
      <c r="F160" s="77"/>
      <c r="G160" s="173" t="s">
        <v>79</v>
      </c>
      <c r="H160" s="176" t="s">
        <v>1210</v>
      </c>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134"/>
      <c r="AN160" s="778"/>
      <c r="AO160" s="779"/>
      <c r="AP160" s="780"/>
      <c r="AR160" s="484" t="str">
        <f>IF(AN159="無","",IF(COUNTBLANK(AN160)=1,"未",""))</f>
        <v>未</v>
      </c>
      <c r="AS160" s="484"/>
      <c r="AV160" s="534"/>
      <c r="AW160" s="535"/>
      <c r="AX160" s="535"/>
      <c r="AY160" s="535"/>
      <c r="AZ160" s="535"/>
      <c r="BA160" s="535"/>
      <c r="BB160" s="535"/>
      <c r="BC160" s="535"/>
      <c r="BD160" s="535"/>
      <c r="BE160" s="535"/>
      <c r="BF160" s="535"/>
      <c r="BG160" s="535"/>
      <c r="BH160" s="535"/>
      <c r="BI160" s="535"/>
      <c r="BJ160" s="535"/>
      <c r="BK160" s="535"/>
      <c r="BL160" s="535"/>
      <c r="BM160" s="535"/>
      <c r="BN160" s="535"/>
      <c r="BO160" s="535"/>
      <c r="BP160" s="535"/>
      <c r="BQ160" s="535"/>
      <c r="BR160" s="535"/>
      <c r="BS160" s="535"/>
      <c r="BT160" s="535"/>
      <c r="BU160" s="535"/>
      <c r="BV160" s="535"/>
      <c r="BW160" s="535"/>
      <c r="BX160" s="535"/>
      <c r="BY160" s="536"/>
    </row>
    <row r="161" spans="2:77" ht="15" customHeight="1" x14ac:dyDescent="0.4">
      <c r="C161" s="196" t="s">
        <v>1207</v>
      </c>
      <c r="D161" s="71"/>
      <c r="E161" s="71"/>
      <c r="F161" s="71"/>
      <c r="G161" s="171" t="s">
        <v>78</v>
      </c>
      <c r="H161" s="177" t="s">
        <v>1211</v>
      </c>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132"/>
      <c r="AN161" s="787"/>
      <c r="AO161" s="788"/>
      <c r="AP161" s="789"/>
      <c r="AR161" s="484" t="str">
        <f>IF(COUNTBLANK(AN161)=1,"未","")</f>
        <v>未</v>
      </c>
      <c r="AS161" s="484"/>
      <c r="AV161" s="534"/>
      <c r="AW161" s="535"/>
      <c r="AX161" s="535"/>
      <c r="AY161" s="535"/>
      <c r="AZ161" s="535"/>
      <c r="BA161" s="535"/>
      <c r="BB161" s="535"/>
      <c r="BC161" s="535"/>
      <c r="BD161" s="535"/>
      <c r="BE161" s="535"/>
      <c r="BF161" s="535"/>
      <c r="BG161" s="535"/>
      <c r="BH161" s="535"/>
      <c r="BI161" s="535"/>
      <c r="BJ161" s="535"/>
      <c r="BK161" s="535"/>
      <c r="BL161" s="535"/>
      <c r="BM161" s="535"/>
      <c r="BN161" s="535"/>
      <c r="BO161" s="535"/>
      <c r="BP161" s="535"/>
      <c r="BQ161" s="535"/>
      <c r="BR161" s="535"/>
      <c r="BS161" s="535"/>
      <c r="BT161" s="535"/>
      <c r="BU161" s="535"/>
      <c r="BV161" s="535"/>
      <c r="BW161" s="535"/>
      <c r="BX161" s="535"/>
      <c r="BY161" s="536"/>
    </row>
    <row r="162" spans="2:77" ht="15" customHeight="1" x14ac:dyDescent="0.4">
      <c r="C162" s="197"/>
      <c r="D162" s="77"/>
      <c r="E162" s="77"/>
      <c r="F162" s="77"/>
      <c r="G162" s="173" t="s">
        <v>79</v>
      </c>
      <c r="H162" s="176" t="s">
        <v>1212</v>
      </c>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134"/>
      <c r="AN162" s="778"/>
      <c r="AO162" s="779"/>
      <c r="AP162" s="780"/>
      <c r="AR162" s="484" t="str">
        <f>IF(AN161="無","",IF(COUNTBLANK(AN162)=1,"未",""))</f>
        <v>未</v>
      </c>
      <c r="AS162" s="484"/>
      <c r="AV162" s="534"/>
      <c r="AW162" s="535"/>
      <c r="AX162" s="535"/>
      <c r="AY162" s="535"/>
      <c r="AZ162" s="535"/>
      <c r="BA162" s="535"/>
      <c r="BB162" s="535"/>
      <c r="BC162" s="535"/>
      <c r="BD162" s="535"/>
      <c r="BE162" s="535"/>
      <c r="BF162" s="535"/>
      <c r="BG162" s="535"/>
      <c r="BH162" s="535"/>
      <c r="BI162" s="535"/>
      <c r="BJ162" s="535"/>
      <c r="BK162" s="535"/>
      <c r="BL162" s="535"/>
      <c r="BM162" s="535"/>
      <c r="BN162" s="535"/>
      <c r="BO162" s="535"/>
      <c r="BP162" s="535"/>
      <c r="BQ162" s="535"/>
      <c r="BR162" s="535"/>
      <c r="BS162" s="535"/>
      <c r="BT162" s="535"/>
      <c r="BU162" s="535"/>
      <c r="BV162" s="535"/>
      <c r="BW162" s="535"/>
      <c r="BX162" s="535"/>
      <c r="BY162" s="536"/>
    </row>
    <row r="163" spans="2:77" ht="15" customHeight="1" x14ac:dyDescent="0.4">
      <c r="C163" s="196" t="s">
        <v>1208</v>
      </c>
      <c r="D163" s="71"/>
      <c r="E163" s="71"/>
      <c r="F163" s="71"/>
      <c r="G163" s="171" t="s">
        <v>78</v>
      </c>
      <c r="H163" s="177" t="s">
        <v>1213</v>
      </c>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132"/>
      <c r="AN163" s="787"/>
      <c r="AO163" s="788"/>
      <c r="AP163" s="789"/>
      <c r="AR163" s="484" t="str">
        <f>IF(COUNTBLANK(AN163)=1,"未","")</f>
        <v>未</v>
      </c>
      <c r="AS163" s="484"/>
      <c r="AV163" s="534"/>
      <c r="AW163" s="535"/>
      <c r="AX163" s="535"/>
      <c r="AY163" s="535"/>
      <c r="AZ163" s="535"/>
      <c r="BA163" s="535"/>
      <c r="BB163" s="535"/>
      <c r="BC163" s="535"/>
      <c r="BD163" s="535"/>
      <c r="BE163" s="535"/>
      <c r="BF163" s="535"/>
      <c r="BG163" s="535"/>
      <c r="BH163" s="535"/>
      <c r="BI163" s="535"/>
      <c r="BJ163" s="535"/>
      <c r="BK163" s="535"/>
      <c r="BL163" s="535"/>
      <c r="BM163" s="535"/>
      <c r="BN163" s="535"/>
      <c r="BO163" s="535"/>
      <c r="BP163" s="535"/>
      <c r="BQ163" s="535"/>
      <c r="BR163" s="535"/>
      <c r="BS163" s="535"/>
      <c r="BT163" s="535"/>
      <c r="BU163" s="535"/>
      <c r="BV163" s="535"/>
      <c r="BW163" s="535"/>
      <c r="BX163" s="535"/>
      <c r="BY163" s="536"/>
    </row>
    <row r="164" spans="2:77" ht="15" customHeight="1" x14ac:dyDescent="0.4">
      <c r="C164" s="198"/>
      <c r="D164" s="74"/>
      <c r="E164" s="74"/>
      <c r="F164" s="74"/>
      <c r="G164" s="172" t="s">
        <v>79</v>
      </c>
      <c r="H164" s="175" t="s">
        <v>1214</v>
      </c>
      <c r="I164" s="37"/>
      <c r="J164" s="37"/>
      <c r="K164" s="37"/>
      <c r="L164" s="37"/>
      <c r="M164" s="37"/>
      <c r="N164" s="37"/>
      <c r="O164" s="37"/>
      <c r="P164" s="37"/>
      <c r="Q164" s="37"/>
      <c r="R164" s="37"/>
      <c r="S164" s="37"/>
      <c r="T164" s="37"/>
      <c r="U164" s="37"/>
      <c r="V164" s="37"/>
      <c r="W164" s="37"/>
      <c r="X164" s="37"/>
      <c r="Y164" s="37"/>
      <c r="Z164" s="37"/>
      <c r="AA164" s="281"/>
      <c r="AB164" s="281"/>
      <c r="AC164" s="281"/>
      <c r="AD164" s="281"/>
      <c r="AE164" s="281"/>
      <c r="AF164" s="281"/>
      <c r="AG164" s="281"/>
      <c r="AH164" s="281"/>
      <c r="AI164" s="281"/>
      <c r="AJ164" s="281"/>
      <c r="AK164" s="281"/>
      <c r="AL164" s="281"/>
      <c r="AM164" s="282"/>
      <c r="AN164" s="919"/>
      <c r="AO164" s="920"/>
      <c r="AP164" s="921"/>
      <c r="AR164" s="484" t="str">
        <f>IF(COUNTBLANK(AN164)=1,"未","")</f>
        <v>未</v>
      </c>
      <c r="AS164" s="484"/>
      <c r="AV164" s="534"/>
      <c r="AW164" s="535"/>
      <c r="AX164" s="535"/>
      <c r="AY164" s="535"/>
      <c r="AZ164" s="535"/>
      <c r="BA164" s="535"/>
      <c r="BB164" s="535"/>
      <c r="BC164" s="535"/>
      <c r="BD164" s="535"/>
      <c r="BE164" s="535"/>
      <c r="BF164" s="535"/>
      <c r="BG164" s="535"/>
      <c r="BH164" s="535"/>
      <c r="BI164" s="535"/>
      <c r="BJ164" s="535"/>
      <c r="BK164" s="535"/>
      <c r="BL164" s="535"/>
      <c r="BM164" s="535"/>
      <c r="BN164" s="535"/>
      <c r="BO164" s="535"/>
      <c r="BP164" s="535"/>
      <c r="BQ164" s="535"/>
      <c r="BR164" s="535"/>
      <c r="BS164" s="535"/>
      <c r="BT164" s="535"/>
      <c r="BU164" s="535"/>
      <c r="BV164" s="535"/>
      <c r="BW164" s="535"/>
      <c r="BX164" s="535"/>
      <c r="BY164" s="536"/>
    </row>
    <row r="165" spans="2:77" ht="15" customHeight="1" x14ac:dyDescent="0.4">
      <c r="C165" s="198"/>
      <c r="D165" s="74"/>
      <c r="E165" s="74"/>
      <c r="F165" s="74"/>
      <c r="G165" s="172" t="s">
        <v>80</v>
      </c>
      <c r="H165" s="37" t="s">
        <v>1216</v>
      </c>
      <c r="I165" s="37"/>
      <c r="J165" s="37"/>
      <c r="K165" s="37"/>
      <c r="L165" s="37"/>
      <c r="M165" s="37"/>
      <c r="N165" s="37"/>
      <c r="O165" s="37"/>
      <c r="P165" s="37"/>
      <c r="Q165" s="37"/>
      <c r="R165" s="37"/>
      <c r="S165" s="37"/>
      <c r="T165" s="37"/>
      <c r="U165" s="37"/>
      <c r="V165" s="37"/>
      <c r="W165" s="37"/>
      <c r="X165" s="37"/>
      <c r="Y165" s="37"/>
      <c r="Z165" s="37"/>
      <c r="AA165" s="559"/>
      <c r="AB165" s="486"/>
      <c r="AC165" s="486"/>
      <c r="AD165" s="486"/>
      <c r="AE165" s="486"/>
      <c r="AF165" s="486"/>
      <c r="AG165" s="486"/>
      <c r="AH165" s="486"/>
      <c r="AI165" s="486"/>
      <c r="AJ165" s="486"/>
      <c r="AK165" s="486"/>
      <c r="AL165" s="486"/>
      <c r="AM165" s="486"/>
      <c r="AN165" s="486"/>
      <c r="AO165" s="486"/>
      <c r="AP165" s="560"/>
      <c r="AR165" s="484" t="str">
        <f>IF(COUNTBLANK(AA165)=1,"未","")</f>
        <v>未</v>
      </c>
      <c r="AS165" s="484"/>
      <c r="AV165" s="534"/>
      <c r="AW165" s="535"/>
      <c r="AX165" s="535"/>
      <c r="AY165" s="535"/>
      <c r="AZ165" s="535"/>
      <c r="BA165" s="535"/>
      <c r="BB165" s="535"/>
      <c r="BC165" s="535"/>
      <c r="BD165" s="535"/>
      <c r="BE165" s="535"/>
      <c r="BF165" s="535"/>
      <c r="BG165" s="535"/>
      <c r="BH165" s="535"/>
      <c r="BI165" s="535"/>
      <c r="BJ165" s="535"/>
      <c r="BK165" s="535"/>
      <c r="BL165" s="535"/>
      <c r="BM165" s="535"/>
      <c r="BN165" s="535"/>
      <c r="BO165" s="535"/>
      <c r="BP165" s="535"/>
      <c r="BQ165" s="535"/>
      <c r="BR165" s="535"/>
      <c r="BS165" s="535"/>
      <c r="BT165" s="535"/>
      <c r="BU165" s="535"/>
      <c r="BV165" s="535"/>
      <c r="BW165" s="535"/>
      <c r="BX165" s="535"/>
      <c r="BY165" s="536"/>
    </row>
    <row r="166" spans="2:77" ht="15" customHeight="1" x14ac:dyDescent="0.4">
      <c r="C166" s="197"/>
      <c r="D166" s="77"/>
      <c r="E166" s="77"/>
      <c r="F166" s="77"/>
      <c r="G166" s="173" t="s">
        <v>82</v>
      </c>
      <c r="H166" s="39" t="s">
        <v>1215</v>
      </c>
      <c r="I166" s="39"/>
      <c r="J166" s="39"/>
      <c r="K166" s="39"/>
      <c r="L166" s="39"/>
      <c r="M166" s="39"/>
      <c r="N166" s="39"/>
      <c r="O166" s="39"/>
      <c r="P166" s="39"/>
      <c r="Q166" s="39"/>
      <c r="R166" s="39"/>
      <c r="S166" s="39"/>
      <c r="T166" s="39"/>
      <c r="U166" s="39"/>
      <c r="V166" s="39"/>
      <c r="W166" s="39"/>
      <c r="X166" s="39"/>
      <c r="Y166" s="39"/>
      <c r="Z166" s="39"/>
      <c r="AA166" s="41"/>
      <c r="AB166" s="41"/>
      <c r="AC166" s="41"/>
      <c r="AD166" s="41"/>
      <c r="AE166" s="41"/>
      <c r="AF166" s="41"/>
      <c r="AG166" s="41"/>
      <c r="AH166" s="41"/>
      <c r="AI166" s="41"/>
      <c r="AJ166" s="41"/>
      <c r="AK166" s="41"/>
      <c r="AL166" s="41"/>
      <c r="AM166" s="41"/>
      <c r="AN166" s="363"/>
      <c r="AO166" s="364"/>
      <c r="AP166" s="552"/>
      <c r="AR166" s="484" t="str">
        <f>IF(COUNTBLANK(AN166)=1,"未","")</f>
        <v>未</v>
      </c>
      <c r="AS166" s="484"/>
      <c r="AV166" s="534"/>
      <c r="AW166" s="535"/>
      <c r="AX166" s="535"/>
      <c r="AY166" s="535"/>
      <c r="AZ166" s="535"/>
      <c r="BA166" s="535"/>
      <c r="BB166" s="535"/>
      <c r="BC166" s="535"/>
      <c r="BD166" s="535"/>
      <c r="BE166" s="535"/>
      <c r="BF166" s="535"/>
      <c r="BG166" s="535"/>
      <c r="BH166" s="535"/>
      <c r="BI166" s="535"/>
      <c r="BJ166" s="535"/>
      <c r="BK166" s="535"/>
      <c r="BL166" s="535"/>
      <c r="BM166" s="535"/>
      <c r="BN166" s="535"/>
      <c r="BO166" s="535"/>
      <c r="BP166" s="535"/>
      <c r="BQ166" s="535"/>
      <c r="BR166" s="535"/>
      <c r="BS166" s="535"/>
      <c r="BT166" s="535"/>
      <c r="BU166" s="535"/>
      <c r="BV166" s="535"/>
      <c r="BW166" s="535"/>
      <c r="BX166" s="535"/>
      <c r="BY166" s="536"/>
    </row>
    <row r="167" spans="2:77" ht="15" customHeight="1" x14ac:dyDescent="0.4">
      <c r="AV167" s="534"/>
      <c r="AW167" s="535"/>
      <c r="AX167" s="535"/>
      <c r="AY167" s="535"/>
      <c r="AZ167" s="535"/>
      <c r="BA167" s="535"/>
      <c r="BB167" s="535"/>
      <c r="BC167" s="535"/>
      <c r="BD167" s="535"/>
      <c r="BE167" s="535"/>
      <c r="BF167" s="535"/>
      <c r="BG167" s="535"/>
      <c r="BH167" s="535"/>
      <c r="BI167" s="535"/>
      <c r="BJ167" s="535"/>
      <c r="BK167" s="535"/>
      <c r="BL167" s="535"/>
      <c r="BM167" s="535"/>
      <c r="BN167" s="535"/>
      <c r="BO167" s="535"/>
      <c r="BP167" s="535"/>
      <c r="BQ167" s="535"/>
      <c r="BR167" s="535"/>
      <c r="BS167" s="535"/>
      <c r="BT167" s="535"/>
      <c r="BU167" s="535"/>
      <c r="BV167" s="535"/>
      <c r="BW167" s="535"/>
      <c r="BX167" s="535"/>
      <c r="BY167" s="536"/>
    </row>
    <row r="168" spans="2:77" ht="15" customHeight="1" thickBot="1" x14ac:dyDescent="0.45">
      <c r="B168" s="52" t="s">
        <v>458</v>
      </c>
      <c r="C168" s="1" t="s">
        <v>1222</v>
      </c>
      <c r="AV168" s="534"/>
      <c r="AW168" s="535"/>
      <c r="AX168" s="535"/>
      <c r="AY168" s="535"/>
      <c r="AZ168" s="535"/>
      <c r="BA168" s="535"/>
      <c r="BB168" s="535"/>
      <c r="BC168" s="535"/>
      <c r="BD168" s="535"/>
      <c r="BE168" s="535"/>
      <c r="BF168" s="535"/>
      <c r="BG168" s="535"/>
      <c r="BH168" s="535"/>
      <c r="BI168" s="535"/>
      <c r="BJ168" s="535"/>
      <c r="BK168" s="535"/>
      <c r="BL168" s="535"/>
      <c r="BM168" s="535"/>
      <c r="BN168" s="535"/>
      <c r="BO168" s="535"/>
      <c r="BP168" s="535"/>
      <c r="BQ168" s="535"/>
      <c r="BR168" s="535"/>
      <c r="BS168" s="535"/>
      <c r="BT168" s="535"/>
      <c r="BU168" s="535"/>
      <c r="BV168" s="535"/>
      <c r="BW168" s="535"/>
      <c r="BX168" s="535"/>
      <c r="BY168" s="536"/>
    </row>
    <row r="169" spans="2:77" ht="15" customHeight="1" thickBot="1" x14ac:dyDescent="0.45">
      <c r="C169" s="54" t="s">
        <v>35</v>
      </c>
      <c r="D169" s="79" t="s">
        <v>194</v>
      </c>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494"/>
      <c r="AP169" s="495"/>
      <c r="AQ169" s="495"/>
      <c r="AR169" s="496"/>
      <c r="AV169" s="534"/>
      <c r="AW169" s="535"/>
      <c r="AX169" s="535"/>
      <c r="AY169" s="535"/>
      <c r="AZ169" s="535"/>
      <c r="BA169" s="535"/>
      <c r="BB169" s="535"/>
      <c r="BC169" s="535"/>
      <c r="BD169" s="535"/>
      <c r="BE169" s="535"/>
      <c r="BF169" s="535"/>
      <c r="BG169" s="535"/>
      <c r="BH169" s="535"/>
      <c r="BI169" s="535"/>
      <c r="BJ169" s="535"/>
      <c r="BK169" s="535"/>
      <c r="BL169" s="535"/>
      <c r="BM169" s="535"/>
      <c r="BN169" s="535"/>
      <c r="BO169" s="535"/>
      <c r="BP169" s="535"/>
      <c r="BQ169" s="535"/>
      <c r="BR169" s="535"/>
      <c r="BS169" s="535"/>
      <c r="BT169" s="535"/>
      <c r="BU169" s="535"/>
      <c r="BV169" s="535"/>
      <c r="BW169" s="535"/>
      <c r="BX169" s="535"/>
      <c r="BY169" s="536"/>
    </row>
    <row r="170" spans="2:77" ht="15" customHeight="1" thickBot="1" x14ac:dyDescent="0.45">
      <c r="C170" s="54" t="s">
        <v>36</v>
      </c>
      <c r="D170" s="79" t="s">
        <v>1221</v>
      </c>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494"/>
      <c r="AP170" s="495"/>
      <c r="AQ170" s="495"/>
      <c r="AR170" s="496"/>
      <c r="AV170" s="534"/>
      <c r="AW170" s="535"/>
      <c r="AX170" s="535"/>
      <c r="AY170" s="535"/>
      <c r="AZ170" s="535"/>
      <c r="BA170" s="535"/>
      <c r="BB170" s="535"/>
      <c r="BC170" s="535"/>
      <c r="BD170" s="535"/>
      <c r="BE170" s="535"/>
      <c r="BF170" s="535"/>
      <c r="BG170" s="535"/>
      <c r="BH170" s="535"/>
      <c r="BI170" s="535"/>
      <c r="BJ170" s="535"/>
      <c r="BK170" s="535"/>
      <c r="BL170" s="535"/>
      <c r="BM170" s="535"/>
      <c r="BN170" s="535"/>
      <c r="BO170" s="535"/>
      <c r="BP170" s="535"/>
      <c r="BQ170" s="535"/>
      <c r="BR170" s="535"/>
      <c r="BS170" s="535"/>
      <c r="BT170" s="535"/>
      <c r="BU170" s="535"/>
      <c r="BV170" s="535"/>
      <c r="BW170" s="535"/>
      <c r="BX170" s="535"/>
      <c r="BY170" s="536"/>
    </row>
    <row r="171" spans="2:77" ht="15" customHeight="1" thickBot="1" x14ac:dyDescent="0.45">
      <c r="C171" s="54" t="s">
        <v>37</v>
      </c>
      <c r="D171" s="79" t="s">
        <v>1220</v>
      </c>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494"/>
      <c r="AP171" s="495"/>
      <c r="AQ171" s="495"/>
      <c r="AR171" s="496"/>
      <c r="AV171" s="534"/>
      <c r="AW171" s="535"/>
      <c r="AX171" s="535"/>
      <c r="AY171" s="535"/>
      <c r="AZ171" s="535"/>
      <c r="BA171" s="535"/>
      <c r="BB171" s="535"/>
      <c r="BC171" s="535"/>
      <c r="BD171" s="535"/>
      <c r="BE171" s="535"/>
      <c r="BF171" s="535"/>
      <c r="BG171" s="535"/>
      <c r="BH171" s="535"/>
      <c r="BI171" s="535"/>
      <c r="BJ171" s="535"/>
      <c r="BK171" s="535"/>
      <c r="BL171" s="535"/>
      <c r="BM171" s="535"/>
      <c r="BN171" s="535"/>
      <c r="BO171" s="535"/>
      <c r="BP171" s="535"/>
      <c r="BQ171" s="535"/>
      <c r="BR171" s="535"/>
      <c r="BS171" s="535"/>
      <c r="BT171" s="535"/>
      <c r="BU171" s="535"/>
      <c r="BV171" s="535"/>
      <c r="BW171" s="535"/>
      <c r="BX171" s="535"/>
      <c r="BY171" s="536"/>
    </row>
    <row r="172" spans="2:77" ht="15" customHeight="1" thickBot="1" x14ac:dyDescent="0.45">
      <c r="C172" s="54" t="s">
        <v>329</v>
      </c>
      <c r="D172" s="79" t="s">
        <v>1219</v>
      </c>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494"/>
      <c r="AP172" s="495"/>
      <c r="AQ172" s="495"/>
      <c r="AR172" s="496"/>
      <c r="AV172" s="531" t="s">
        <v>1531</v>
      </c>
      <c r="AW172" s="531"/>
      <c r="AX172" s="531"/>
      <c r="AY172" s="531"/>
      <c r="AZ172" s="531"/>
      <c r="BA172" s="531"/>
      <c r="BB172" s="531"/>
      <c r="BC172" s="531"/>
      <c r="BD172" s="531"/>
      <c r="BE172" s="531"/>
      <c r="BF172" s="531"/>
      <c r="BG172" s="531"/>
      <c r="BH172" s="531"/>
      <c r="BI172" s="531"/>
      <c r="BJ172" s="531"/>
      <c r="BK172" s="531"/>
      <c r="BL172" s="531"/>
      <c r="BM172" s="531"/>
      <c r="BN172" s="531"/>
      <c r="BO172" s="531"/>
      <c r="BP172" s="531"/>
      <c r="BQ172" s="531"/>
      <c r="BR172" s="531"/>
      <c r="BS172" s="531"/>
      <c r="BT172" s="531"/>
      <c r="BU172" s="531"/>
      <c r="BV172" s="531"/>
      <c r="BW172" s="531"/>
      <c r="BX172" s="531"/>
      <c r="BY172" s="531"/>
    </row>
    <row r="173" spans="2:77" ht="15" customHeight="1" thickBot="1" x14ac:dyDescent="0.45">
      <c r="AV173" s="65" t="s">
        <v>1533</v>
      </c>
    </row>
    <row r="174" spans="2:77" ht="15" customHeight="1" thickBot="1" x14ac:dyDescent="0.45">
      <c r="C174" s="159" t="s">
        <v>1799</v>
      </c>
      <c r="D174" s="160"/>
      <c r="E174" s="160"/>
      <c r="F174" s="160"/>
      <c r="G174" s="160"/>
      <c r="H174" s="160"/>
      <c r="I174" s="188"/>
      <c r="J174" s="188"/>
      <c r="K174" s="188"/>
      <c r="L174" s="188"/>
      <c r="M174" s="188"/>
      <c r="N174" s="188"/>
      <c r="O174" s="188"/>
      <c r="P174" s="188"/>
      <c r="Q174" s="188"/>
      <c r="R174" s="188"/>
      <c r="S174" s="188"/>
      <c r="T174" s="189"/>
      <c r="U174" s="189"/>
      <c r="V174" s="189"/>
      <c r="W174" s="61"/>
      <c r="X174" s="61"/>
      <c r="Y174" s="61"/>
      <c r="Z174" s="61"/>
      <c r="AA174" s="61"/>
      <c r="AB174" s="61"/>
      <c r="AC174" s="189"/>
      <c r="AD174" s="189"/>
      <c r="AE174" s="189"/>
      <c r="AF174" s="189"/>
      <c r="AG174" s="189"/>
      <c r="AH174" s="189"/>
      <c r="AI174" s="189"/>
      <c r="AJ174" s="189"/>
      <c r="AK174" s="189"/>
      <c r="AL174" s="189"/>
      <c r="AM174" s="189"/>
      <c r="AN174" s="189"/>
      <c r="AO174" s="189"/>
      <c r="AP174" s="190"/>
      <c r="AR174" s="502" t="s">
        <v>289</v>
      </c>
      <c r="AS174" s="502"/>
      <c r="AV174" s="532" t="s">
        <v>1532</v>
      </c>
      <c r="AW174" s="531"/>
      <c r="AX174" s="531"/>
      <c r="AY174" s="531"/>
      <c r="AZ174" s="531"/>
      <c r="BA174" s="531"/>
      <c r="BB174" s="531"/>
      <c r="BC174" s="531"/>
      <c r="BD174" s="531"/>
      <c r="BE174" s="531"/>
      <c r="BF174" s="531"/>
      <c r="BG174" s="531"/>
      <c r="BH174" s="531"/>
      <c r="BI174" s="531"/>
      <c r="BJ174" s="531"/>
      <c r="BK174" s="531"/>
      <c r="BL174" s="531"/>
      <c r="BM174" s="531"/>
      <c r="BN174" s="531"/>
      <c r="BO174" s="531"/>
      <c r="BP174" s="531"/>
      <c r="BQ174" s="531"/>
      <c r="BR174" s="531"/>
      <c r="BS174" s="531"/>
      <c r="BT174" s="531"/>
      <c r="BU174" s="531"/>
      <c r="BV174" s="531"/>
      <c r="BW174" s="531"/>
      <c r="BX174" s="531"/>
      <c r="BY174" s="533"/>
    </row>
    <row r="175" spans="2:77" ht="15" customHeight="1" x14ac:dyDescent="0.4">
      <c r="C175" s="73" t="s">
        <v>78</v>
      </c>
      <c r="D175" s="240" t="s">
        <v>1223</v>
      </c>
      <c r="I175" s="205" t="s">
        <v>1179</v>
      </c>
      <c r="J175" s="207" t="s">
        <v>1224</v>
      </c>
      <c r="K175" s="199"/>
      <c r="L175" s="199"/>
      <c r="M175" s="199"/>
      <c r="N175" s="199"/>
      <c r="O175" s="199"/>
      <c r="P175" s="200"/>
      <c r="Q175" s="915"/>
      <c r="R175" s="916"/>
      <c r="S175" s="916"/>
      <c r="T175" s="916"/>
      <c r="U175" s="916"/>
      <c r="V175" s="201" t="s">
        <v>21</v>
      </c>
      <c r="W175" s="73" t="s">
        <v>284</v>
      </c>
      <c r="X175" s="240" t="s">
        <v>1175</v>
      </c>
      <c r="AB175" s="161"/>
      <c r="AC175" s="205" t="s">
        <v>1182</v>
      </c>
      <c r="AD175" s="207" t="s">
        <v>1224</v>
      </c>
      <c r="AE175" s="199"/>
      <c r="AF175" s="199"/>
      <c r="AG175" s="199"/>
      <c r="AH175" s="199"/>
      <c r="AI175" s="199"/>
      <c r="AJ175" s="200"/>
      <c r="AK175" s="915"/>
      <c r="AL175" s="916"/>
      <c r="AM175" s="916"/>
      <c r="AN175" s="916"/>
      <c r="AO175" s="916"/>
      <c r="AP175" s="201" t="s">
        <v>21</v>
      </c>
      <c r="AQ175" s="3"/>
      <c r="AR175" s="484" t="str">
        <f>IF(OR(COUNTBLANK(AK175)=1,COUNTBLANK(Q175)=1),"未","")</f>
        <v>未</v>
      </c>
      <c r="AS175" s="484"/>
      <c r="AV175" s="534"/>
      <c r="AW175" s="535"/>
      <c r="AX175" s="535"/>
      <c r="AY175" s="535"/>
      <c r="AZ175" s="535"/>
      <c r="BA175" s="535"/>
      <c r="BB175" s="535"/>
      <c r="BC175" s="535"/>
      <c r="BD175" s="535"/>
      <c r="BE175" s="535"/>
      <c r="BF175" s="535"/>
      <c r="BG175" s="535"/>
      <c r="BH175" s="535"/>
      <c r="BI175" s="535"/>
      <c r="BJ175" s="535"/>
      <c r="BK175" s="535"/>
      <c r="BL175" s="535"/>
      <c r="BM175" s="535"/>
      <c r="BN175" s="535"/>
      <c r="BO175" s="535"/>
      <c r="BP175" s="535"/>
      <c r="BQ175" s="535"/>
      <c r="BR175" s="535"/>
      <c r="BS175" s="535"/>
      <c r="BT175" s="535"/>
      <c r="BU175" s="535"/>
      <c r="BV175" s="535"/>
      <c r="BW175" s="535"/>
      <c r="BX175" s="535"/>
      <c r="BY175" s="536"/>
    </row>
    <row r="176" spans="2:77" ht="15" customHeight="1" thickBot="1" x14ac:dyDescent="0.45">
      <c r="C176" s="182"/>
      <c r="D176" s="114"/>
      <c r="E176" s="41"/>
      <c r="F176" s="41"/>
      <c r="G176" s="41"/>
      <c r="H176" s="41"/>
      <c r="I176" s="206" t="s">
        <v>1180</v>
      </c>
      <c r="J176" s="208" t="s">
        <v>1225</v>
      </c>
      <c r="K176" s="202"/>
      <c r="L176" s="202"/>
      <c r="M176" s="202"/>
      <c r="N176" s="202"/>
      <c r="O176" s="202"/>
      <c r="P176" s="203"/>
      <c r="Q176" s="917"/>
      <c r="R176" s="918"/>
      <c r="S176" s="918"/>
      <c r="T176" s="918"/>
      <c r="U176" s="918"/>
      <c r="V176" s="204" t="s">
        <v>21</v>
      </c>
      <c r="W176" s="182"/>
      <c r="X176" s="114"/>
      <c r="Y176" s="41"/>
      <c r="Z176" s="41"/>
      <c r="AA176" s="41"/>
      <c r="AB176" s="63"/>
      <c r="AC176" s="206" t="s">
        <v>1183</v>
      </c>
      <c r="AD176" s="208" t="s">
        <v>1225</v>
      </c>
      <c r="AE176" s="202"/>
      <c r="AF176" s="202"/>
      <c r="AG176" s="202"/>
      <c r="AH176" s="202"/>
      <c r="AI176" s="202"/>
      <c r="AJ176" s="203"/>
      <c r="AK176" s="917"/>
      <c r="AL176" s="918"/>
      <c r="AM176" s="918"/>
      <c r="AN176" s="918"/>
      <c r="AO176" s="918"/>
      <c r="AP176" s="204" t="s">
        <v>21</v>
      </c>
      <c r="AQ176" s="3"/>
      <c r="AR176" s="484" t="str">
        <f>IF(OR(COUNTBLANK(AK176)=1,COUNTBLANK(Q176)=1),"未","")</f>
        <v>未</v>
      </c>
      <c r="AS176" s="484"/>
      <c r="AV176" s="534"/>
      <c r="AW176" s="535"/>
      <c r="AX176" s="535"/>
      <c r="AY176" s="535"/>
      <c r="AZ176" s="535"/>
      <c r="BA176" s="535"/>
      <c r="BB176" s="535"/>
      <c r="BC176" s="535"/>
      <c r="BD176" s="535"/>
      <c r="BE176" s="535"/>
      <c r="BF176" s="535"/>
      <c r="BG176" s="535"/>
      <c r="BH176" s="535"/>
      <c r="BI176" s="535"/>
      <c r="BJ176" s="535"/>
      <c r="BK176" s="535"/>
      <c r="BL176" s="535"/>
      <c r="BM176" s="535"/>
      <c r="BN176" s="535"/>
      <c r="BO176" s="535"/>
      <c r="BP176" s="535"/>
      <c r="BQ176" s="535"/>
      <c r="BR176" s="535"/>
      <c r="BS176" s="535"/>
      <c r="BT176" s="535"/>
      <c r="BU176" s="535"/>
      <c r="BV176" s="535"/>
      <c r="BW176" s="535"/>
      <c r="BX176" s="535"/>
      <c r="BY176" s="536"/>
    </row>
    <row r="177" spans="3:77" ht="15" customHeight="1" thickBot="1" x14ac:dyDescent="0.45">
      <c r="AV177" s="534"/>
      <c r="AW177" s="535"/>
      <c r="AX177" s="535"/>
      <c r="AY177" s="535"/>
      <c r="AZ177" s="535"/>
      <c r="BA177" s="535"/>
      <c r="BB177" s="535"/>
      <c r="BC177" s="535"/>
      <c r="BD177" s="535"/>
      <c r="BE177" s="535"/>
      <c r="BF177" s="535"/>
      <c r="BG177" s="535"/>
      <c r="BH177" s="535"/>
      <c r="BI177" s="535"/>
      <c r="BJ177" s="535"/>
      <c r="BK177" s="535"/>
      <c r="BL177" s="535"/>
      <c r="BM177" s="535"/>
      <c r="BN177" s="535"/>
      <c r="BO177" s="535"/>
      <c r="BP177" s="535"/>
      <c r="BQ177" s="535"/>
      <c r="BR177" s="535"/>
      <c r="BS177" s="535"/>
      <c r="BT177" s="535"/>
      <c r="BU177" s="535"/>
      <c r="BV177" s="535"/>
      <c r="BW177" s="535"/>
      <c r="BX177" s="535"/>
      <c r="BY177" s="536"/>
    </row>
    <row r="178" spans="3:77" ht="15" customHeight="1" thickBot="1" x14ac:dyDescent="0.45">
      <c r="C178" s="49" t="s">
        <v>1229</v>
      </c>
      <c r="D178" s="192"/>
      <c r="E178" s="192"/>
      <c r="F178" s="192"/>
      <c r="G178" s="192"/>
      <c r="H178" s="192"/>
      <c r="I178" s="192"/>
      <c r="J178" s="192"/>
      <c r="K178" s="192"/>
      <c r="L178" s="192"/>
      <c r="M178" s="192"/>
      <c r="N178" s="192"/>
      <c r="O178" s="192"/>
      <c r="P178" s="192"/>
      <c r="Q178" s="883" t="str">
        <f>IF(Q175=AK175,"ＯＫ","ＮＯ")</f>
        <v>ＯＫ</v>
      </c>
      <c r="R178" s="884"/>
      <c r="S178" s="884"/>
      <c r="T178" s="884"/>
      <c r="U178" s="884"/>
      <c r="V178" s="885"/>
      <c r="W178" s="49" t="s">
        <v>1230</v>
      </c>
      <c r="X178" s="192"/>
      <c r="Y178" s="192"/>
      <c r="Z178" s="192"/>
      <c r="AA178" s="192"/>
      <c r="AB178" s="192"/>
      <c r="AC178" s="192"/>
      <c r="AD178" s="192"/>
      <c r="AE178" s="192"/>
      <c r="AF178" s="192"/>
      <c r="AG178" s="192"/>
      <c r="AH178" s="192"/>
      <c r="AI178" s="192"/>
      <c r="AJ178" s="192"/>
      <c r="AK178" s="883" t="str">
        <f>IF(Q176=AK176,"ＯＫ","ＮＯ")</f>
        <v>ＯＫ</v>
      </c>
      <c r="AL178" s="884"/>
      <c r="AM178" s="884"/>
      <c r="AN178" s="884"/>
      <c r="AO178" s="884"/>
      <c r="AP178" s="885"/>
      <c r="AV178" s="534"/>
      <c r="AW178" s="535"/>
      <c r="AX178" s="535"/>
      <c r="AY178" s="535"/>
      <c r="AZ178" s="535"/>
      <c r="BA178" s="535"/>
      <c r="BB178" s="535"/>
      <c r="BC178" s="535"/>
      <c r="BD178" s="535"/>
      <c r="BE178" s="535"/>
      <c r="BF178" s="535"/>
      <c r="BG178" s="535"/>
      <c r="BH178" s="535"/>
      <c r="BI178" s="535"/>
      <c r="BJ178" s="535"/>
      <c r="BK178" s="535"/>
      <c r="BL178" s="535"/>
      <c r="BM178" s="535"/>
      <c r="BN178" s="535"/>
      <c r="BO178" s="535"/>
      <c r="BP178" s="535"/>
      <c r="BQ178" s="535"/>
      <c r="BR178" s="535"/>
      <c r="BS178" s="535"/>
      <c r="BT178" s="535"/>
      <c r="BU178" s="535"/>
      <c r="BV178" s="535"/>
      <c r="BW178" s="535"/>
      <c r="BX178" s="535"/>
      <c r="BY178" s="536"/>
    </row>
    <row r="179" spans="3:77" ht="15" customHeight="1" thickBot="1" x14ac:dyDescent="0.45">
      <c r="C179" s="141" t="s">
        <v>444</v>
      </c>
      <c r="D179" s="128" t="s">
        <v>1189</v>
      </c>
      <c r="AV179" s="537"/>
      <c r="AW179" s="538"/>
      <c r="AX179" s="538"/>
      <c r="AY179" s="538"/>
      <c r="AZ179" s="538"/>
      <c r="BA179" s="538"/>
      <c r="BB179" s="538"/>
      <c r="BC179" s="538"/>
      <c r="BD179" s="538"/>
      <c r="BE179" s="538"/>
      <c r="BF179" s="538"/>
      <c r="BG179" s="538"/>
      <c r="BH179" s="538"/>
      <c r="BI179" s="538"/>
      <c r="BJ179" s="538"/>
      <c r="BK179" s="538"/>
      <c r="BL179" s="538"/>
      <c r="BM179" s="538"/>
      <c r="BN179" s="538"/>
      <c r="BO179" s="538"/>
      <c r="BP179" s="538"/>
      <c r="BQ179" s="538"/>
      <c r="BR179" s="538"/>
      <c r="BS179" s="538"/>
      <c r="BT179" s="538"/>
      <c r="BU179" s="538"/>
      <c r="BV179" s="538"/>
      <c r="BW179" s="538"/>
      <c r="BX179" s="538"/>
      <c r="BY179" s="539"/>
    </row>
    <row r="180" spans="3:77" ht="15" customHeight="1" thickBot="1" x14ac:dyDescent="0.45">
      <c r="AV180" s="65" t="s">
        <v>1534</v>
      </c>
    </row>
    <row r="181" spans="3:77" ht="15" customHeight="1" x14ac:dyDescent="0.4">
      <c r="C181" s="159" t="s">
        <v>1232</v>
      </c>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62"/>
      <c r="AK181" s="502" t="s">
        <v>289</v>
      </c>
      <c r="AL181" s="502"/>
      <c r="AV181" s="532" t="s">
        <v>1535</v>
      </c>
      <c r="AW181" s="531"/>
      <c r="AX181" s="531"/>
      <c r="AY181" s="531"/>
      <c r="AZ181" s="531"/>
      <c r="BA181" s="531"/>
      <c r="BB181" s="531"/>
      <c r="BC181" s="531"/>
      <c r="BD181" s="531"/>
      <c r="BE181" s="531"/>
      <c r="BF181" s="531"/>
      <c r="BG181" s="531"/>
      <c r="BH181" s="531"/>
      <c r="BI181" s="531"/>
      <c r="BJ181" s="531"/>
      <c r="BK181" s="531"/>
      <c r="BL181" s="531"/>
      <c r="BM181" s="531"/>
      <c r="BN181" s="531"/>
      <c r="BO181" s="531"/>
      <c r="BP181" s="531"/>
      <c r="BQ181" s="531"/>
      <c r="BR181" s="531"/>
      <c r="BS181" s="531"/>
      <c r="BT181" s="531"/>
      <c r="BU181" s="531"/>
      <c r="BV181" s="531"/>
      <c r="BW181" s="531"/>
      <c r="BX181" s="531"/>
      <c r="BY181" s="533"/>
    </row>
    <row r="182" spans="3:77" ht="15" customHeight="1" x14ac:dyDescent="0.4">
      <c r="C182" s="83" t="s">
        <v>316</v>
      </c>
      <c r="D182" s="546" t="s">
        <v>1235</v>
      </c>
      <c r="E182" s="547"/>
      <c r="F182" s="547"/>
      <c r="G182" s="547"/>
      <c r="H182" s="547"/>
      <c r="I182" s="547"/>
      <c r="J182" s="548"/>
      <c r="K182" s="559"/>
      <c r="L182" s="486"/>
      <c r="M182" s="560"/>
      <c r="N182" s="83" t="s">
        <v>317</v>
      </c>
      <c r="O182" s="546" t="s">
        <v>1238</v>
      </c>
      <c r="P182" s="547"/>
      <c r="Q182" s="547"/>
      <c r="R182" s="547"/>
      <c r="S182" s="547"/>
      <c r="T182" s="547"/>
      <c r="U182" s="548"/>
      <c r="V182" s="559"/>
      <c r="W182" s="486"/>
      <c r="X182" s="560"/>
      <c r="Y182" s="83" t="s">
        <v>318</v>
      </c>
      <c r="Z182" s="546" t="s">
        <v>1236</v>
      </c>
      <c r="AA182" s="547"/>
      <c r="AB182" s="547"/>
      <c r="AC182" s="547"/>
      <c r="AD182" s="547"/>
      <c r="AE182" s="547"/>
      <c r="AF182" s="548"/>
      <c r="AG182" s="559"/>
      <c r="AH182" s="486"/>
      <c r="AI182" s="560"/>
      <c r="AK182" s="484" t="str">
        <f>IF(OR(COUNTBLANK(K182)=1,COUNTBLANK(V182)=1,COUNTBLANK(AG182)=1),"未","")</f>
        <v>未</v>
      </c>
      <c r="AL182" s="484"/>
      <c r="AV182" s="534"/>
      <c r="AW182" s="535"/>
      <c r="AX182" s="535"/>
      <c r="AY182" s="535"/>
      <c r="AZ182" s="535"/>
      <c r="BA182" s="535"/>
      <c r="BB182" s="535"/>
      <c r="BC182" s="535"/>
      <c r="BD182" s="535"/>
      <c r="BE182" s="535"/>
      <c r="BF182" s="535"/>
      <c r="BG182" s="535"/>
      <c r="BH182" s="535"/>
      <c r="BI182" s="535"/>
      <c r="BJ182" s="535"/>
      <c r="BK182" s="535"/>
      <c r="BL182" s="535"/>
      <c r="BM182" s="535"/>
      <c r="BN182" s="535"/>
      <c r="BO182" s="535"/>
      <c r="BP182" s="535"/>
      <c r="BQ182" s="535"/>
      <c r="BR182" s="535"/>
      <c r="BS182" s="535"/>
      <c r="BT182" s="535"/>
      <c r="BU182" s="535"/>
      <c r="BV182" s="535"/>
      <c r="BW182" s="535"/>
      <c r="BX182" s="535"/>
      <c r="BY182" s="536"/>
    </row>
    <row r="183" spans="3:77" ht="15" customHeight="1" x14ac:dyDescent="0.4">
      <c r="C183" s="159" t="s">
        <v>1231</v>
      </c>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61"/>
      <c r="AH183" s="61"/>
      <c r="AI183" s="62"/>
      <c r="AV183" s="534"/>
      <c r="AW183" s="535"/>
      <c r="AX183" s="535"/>
      <c r="AY183" s="535"/>
      <c r="AZ183" s="535"/>
      <c r="BA183" s="535"/>
      <c r="BB183" s="535"/>
      <c r="BC183" s="535"/>
      <c r="BD183" s="535"/>
      <c r="BE183" s="535"/>
      <c r="BF183" s="535"/>
      <c r="BG183" s="535"/>
      <c r="BH183" s="535"/>
      <c r="BI183" s="535"/>
      <c r="BJ183" s="535"/>
      <c r="BK183" s="535"/>
      <c r="BL183" s="535"/>
      <c r="BM183" s="535"/>
      <c r="BN183" s="535"/>
      <c r="BO183" s="535"/>
      <c r="BP183" s="535"/>
      <c r="BQ183" s="535"/>
      <c r="BR183" s="535"/>
      <c r="BS183" s="535"/>
      <c r="BT183" s="535"/>
      <c r="BU183" s="535"/>
      <c r="BV183" s="535"/>
      <c r="BW183" s="535"/>
      <c r="BX183" s="535"/>
      <c r="BY183" s="536"/>
    </row>
    <row r="184" spans="3:77" ht="15" customHeight="1" x14ac:dyDescent="0.4">
      <c r="C184" s="83" t="s">
        <v>78</v>
      </c>
      <c r="D184" s="59" t="s">
        <v>1233</v>
      </c>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53"/>
      <c r="AG184" s="559"/>
      <c r="AH184" s="486"/>
      <c r="AI184" s="560"/>
      <c r="AK184" s="484" t="str">
        <f>IF(COUNTBLANK(AG184)=1,"未","")</f>
        <v>未</v>
      </c>
      <c r="AL184" s="484"/>
      <c r="AV184" s="534"/>
      <c r="AW184" s="535"/>
      <c r="AX184" s="535"/>
      <c r="AY184" s="535"/>
      <c r="AZ184" s="535"/>
      <c r="BA184" s="535"/>
      <c r="BB184" s="535"/>
      <c r="BC184" s="535"/>
      <c r="BD184" s="535"/>
      <c r="BE184" s="535"/>
      <c r="BF184" s="535"/>
      <c r="BG184" s="535"/>
      <c r="BH184" s="535"/>
      <c r="BI184" s="535"/>
      <c r="BJ184" s="535"/>
      <c r="BK184" s="535"/>
      <c r="BL184" s="535"/>
      <c r="BM184" s="535"/>
      <c r="BN184" s="535"/>
      <c r="BO184" s="535"/>
      <c r="BP184" s="535"/>
      <c r="BQ184" s="535"/>
      <c r="BR184" s="535"/>
      <c r="BS184" s="535"/>
      <c r="BT184" s="535"/>
      <c r="BU184" s="535"/>
      <c r="BV184" s="535"/>
      <c r="BW184" s="535"/>
      <c r="BX184" s="535"/>
      <c r="BY184" s="536"/>
    </row>
    <row r="185" spans="3:77" ht="15" customHeight="1" x14ac:dyDescent="0.4">
      <c r="C185" s="69" t="s">
        <v>79</v>
      </c>
      <c r="D185" s="59" t="s">
        <v>1237</v>
      </c>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53"/>
      <c r="AG185" s="559"/>
      <c r="AH185" s="486"/>
      <c r="AI185" s="560"/>
      <c r="AK185" s="484" t="str">
        <f t="shared" ref="AK185:AK186" si="2">IF(COUNTBLANK(AG185)=1,"未","")</f>
        <v>未</v>
      </c>
      <c r="AL185" s="484"/>
      <c r="AV185" s="534"/>
      <c r="AW185" s="535"/>
      <c r="AX185" s="535"/>
      <c r="AY185" s="535"/>
      <c r="AZ185" s="535"/>
      <c r="BA185" s="535"/>
      <c r="BB185" s="535"/>
      <c r="BC185" s="535"/>
      <c r="BD185" s="535"/>
      <c r="BE185" s="535"/>
      <c r="BF185" s="535"/>
      <c r="BG185" s="535"/>
      <c r="BH185" s="535"/>
      <c r="BI185" s="535"/>
      <c r="BJ185" s="535"/>
      <c r="BK185" s="535"/>
      <c r="BL185" s="535"/>
      <c r="BM185" s="535"/>
      <c r="BN185" s="535"/>
      <c r="BO185" s="535"/>
      <c r="BP185" s="535"/>
      <c r="BQ185" s="535"/>
      <c r="BR185" s="535"/>
      <c r="BS185" s="535"/>
      <c r="BT185" s="535"/>
      <c r="BU185" s="535"/>
      <c r="BV185" s="535"/>
      <c r="BW185" s="535"/>
      <c r="BX185" s="535"/>
      <c r="BY185" s="536"/>
    </row>
    <row r="186" spans="3:77" ht="15" customHeight="1" x14ac:dyDescent="0.4">
      <c r="C186" s="69" t="s">
        <v>80</v>
      </c>
      <c r="D186" s="59" t="s">
        <v>1234</v>
      </c>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53"/>
      <c r="AG186" s="559"/>
      <c r="AH186" s="486"/>
      <c r="AI186" s="560"/>
      <c r="AK186" s="484" t="str">
        <f t="shared" si="2"/>
        <v>未</v>
      </c>
      <c r="AL186" s="484"/>
      <c r="AV186" s="534"/>
      <c r="AW186" s="535"/>
      <c r="AX186" s="535"/>
      <c r="AY186" s="535"/>
      <c r="AZ186" s="535"/>
      <c r="BA186" s="535"/>
      <c r="BB186" s="535"/>
      <c r="BC186" s="535"/>
      <c r="BD186" s="535"/>
      <c r="BE186" s="535"/>
      <c r="BF186" s="535"/>
      <c r="BG186" s="535"/>
      <c r="BH186" s="535"/>
      <c r="BI186" s="535"/>
      <c r="BJ186" s="535"/>
      <c r="BK186" s="535"/>
      <c r="BL186" s="535"/>
      <c r="BM186" s="535"/>
      <c r="BN186" s="535"/>
      <c r="BO186" s="535"/>
      <c r="BP186" s="535"/>
      <c r="BQ186" s="535"/>
      <c r="BR186" s="535"/>
      <c r="BS186" s="535"/>
      <c r="BT186" s="535"/>
      <c r="BU186" s="535"/>
      <c r="BV186" s="535"/>
      <c r="BW186" s="535"/>
      <c r="BX186" s="535"/>
      <c r="BY186" s="536"/>
    </row>
    <row r="187" spans="3:77" ht="15" customHeight="1" thickBot="1" x14ac:dyDescent="0.45">
      <c r="AV187" s="537"/>
      <c r="AW187" s="538"/>
      <c r="AX187" s="538"/>
      <c r="AY187" s="538"/>
      <c r="AZ187" s="538"/>
      <c r="BA187" s="538"/>
      <c r="BB187" s="538"/>
      <c r="BC187" s="538"/>
      <c r="BD187" s="538"/>
      <c r="BE187" s="538"/>
      <c r="BF187" s="538"/>
      <c r="BG187" s="538"/>
      <c r="BH187" s="538"/>
      <c r="BI187" s="538"/>
      <c r="BJ187" s="538"/>
      <c r="BK187" s="538"/>
      <c r="BL187" s="538"/>
      <c r="BM187" s="538"/>
      <c r="BN187" s="538"/>
      <c r="BO187" s="538"/>
      <c r="BP187" s="538"/>
      <c r="BQ187" s="538"/>
      <c r="BR187" s="538"/>
      <c r="BS187" s="538"/>
      <c r="BT187" s="538"/>
      <c r="BU187" s="538"/>
      <c r="BV187" s="538"/>
      <c r="BW187" s="538"/>
      <c r="BX187" s="538"/>
      <c r="BY187" s="539"/>
    </row>
    <row r="188" spans="3:77" ht="15" customHeight="1" x14ac:dyDescent="0.4">
      <c r="AV188" s="531" t="s">
        <v>1538</v>
      </c>
      <c r="AW188" s="531"/>
      <c r="AX188" s="531"/>
      <c r="AY188" s="531"/>
      <c r="AZ188" s="531"/>
      <c r="BA188" s="531"/>
      <c r="BB188" s="531"/>
      <c r="BC188" s="531"/>
      <c r="BD188" s="531"/>
      <c r="BE188" s="531"/>
      <c r="BF188" s="531"/>
      <c r="BG188" s="531"/>
      <c r="BH188" s="531"/>
      <c r="BI188" s="531"/>
      <c r="BJ188" s="531"/>
      <c r="BK188" s="531"/>
      <c r="BL188" s="531"/>
      <c r="BM188" s="531"/>
      <c r="BN188" s="531"/>
      <c r="BO188" s="531"/>
      <c r="BP188" s="531"/>
      <c r="BQ188" s="531"/>
      <c r="BR188" s="531"/>
      <c r="BS188" s="531"/>
      <c r="BT188" s="531"/>
      <c r="BU188" s="531"/>
      <c r="BV188" s="531"/>
      <c r="BW188" s="531"/>
      <c r="BX188" s="531"/>
      <c r="BY188" s="531"/>
    </row>
    <row r="189" spans="3:77" ht="15" customHeight="1" thickBot="1" x14ac:dyDescent="0.45">
      <c r="C189" s="159" t="s">
        <v>1239</v>
      </c>
      <c r="D189" s="160"/>
      <c r="E189" s="160"/>
      <c r="F189" s="160"/>
      <c r="G189" s="160"/>
      <c r="H189" s="160"/>
      <c r="I189" s="160"/>
      <c r="J189" s="160"/>
      <c r="K189" s="160"/>
      <c r="L189" s="160"/>
      <c r="M189" s="160"/>
      <c r="N189" s="160"/>
      <c r="O189" s="160"/>
      <c r="P189" s="307" t="s">
        <v>1292</v>
      </c>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61"/>
      <c r="AO189" s="61"/>
      <c r="AP189" s="62"/>
      <c r="AR189" s="502" t="s">
        <v>289</v>
      </c>
      <c r="AS189" s="502"/>
      <c r="AV189" s="65" t="s">
        <v>1536</v>
      </c>
    </row>
    <row r="190" spans="3:77" ht="15" customHeight="1" x14ac:dyDescent="0.4">
      <c r="C190" s="83" t="s">
        <v>78</v>
      </c>
      <c r="D190" s="114" t="s">
        <v>1240</v>
      </c>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63"/>
      <c r="AN190" s="559"/>
      <c r="AO190" s="486"/>
      <c r="AP190" s="560"/>
      <c r="AR190" s="484" t="str">
        <f t="shared" ref="AR190:AR195" si="3">IF(COUNTBLANK(AN190)=1,"未","")</f>
        <v>未</v>
      </c>
      <c r="AS190" s="484"/>
      <c r="AV190" s="532" t="s">
        <v>1537</v>
      </c>
      <c r="AW190" s="531"/>
      <c r="AX190" s="531"/>
      <c r="AY190" s="531"/>
      <c r="AZ190" s="531"/>
      <c r="BA190" s="531"/>
      <c r="BB190" s="531"/>
      <c r="BC190" s="531"/>
      <c r="BD190" s="531"/>
      <c r="BE190" s="531"/>
      <c r="BF190" s="531"/>
      <c r="BG190" s="531"/>
      <c r="BH190" s="531"/>
      <c r="BI190" s="531"/>
      <c r="BJ190" s="531"/>
      <c r="BK190" s="531"/>
      <c r="BL190" s="531"/>
      <c r="BM190" s="531"/>
      <c r="BN190" s="531"/>
      <c r="BO190" s="531"/>
      <c r="BP190" s="531"/>
      <c r="BQ190" s="531"/>
      <c r="BR190" s="531"/>
      <c r="BS190" s="531"/>
      <c r="BT190" s="531"/>
      <c r="BU190" s="531"/>
      <c r="BV190" s="531"/>
      <c r="BW190" s="531"/>
      <c r="BX190" s="531"/>
      <c r="BY190" s="533"/>
    </row>
    <row r="191" spans="3:77" ht="15" customHeight="1" x14ac:dyDescent="0.4">
      <c r="C191" s="69" t="s">
        <v>79</v>
      </c>
      <c r="D191" s="59" t="s">
        <v>1241</v>
      </c>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53"/>
      <c r="AN191" s="559"/>
      <c r="AO191" s="486"/>
      <c r="AP191" s="560"/>
      <c r="AR191" s="484" t="str">
        <f t="shared" si="3"/>
        <v>未</v>
      </c>
      <c r="AS191" s="484"/>
      <c r="AV191" s="534"/>
      <c r="AW191" s="535"/>
      <c r="AX191" s="535"/>
      <c r="AY191" s="535"/>
      <c r="AZ191" s="535"/>
      <c r="BA191" s="535"/>
      <c r="BB191" s="535"/>
      <c r="BC191" s="535"/>
      <c r="BD191" s="535"/>
      <c r="BE191" s="535"/>
      <c r="BF191" s="535"/>
      <c r="BG191" s="535"/>
      <c r="BH191" s="535"/>
      <c r="BI191" s="535"/>
      <c r="BJ191" s="535"/>
      <c r="BK191" s="535"/>
      <c r="BL191" s="535"/>
      <c r="BM191" s="535"/>
      <c r="BN191" s="535"/>
      <c r="BO191" s="535"/>
      <c r="BP191" s="535"/>
      <c r="BQ191" s="535"/>
      <c r="BR191" s="535"/>
      <c r="BS191" s="535"/>
      <c r="BT191" s="535"/>
      <c r="BU191" s="535"/>
      <c r="BV191" s="535"/>
      <c r="BW191" s="535"/>
      <c r="BX191" s="535"/>
      <c r="BY191" s="536"/>
    </row>
    <row r="192" spans="3:77" ht="15" customHeight="1" x14ac:dyDescent="0.4">
      <c r="C192" s="69" t="s">
        <v>80</v>
      </c>
      <c r="D192" s="59" t="s">
        <v>1242</v>
      </c>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53"/>
      <c r="AN192" s="559"/>
      <c r="AO192" s="486"/>
      <c r="AP192" s="560"/>
      <c r="AR192" s="484" t="str">
        <f t="shared" si="3"/>
        <v>未</v>
      </c>
      <c r="AS192" s="484"/>
      <c r="AV192" s="534"/>
      <c r="AW192" s="535"/>
      <c r="AX192" s="535"/>
      <c r="AY192" s="535"/>
      <c r="AZ192" s="535"/>
      <c r="BA192" s="535"/>
      <c r="BB192" s="535"/>
      <c r="BC192" s="535"/>
      <c r="BD192" s="535"/>
      <c r="BE192" s="535"/>
      <c r="BF192" s="535"/>
      <c r="BG192" s="535"/>
      <c r="BH192" s="535"/>
      <c r="BI192" s="535"/>
      <c r="BJ192" s="535"/>
      <c r="BK192" s="535"/>
      <c r="BL192" s="535"/>
      <c r="BM192" s="535"/>
      <c r="BN192" s="535"/>
      <c r="BO192" s="535"/>
      <c r="BP192" s="535"/>
      <c r="BQ192" s="535"/>
      <c r="BR192" s="535"/>
      <c r="BS192" s="535"/>
      <c r="BT192" s="535"/>
      <c r="BU192" s="535"/>
      <c r="BV192" s="535"/>
      <c r="BW192" s="535"/>
      <c r="BX192" s="535"/>
      <c r="BY192" s="536"/>
    </row>
    <row r="193" spans="2:77" ht="15" customHeight="1" x14ac:dyDescent="0.4">
      <c r="C193" s="70" t="s">
        <v>82</v>
      </c>
      <c r="D193" s="59" t="s">
        <v>1243</v>
      </c>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53"/>
      <c r="AN193" s="559"/>
      <c r="AO193" s="486"/>
      <c r="AP193" s="560"/>
      <c r="AR193" s="484" t="str">
        <f t="shared" si="3"/>
        <v>未</v>
      </c>
      <c r="AS193" s="484"/>
      <c r="AV193" s="534"/>
      <c r="AW193" s="535"/>
      <c r="AX193" s="535"/>
      <c r="AY193" s="535"/>
      <c r="AZ193" s="535"/>
      <c r="BA193" s="535"/>
      <c r="BB193" s="535"/>
      <c r="BC193" s="535"/>
      <c r="BD193" s="535"/>
      <c r="BE193" s="535"/>
      <c r="BF193" s="535"/>
      <c r="BG193" s="535"/>
      <c r="BH193" s="535"/>
      <c r="BI193" s="535"/>
      <c r="BJ193" s="535"/>
      <c r="BK193" s="535"/>
      <c r="BL193" s="535"/>
      <c r="BM193" s="535"/>
      <c r="BN193" s="535"/>
      <c r="BO193" s="535"/>
      <c r="BP193" s="535"/>
      <c r="BQ193" s="535"/>
      <c r="BR193" s="535"/>
      <c r="BS193" s="535"/>
      <c r="BT193" s="535"/>
      <c r="BU193" s="535"/>
      <c r="BV193" s="535"/>
      <c r="BW193" s="535"/>
      <c r="BX193" s="535"/>
      <c r="BY193" s="536"/>
    </row>
    <row r="194" spans="2:77" ht="15" customHeight="1" x14ac:dyDescent="0.4">
      <c r="C194" s="70" t="s">
        <v>180</v>
      </c>
      <c r="D194" s="59" t="s">
        <v>1244</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53"/>
      <c r="AN194" s="559"/>
      <c r="AO194" s="486"/>
      <c r="AP194" s="560"/>
      <c r="AR194" s="484" t="str">
        <f t="shared" si="3"/>
        <v>未</v>
      </c>
      <c r="AS194" s="484"/>
      <c r="AV194" s="534"/>
      <c r="AW194" s="535"/>
      <c r="AX194" s="535"/>
      <c r="AY194" s="535"/>
      <c r="AZ194" s="535"/>
      <c r="BA194" s="535"/>
      <c r="BB194" s="535"/>
      <c r="BC194" s="535"/>
      <c r="BD194" s="535"/>
      <c r="BE194" s="535"/>
      <c r="BF194" s="535"/>
      <c r="BG194" s="535"/>
      <c r="BH194" s="535"/>
      <c r="BI194" s="535"/>
      <c r="BJ194" s="535"/>
      <c r="BK194" s="535"/>
      <c r="BL194" s="535"/>
      <c r="BM194" s="535"/>
      <c r="BN194" s="535"/>
      <c r="BO194" s="535"/>
      <c r="BP194" s="535"/>
      <c r="BQ194" s="535"/>
      <c r="BR194" s="535"/>
      <c r="BS194" s="535"/>
      <c r="BT194" s="535"/>
      <c r="BU194" s="535"/>
      <c r="BV194" s="535"/>
      <c r="BW194" s="535"/>
      <c r="BX194" s="535"/>
      <c r="BY194" s="536"/>
    </row>
    <row r="195" spans="2:77" ht="15" customHeight="1" x14ac:dyDescent="0.4">
      <c r="C195" s="69" t="s">
        <v>181</v>
      </c>
      <c r="D195" s="59" t="s">
        <v>1245</v>
      </c>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53"/>
      <c r="AN195" s="559"/>
      <c r="AO195" s="486"/>
      <c r="AP195" s="560"/>
      <c r="AR195" s="484" t="str">
        <f t="shared" si="3"/>
        <v>未</v>
      </c>
      <c r="AS195" s="484"/>
      <c r="AV195" s="534"/>
      <c r="AW195" s="535"/>
      <c r="AX195" s="535"/>
      <c r="AY195" s="535"/>
      <c r="AZ195" s="535"/>
      <c r="BA195" s="535"/>
      <c r="BB195" s="535"/>
      <c r="BC195" s="535"/>
      <c r="BD195" s="535"/>
      <c r="BE195" s="535"/>
      <c r="BF195" s="535"/>
      <c r="BG195" s="535"/>
      <c r="BH195" s="535"/>
      <c r="BI195" s="535"/>
      <c r="BJ195" s="535"/>
      <c r="BK195" s="535"/>
      <c r="BL195" s="535"/>
      <c r="BM195" s="535"/>
      <c r="BN195" s="535"/>
      <c r="BO195" s="535"/>
      <c r="BP195" s="535"/>
      <c r="BQ195" s="535"/>
      <c r="BR195" s="535"/>
      <c r="BS195" s="535"/>
      <c r="BT195" s="535"/>
      <c r="BU195" s="535"/>
      <c r="BV195" s="535"/>
      <c r="BW195" s="535"/>
      <c r="BX195" s="535"/>
      <c r="BY195" s="536"/>
    </row>
    <row r="196" spans="2:77" ht="15" customHeight="1" x14ac:dyDescent="0.4">
      <c r="AV196" s="534"/>
      <c r="AW196" s="535"/>
      <c r="AX196" s="535"/>
      <c r="AY196" s="535"/>
      <c r="AZ196" s="535"/>
      <c r="BA196" s="535"/>
      <c r="BB196" s="535"/>
      <c r="BC196" s="535"/>
      <c r="BD196" s="535"/>
      <c r="BE196" s="535"/>
      <c r="BF196" s="535"/>
      <c r="BG196" s="535"/>
      <c r="BH196" s="535"/>
      <c r="BI196" s="535"/>
      <c r="BJ196" s="535"/>
      <c r="BK196" s="535"/>
      <c r="BL196" s="535"/>
      <c r="BM196" s="535"/>
      <c r="BN196" s="535"/>
      <c r="BO196" s="535"/>
      <c r="BP196" s="535"/>
      <c r="BQ196" s="535"/>
      <c r="BR196" s="535"/>
      <c r="BS196" s="535"/>
      <c r="BT196" s="535"/>
      <c r="BU196" s="535"/>
      <c r="BV196" s="535"/>
      <c r="BW196" s="535"/>
      <c r="BX196" s="535"/>
      <c r="BY196" s="536"/>
    </row>
    <row r="197" spans="2:77" ht="15" customHeight="1" x14ac:dyDescent="0.4">
      <c r="C197" s="159" t="s">
        <v>1253</v>
      </c>
      <c r="D197" s="160"/>
      <c r="E197" s="160"/>
      <c r="F197" s="160"/>
      <c r="G197" s="160"/>
      <c r="H197" s="160"/>
      <c r="I197" s="160"/>
      <c r="J197" s="160"/>
      <c r="K197" s="160"/>
      <c r="L197" s="160"/>
      <c r="M197" s="160"/>
      <c r="N197" s="160"/>
      <c r="O197" s="160"/>
      <c r="P197" s="209"/>
      <c r="Q197" s="160"/>
      <c r="R197" s="307" t="s">
        <v>1292</v>
      </c>
      <c r="S197" s="160"/>
      <c r="T197" s="160"/>
      <c r="U197" s="209"/>
      <c r="V197" s="160"/>
      <c r="W197" s="160"/>
      <c r="X197" s="160"/>
      <c r="Y197" s="160"/>
      <c r="Z197" s="160"/>
      <c r="AA197" s="160"/>
      <c r="AB197" s="160"/>
      <c r="AC197" s="160"/>
      <c r="AD197" s="160"/>
      <c r="AE197" s="160"/>
      <c r="AF197" s="160"/>
      <c r="AG197" s="160"/>
      <c r="AH197" s="160"/>
      <c r="AI197" s="160"/>
      <c r="AJ197" s="160"/>
      <c r="AK197" s="160"/>
      <c r="AL197" s="160"/>
      <c r="AM197" s="160"/>
      <c r="AN197" s="61"/>
      <c r="AO197" s="61"/>
      <c r="AP197" s="62"/>
      <c r="AR197" s="502" t="s">
        <v>289</v>
      </c>
      <c r="AS197" s="502"/>
      <c r="AV197" s="534"/>
      <c r="AW197" s="535"/>
      <c r="AX197" s="535"/>
      <c r="AY197" s="535"/>
      <c r="AZ197" s="535"/>
      <c r="BA197" s="535"/>
      <c r="BB197" s="535"/>
      <c r="BC197" s="535"/>
      <c r="BD197" s="535"/>
      <c r="BE197" s="535"/>
      <c r="BF197" s="535"/>
      <c r="BG197" s="535"/>
      <c r="BH197" s="535"/>
      <c r="BI197" s="535"/>
      <c r="BJ197" s="535"/>
      <c r="BK197" s="535"/>
      <c r="BL197" s="535"/>
      <c r="BM197" s="535"/>
      <c r="BN197" s="535"/>
      <c r="BO197" s="535"/>
      <c r="BP197" s="535"/>
      <c r="BQ197" s="535"/>
      <c r="BR197" s="535"/>
      <c r="BS197" s="535"/>
      <c r="BT197" s="535"/>
      <c r="BU197" s="535"/>
      <c r="BV197" s="535"/>
      <c r="BW197" s="535"/>
      <c r="BX197" s="535"/>
      <c r="BY197" s="536"/>
    </row>
    <row r="198" spans="2:77" ht="15" customHeight="1" x14ac:dyDescent="0.4">
      <c r="C198" s="83" t="s">
        <v>78</v>
      </c>
      <c r="D198" s="114" t="s">
        <v>1246</v>
      </c>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63"/>
      <c r="AN198" s="559"/>
      <c r="AO198" s="486"/>
      <c r="AP198" s="560"/>
      <c r="AR198" s="484" t="str">
        <f t="shared" ref="AR198:AR200" si="4">IF(COUNTBLANK(AN198)=1,"未","")</f>
        <v>未</v>
      </c>
      <c r="AS198" s="484"/>
      <c r="AV198" s="534"/>
      <c r="AW198" s="535"/>
      <c r="AX198" s="535"/>
      <c r="AY198" s="535"/>
      <c r="AZ198" s="535"/>
      <c r="BA198" s="535"/>
      <c r="BB198" s="535"/>
      <c r="BC198" s="535"/>
      <c r="BD198" s="535"/>
      <c r="BE198" s="535"/>
      <c r="BF198" s="535"/>
      <c r="BG198" s="535"/>
      <c r="BH198" s="535"/>
      <c r="BI198" s="535"/>
      <c r="BJ198" s="535"/>
      <c r="BK198" s="535"/>
      <c r="BL198" s="535"/>
      <c r="BM198" s="535"/>
      <c r="BN198" s="535"/>
      <c r="BO198" s="535"/>
      <c r="BP198" s="535"/>
      <c r="BQ198" s="535"/>
      <c r="BR198" s="535"/>
      <c r="BS198" s="535"/>
      <c r="BT198" s="535"/>
      <c r="BU198" s="535"/>
      <c r="BV198" s="535"/>
      <c r="BW198" s="535"/>
      <c r="BX198" s="535"/>
      <c r="BY198" s="536"/>
    </row>
    <row r="199" spans="2:77" ht="15" customHeight="1" x14ac:dyDescent="0.4">
      <c r="C199" s="69" t="s">
        <v>79</v>
      </c>
      <c r="D199" s="59" t="s">
        <v>1263</v>
      </c>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53"/>
      <c r="AN199" s="559"/>
      <c r="AO199" s="486"/>
      <c r="AP199" s="560"/>
      <c r="AR199" s="484" t="str">
        <f t="shared" si="4"/>
        <v>未</v>
      </c>
      <c r="AS199" s="484"/>
      <c r="AV199" s="534"/>
      <c r="AW199" s="535"/>
      <c r="AX199" s="535"/>
      <c r="AY199" s="535"/>
      <c r="AZ199" s="535"/>
      <c r="BA199" s="535"/>
      <c r="BB199" s="535"/>
      <c r="BC199" s="535"/>
      <c r="BD199" s="535"/>
      <c r="BE199" s="535"/>
      <c r="BF199" s="535"/>
      <c r="BG199" s="535"/>
      <c r="BH199" s="535"/>
      <c r="BI199" s="535"/>
      <c r="BJ199" s="535"/>
      <c r="BK199" s="535"/>
      <c r="BL199" s="535"/>
      <c r="BM199" s="535"/>
      <c r="BN199" s="535"/>
      <c r="BO199" s="535"/>
      <c r="BP199" s="535"/>
      <c r="BQ199" s="535"/>
      <c r="BR199" s="535"/>
      <c r="BS199" s="535"/>
      <c r="BT199" s="535"/>
      <c r="BU199" s="535"/>
      <c r="BV199" s="535"/>
      <c r="BW199" s="535"/>
      <c r="BX199" s="535"/>
      <c r="BY199" s="536"/>
    </row>
    <row r="200" spans="2:77" ht="15" customHeight="1" x14ac:dyDescent="0.4">
      <c r="C200" s="69" t="s">
        <v>80</v>
      </c>
      <c r="D200" s="59" t="s">
        <v>1247</v>
      </c>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53"/>
      <c r="AN200" s="559"/>
      <c r="AO200" s="486"/>
      <c r="AP200" s="560"/>
      <c r="AR200" s="484" t="str">
        <f t="shared" si="4"/>
        <v>未</v>
      </c>
      <c r="AS200" s="484"/>
      <c r="AV200" s="534"/>
      <c r="AW200" s="535"/>
      <c r="AX200" s="535"/>
      <c r="AY200" s="535"/>
      <c r="AZ200" s="535"/>
      <c r="BA200" s="535"/>
      <c r="BB200" s="535"/>
      <c r="BC200" s="535"/>
      <c r="BD200" s="535"/>
      <c r="BE200" s="535"/>
      <c r="BF200" s="535"/>
      <c r="BG200" s="535"/>
      <c r="BH200" s="535"/>
      <c r="BI200" s="535"/>
      <c r="BJ200" s="535"/>
      <c r="BK200" s="535"/>
      <c r="BL200" s="535"/>
      <c r="BM200" s="535"/>
      <c r="BN200" s="535"/>
      <c r="BO200" s="535"/>
      <c r="BP200" s="535"/>
      <c r="BQ200" s="535"/>
      <c r="BR200" s="535"/>
      <c r="BS200" s="535"/>
      <c r="BT200" s="535"/>
      <c r="BU200" s="535"/>
      <c r="BV200" s="535"/>
      <c r="BW200" s="535"/>
      <c r="BX200" s="535"/>
      <c r="BY200" s="536"/>
    </row>
    <row r="201" spans="2:77" ht="15" customHeight="1" thickBot="1" x14ac:dyDescent="0.45">
      <c r="AV201" s="537"/>
      <c r="AW201" s="538"/>
      <c r="AX201" s="538"/>
      <c r="AY201" s="538"/>
      <c r="AZ201" s="538"/>
      <c r="BA201" s="538"/>
      <c r="BB201" s="538"/>
      <c r="BC201" s="538"/>
      <c r="BD201" s="538"/>
      <c r="BE201" s="538"/>
      <c r="BF201" s="538"/>
      <c r="BG201" s="538"/>
      <c r="BH201" s="538"/>
      <c r="BI201" s="538"/>
      <c r="BJ201" s="538"/>
      <c r="BK201" s="538"/>
      <c r="BL201" s="538"/>
      <c r="BM201" s="538"/>
      <c r="BN201" s="538"/>
      <c r="BO201" s="538"/>
      <c r="BP201" s="538"/>
      <c r="BQ201" s="538"/>
      <c r="BR201" s="538"/>
      <c r="BS201" s="538"/>
      <c r="BT201" s="538"/>
      <c r="BU201" s="538"/>
      <c r="BV201" s="538"/>
      <c r="BW201" s="538"/>
      <c r="BX201" s="538"/>
      <c r="BY201" s="539"/>
    </row>
    <row r="202" spans="2:77" ht="15" customHeight="1" x14ac:dyDescent="0.4">
      <c r="B202" s="1" t="s">
        <v>368</v>
      </c>
      <c r="AV202" s="531" t="s">
        <v>1539</v>
      </c>
      <c r="AW202" s="531"/>
      <c r="AX202" s="531"/>
      <c r="AY202" s="531"/>
      <c r="AZ202" s="531"/>
      <c r="BA202" s="531"/>
      <c r="BB202" s="531"/>
      <c r="BC202" s="531"/>
      <c r="BD202" s="531"/>
      <c r="BE202" s="531"/>
      <c r="BF202" s="531"/>
      <c r="BG202" s="531"/>
      <c r="BH202" s="531"/>
      <c r="BI202" s="531"/>
      <c r="BJ202" s="531"/>
      <c r="BK202" s="531"/>
      <c r="BL202" s="531"/>
      <c r="BM202" s="531"/>
      <c r="BN202" s="531"/>
      <c r="BO202" s="531"/>
      <c r="BP202" s="531"/>
      <c r="BQ202" s="531"/>
      <c r="BR202" s="531"/>
      <c r="BS202" s="531"/>
      <c r="BT202" s="531"/>
      <c r="BU202" s="531"/>
      <c r="BV202" s="531"/>
      <c r="BW202" s="531"/>
      <c r="BX202" s="531"/>
      <c r="BY202" s="531"/>
    </row>
    <row r="203" spans="2:77" ht="15" customHeight="1" thickBot="1" x14ac:dyDescent="0.45">
      <c r="B203" s="80" t="s">
        <v>592</v>
      </c>
      <c r="C203" s="3" t="s">
        <v>1254</v>
      </c>
      <c r="AV203" s="65" t="s">
        <v>1541</v>
      </c>
    </row>
    <row r="204" spans="2:77" ht="15" customHeight="1" x14ac:dyDescent="0.4">
      <c r="C204" s="143" t="s">
        <v>316</v>
      </c>
      <c r="D204" s="1" t="s">
        <v>1255</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V204" s="532" t="s">
        <v>1542</v>
      </c>
      <c r="AW204" s="531"/>
      <c r="AX204" s="531"/>
      <c r="AY204" s="531"/>
      <c r="AZ204" s="531"/>
      <c r="BA204" s="531"/>
      <c r="BB204" s="531"/>
      <c r="BC204" s="531"/>
      <c r="BD204" s="531"/>
      <c r="BE204" s="531"/>
      <c r="BF204" s="531"/>
      <c r="BG204" s="531"/>
      <c r="BH204" s="531"/>
      <c r="BI204" s="531"/>
      <c r="BJ204" s="531"/>
      <c r="BK204" s="531"/>
      <c r="BL204" s="531"/>
      <c r="BM204" s="531"/>
      <c r="BN204" s="531"/>
      <c r="BO204" s="531"/>
      <c r="BP204" s="531"/>
      <c r="BQ204" s="531"/>
      <c r="BR204" s="531"/>
      <c r="BS204" s="531"/>
      <c r="BT204" s="531"/>
      <c r="BU204" s="531"/>
      <c r="BV204" s="531"/>
      <c r="BW204" s="531"/>
      <c r="BX204" s="531"/>
      <c r="BY204" s="533"/>
    </row>
    <row r="205" spans="2:77" ht="15" customHeight="1" x14ac:dyDescent="0.4">
      <c r="C205" s="143" t="s">
        <v>317</v>
      </c>
      <c r="D205" s="1" t="s">
        <v>1256</v>
      </c>
      <c r="AV205" s="534"/>
      <c r="AW205" s="535"/>
      <c r="AX205" s="535"/>
      <c r="AY205" s="535"/>
      <c r="AZ205" s="535"/>
      <c r="BA205" s="535"/>
      <c r="BB205" s="535"/>
      <c r="BC205" s="535"/>
      <c r="BD205" s="535"/>
      <c r="BE205" s="535"/>
      <c r="BF205" s="535"/>
      <c r="BG205" s="535"/>
      <c r="BH205" s="535"/>
      <c r="BI205" s="535"/>
      <c r="BJ205" s="535"/>
      <c r="BK205" s="535"/>
      <c r="BL205" s="535"/>
      <c r="BM205" s="535"/>
      <c r="BN205" s="535"/>
      <c r="BO205" s="535"/>
      <c r="BP205" s="535"/>
      <c r="BQ205" s="535"/>
      <c r="BR205" s="535"/>
      <c r="BS205" s="535"/>
      <c r="BT205" s="535"/>
      <c r="BU205" s="535"/>
      <c r="BV205" s="535"/>
      <c r="BW205" s="535"/>
      <c r="BX205" s="535"/>
      <c r="BY205" s="536"/>
    </row>
    <row r="206" spans="2:77" ht="15" customHeight="1" x14ac:dyDescent="0.4">
      <c r="D206" s="1" t="s">
        <v>1257</v>
      </c>
      <c r="AV206" s="534"/>
      <c r="AW206" s="535"/>
      <c r="AX206" s="535"/>
      <c r="AY206" s="535"/>
      <c r="AZ206" s="535"/>
      <c r="BA206" s="535"/>
      <c r="BB206" s="535"/>
      <c r="BC206" s="535"/>
      <c r="BD206" s="535"/>
      <c r="BE206" s="535"/>
      <c r="BF206" s="535"/>
      <c r="BG206" s="535"/>
      <c r="BH206" s="535"/>
      <c r="BI206" s="535"/>
      <c r="BJ206" s="535"/>
      <c r="BK206" s="535"/>
      <c r="BL206" s="535"/>
      <c r="BM206" s="535"/>
      <c r="BN206" s="535"/>
      <c r="BO206" s="535"/>
      <c r="BP206" s="535"/>
      <c r="BQ206" s="535"/>
      <c r="BR206" s="535"/>
      <c r="BS206" s="535"/>
      <c r="BT206" s="535"/>
      <c r="BU206" s="535"/>
      <c r="BV206" s="535"/>
      <c r="BW206" s="535"/>
      <c r="BX206" s="535"/>
      <c r="BY206" s="536"/>
    </row>
    <row r="207" spans="2:77" ht="15" customHeight="1" x14ac:dyDescent="0.4">
      <c r="D207" s="1" t="s">
        <v>1258</v>
      </c>
      <c r="AV207" s="534"/>
      <c r="AW207" s="535"/>
      <c r="AX207" s="535"/>
      <c r="AY207" s="535"/>
      <c r="AZ207" s="535"/>
      <c r="BA207" s="535"/>
      <c r="BB207" s="535"/>
      <c r="BC207" s="535"/>
      <c r="BD207" s="535"/>
      <c r="BE207" s="535"/>
      <c r="BF207" s="535"/>
      <c r="BG207" s="535"/>
      <c r="BH207" s="535"/>
      <c r="BI207" s="535"/>
      <c r="BJ207" s="535"/>
      <c r="BK207" s="535"/>
      <c r="BL207" s="535"/>
      <c r="BM207" s="535"/>
      <c r="BN207" s="535"/>
      <c r="BO207" s="535"/>
      <c r="BP207" s="535"/>
      <c r="BQ207" s="535"/>
      <c r="BR207" s="535"/>
      <c r="BS207" s="535"/>
      <c r="BT207" s="535"/>
      <c r="BU207" s="535"/>
      <c r="BV207" s="535"/>
      <c r="BW207" s="535"/>
      <c r="BX207" s="535"/>
      <c r="BY207" s="536"/>
    </row>
    <row r="208" spans="2:77" ht="15" customHeight="1" x14ac:dyDescent="0.4">
      <c r="B208" s="80" t="s">
        <v>593</v>
      </c>
      <c r="C208" s="3" t="s">
        <v>1259</v>
      </c>
      <c r="AV208" s="534"/>
      <c r="AW208" s="535"/>
      <c r="AX208" s="535"/>
      <c r="AY208" s="535"/>
      <c r="AZ208" s="535"/>
      <c r="BA208" s="535"/>
      <c r="BB208" s="535"/>
      <c r="BC208" s="535"/>
      <c r="BD208" s="535"/>
      <c r="BE208" s="535"/>
      <c r="BF208" s="535"/>
      <c r="BG208" s="535"/>
      <c r="BH208" s="535"/>
      <c r="BI208" s="535"/>
      <c r="BJ208" s="535"/>
      <c r="BK208" s="535"/>
      <c r="BL208" s="535"/>
      <c r="BM208" s="535"/>
      <c r="BN208" s="535"/>
      <c r="BO208" s="535"/>
      <c r="BP208" s="535"/>
      <c r="BQ208" s="535"/>
      <c r="BR208" s="535"/>
      <c r="BS208" s="535"/>
      <c r="BT208" s="535"/>
      <c r="BU208" s="535"/>
      <c r="BV208" s="535"/>
      <c r="BW208" s="535"/>
      <c r="BX208" s="535"/>
      <c r="BY208" s="536"/>
    </row>
    <row r="209" spans="2:77" ht="15" customHeight="1" x14ac:dyDescent="0.4">
      <c r="C209" s="143" t="s">
        <v>316</v>
      </c>
      <c r="D209" s="1" t="s">
        <v>1260</v>
      </c>
      <c r="AV209" s="534"/>
      <c r="AW209" s="535"/>
      <c r="AX209" s="535"/>
      <c r="AY209" s="535"/>
      <c r="AZ209" s="535"/>
      <c r="BA209" s="535"/>
      <c r="BB209" s="535"/>
      <c r="BC209" s="535"/>
      <c r="BD209" s="535"/>
      <c r="BE209" s="535"/>
      <c r="BF209" s="535"/>
      <c r="BG209" s="535"/>
      <c r="BH209" s="535"/>
      <c r="BI209" s="535"/>
      <c r="BJ209" s="535"/>
      <c r="BK209" s="535"/>
      <c r="BL209" s="535"/>
      <c r="BM209" s="535"/>
      <c r="BN209" s="535"/>
      <c r="BO209" s="535"/>
      <c r="BP209" s="535"/>
      <c r="BQ209" s="535"/>
      <c r="BR209" s="535"/>
      <c r="BS209" s="535"/>
      <c r="BT209" s="535"/>
      <c r="BU209" s="535"/>
      <c r="BV209" s="535"/>
      <c r="BW209" s="535"/>
      <c r="BX209" s="535"/>
      <c r="BY209" s="536"/>
    </row>
    <row r="210" spans="2:77" ht="15" customHeight="1" x14ac:dyDescent="0.4">
      <c r="C210" s="143" t="s">
        <v>317</v>
      </c>
      <c r="D210" s="1" t="s">
        <v>1261</v>
      </c>
      <c r="AV210" s="534"/>
      <c r="AW210" s="535"/>
      <c r="AX210" s="535"/>
      <c r="AY210" s="535"/>
      <c r="AZ210" s="535"/>
      <c r="BA210" s="535"/>
      <c r="BB210" s="535"/>
      <c r="BC210" s="535"/>
      <c r="BD210" s="535"/>
      <c r="BE210" s="535"/>
      <c r="BF210" s="535"/>
      <c r="BG210" s="535"/>
      <c r="BH210" s="535"/>
      <c r="BI210" s="535"/>
      <c r="BJ210" s="535"/>
      <c r="BK210" s="535"/>
      <c r="BL210" s="535"/>
      <c r="BM210" s="535"/>
      <c r="BN210" s="535"/>
      <c r="BO210" s="535"/>
      <c r="BP210" s="535"/>
      <c r="BQ210" s="535"/>
      <c r="BR210" s="535"/>
      <c r="BS210" s="535"/>
      <c r="BT210" s="535"/>
      <c r="BU210" s="535"/>
      <c r="BV210" s="535"/>
      <c r="BW210" s="535"/>
      <c r="BX210" s="535"/>
      <c r="BY210" s="536"/>
    </row>
    <row r="211" spans="2:77" ht="15" customHeight="1" x14ac:dyDescent="0.4">
      <c r="D211" s="1" t="s">
        <v>1262</v>
      </c>
      <c r="AV211" s="534"/>
      <c r="AW211" s="535"/>
      <c r="AX211" s="535"/>
      <c r="AY211" s="535"/>
      <c r="AZ211" s="535"/>
      <c r="BA211" s="535"/>
      <c r="BB211" s="535"/>
      <c r="BC211" s="535"/>
      <c r="BD211" s="535"/>
      <c r="BE211" s="535"/>
      <c r="BF211" s="535"/>
      <c r="BG211" s="535"/>
      <c r="BH211" s="535"/>
      <c r="BI211" s="535"/>
      <c r="BJ211" s="535"/>
      <c r="BK211" s="535"/>
      <c r="BL211" s="535"/>
      <c r="BM211" s="535"/>
      <c r="BN211" s="535"/>
      <c r="BO211" s="535"/>
      <c r="BP211" s="535"/>
      <c r="BQ211" s="535"/>
      <c r="BR211" s="535"/>
      <c r="BS211" s="535"/>
      <c r="BT211" s="535"/>
      <c r="BU211" s="535"/>
      <c r="BV211" s="535"/>
      <c r="BW211" s="535"/>
      <c r="BX211" s="535"/>
      <c r="BY211" s="536"/>
    </row>
    <row r="212" spans="2:77" ht="15" customHeight="1" x14ac:dyDescent="0.4">
      <c r="AV212" s="534"/>
      <c r="AW212" s="535"/>
      <c r="AX212" s="535"/>
      <c r="AY212" s="535"/>
      <c r="AZ212" s="535"/>
      <c r="BA212" s="535"/>
      <c r="BB212" s="535"/>
      <c r="BC212" s="535"/>
      <c r="BD212" s="535"/>
      <c r="BE212" s="535"/>
      <c r="BF212" s="535"/>
      <c r="BG212" s="535"/>
      <c r="BH212" s="535"/>
      <c r="BI212" s="535"/>
      <c r="BJ212" s="535"/>
      <c r="BK212" s="535"/>
      <c r="BL212" s="535"/>
      <c r="BM212" s="535"/>
      <c r="BN212" s="535"/>
      <c r="BO212" s="535"/>
      <c r="BP212" s="535"/>
      <c r="BQ212" s="535"/>
      <c r="BR212" s="535"/>
      <c r="BS212" s="535"/>
      <c r="BT212" s="535"/>
      <c r="BU212" s="535"/>
      <c r="BV212" s="535"/>
      <c r="BW212" s="535"/>
      <c r="BX212" s="535"/>
      <c r="BY212" s="536"/>
    </row>
    <row r="213" spans="2:77" ht="15" customHeight="1" x14ac:dyDescent="0.4">
      <c r="C213" s="159" t="s">
        <v>1252</v>
      </c>
      <c r="D213" s="160"/>
      <c r="E213" s="160"/>
      <c r="F213" s="160"/>
      <c r="G213" s="160"/>
      <c r="H213" s="160"/>
      <c r="I213" s="160"/>
      <c r="J213" s="160"/>
      <c r="K213" s="160"/>
      <c r="L213" s="160"/>
      <c r="M213" s="160"/>
      <c r="N213" s="160"/>
      <c r="O213" s="160"/>
      <c r="P213" s="209"/>
      <c r="Q213" s="160"/>
      <c r="R213" s="307" t="s">
        <v>1292</v>
      </c>
      <c r="S213" s="160"/>
      <c r="T213" s="160"/>
      <c r="U213" s="209"/>
      <c r="V213" s="160"/>
      <c r="W213" s="160"/>
      <c r="X213" s="160"/>
      <c r="Y213" s="160"/>
      <c r="Z213" s="160"/>
      <c r="AA213" s="160"/>
      <c r="AB213" s="160"/>
      <c r="AC213" s="160"/>
      <c r="AD213" s="160"/>
      <c r="AE213" s="160"/>
      <c r="AF213" s="160"/>
      <c r="AG213" s="160"/>
      <c r="AH213" s="160"/>
      <c r="AI213" s="160"/>
      <c r="AJ213" s="160"/>
      <c r="AK213" s="160"/>
      <c r="AL213" s="160"/>
      <c r="AM213" s="160"/>
      <c r="AN213" s="61"/>
      <c r="AO213" s="61"/>
      <c r="AP213" s="62"/>
      <c r="AR213" s="502" t="s">
        <v>289</v>
      </c>
      <c r="AS213" s="502"/>
      <c r="AV213" s="534"/>
      <c r="AW213" s="535"/>
      <c r="AX213" s="535"/>
      <c r="AY213" s="535"/>
      <c r="AZ213" s="535"/>
      <c r="BA213" s="535"/>
      <c r="BB213" s="535"/>
      <c r="BC213" s="535"/>
      <c r="BD213" s="535"/>
      <c r="BE213" s="535"/>
      <c r="BF213" s="535"/>
      <c r="BG213" s="535"/>
      <c r="BH213" s="535"/>
      <c r="BI213" s="535"/>
      <c r="BJ213" s="535"/>
      <c r="BK213" s="535"/>
      <c r="BL213" s="535"/>
      <c r="BM213" s="535"/>
      <c r="BN213" s="535"/>
      <c r="BO213" s="535"/>
      <c r="BP213" s="535"/>
      <c r="BQ213" s="535"/>
      <c r="BR213" s="535"/>
      <c r="BS213" s="535"/>
      <c r="BT213" s="535"/>
      <c r="BU213" s="535"/>
      <c r="BV213" s="535"/>
      <c r="BW213" s="535"/>
      <c r="BX213" s="535"/>
      <c r="BY213" s="536"/>
    </row>
    <row r="214" spans="2:77" ht="15" customHeight="1" x14ac:dyDescent="0.4">
      <c r="C214" s="83" t="s">
        <v>78</v>
      </c>
      <c r="D214" s="114" t="s">
        <v>1249</v>
      </c>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63"/>
      <c r="AN214" s="559"/>
      <c r="AO214" s="486"/>
      <c r="AP214" s="560"/>
      <c r="AR214" s="484" t="str">
        <f t="shared" ref="AR214:AR216" si="5">IF(COUNTBLANK(AN214)=1,"未","")</f>
        <v>未</v>
      </c>
      <c r="AS214" s="484"/>
      <c r="AV214" s="534"/>
      <c r="AW214" s="535"/>
      <c r="AX214" s="535"/>
      <c r="AY214" s="535"/>
      <c r="AZ214" s="535"/>
      <c r="BA214" s="535"/>
      <c r="BB214" s="535"/>
      <c r="BC214" s="535"/>
      <c r="BD214" s="535"/>
      <c r="BE214" s="535"/>
      <c r="BF214" s="535"/>
      <c r="BG214" s="535"/>
      <c r="BH214" s="535"/>
      <c r="BI214" s="535"/>
      <c r="BJ214" s="535"/>
      <c r="BK214" s="535"/>
      <c r="BL214" s="535"/>
      <c r="BM214" s="535"/>
      <c r="BN214" s="535"/>
      <c r="BO214" s="535"/>
      <c r="BP214" s="535"/>
      <c r="BQ214" s="535"/>
      <c r="BR214" s="535"/>
      <c r="BS214" s="535"/>
      <c r="BT214" s="535"/>
      <c r="BU214" s="535"/>
      <c r="BV214" s="535"/>
      <c r="BW214" s="535"/>
      <c r="BX214" s="535"/>
      <c r="BY214" s="536"/>
    </row>
    <row r="215" spans="2:77" ht="15" customHeight="1" x14ac:dyDescent="0.4">
      <c r="C215" s="69" t="s">
        <v>79</v>
      </c>
      <c r="D215" s="59" t="s">
        <v>1250</v>
      </c>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53"/>
      <c r="AN215" s="559"/>
      <c r="AO215" s="486"/>
      <c r="AP215" s="560"/>
      <c r="AR215" s="484" t="str">
        <f t="shared" si="5"/>
        <v>未</v>
      </c>
      <c r="AS215" s="484"/>
      <c r="AV215" s="534"/>
      <c r="AW215" s="535"/>
      <c r="AX215" s="535"/>
      <c r="AY215" s="535"/>
      <c r="AZ215" s="535"/>
      <c r="BA215" s="535"/>
      <c r="BB215" s="535"/>
      <c r="BC215" s="535"/>
      <c r="BD215" s="535"/>
      <c r="BE215" s="535"/>
      <c r="BF215" s="535"/>
      <c r="BG215" s="535"/>
      <c r="BH215" s="535"/>
      <c r="BI215" s="535"/>
      <c r="BJ215" s="535"/>
      <c r="BK215" s="535"/>
      <c r="BL215" s="535"/>
      <c r="BM215" s="535"/>
      <c r="BN215" s="535"/>
      <c r="BO215" s="535"/>
      <c r="BP215" s="535"/>
      <c r="BQ215" s="535"/>
      <c r="BR215" s="535"/>
      <c r="BS215" s="535"/>
      <c r="BT215" s="535"/>
      <c r="BU215" s="535"/>
      <c r="BV215" s="535"/>
      <c r="BW215" s="535"/>
      <c r="BX215" s="535"/>
      <c r="BY215" s="536"/>
    </row>
    <row r="216" spans="2:77" ht="15" customHeight="1" x14ac:dyDescent="0.4">
      <c r="C216" s="69" t="s">
        <v>80</v>
      </c>
      <c r="D216" s="59" t="s">
        <v>1251</v>
      </c>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53"/>
      <c r="AN216" s="559"/>
      <c r="AO216" s="486"/>
      <c r="AP216" s="560"/>
      <c r="AR216" s="484" t="str">
        <f t="shared" si="5"/>
        <v>未</v>
      </c>
      <c r="AS216" s="484"/>
      <c r="AV216" s="534"/>
      <c r="AW216" s="535"/>
      <c r="AX216" s="535"/>
      <c r="AY216" s="535"/>
      <c r="AZ216" s="535"/>
      <c r="BA216" s="535"/>
      <c r="BB216" s="535"/>
      <c r="BC216" s="535"/>
      <c r="BD216" s="535"/>
      <c r="BE216" s="535"/>
      <c r="BF216" s="535"/>
      <c r="BG216" s="535"/>
      <c r="BH216" s="535"/>
      <c r="BI216" s="535"/>
      <c r="BJ216" s="535"/>
      <c r="BK216" s="535"/>
      <c r="BL216" s="535"/>
      <c r="BM216" s="535"/>
      <c r="BN216" s="535"/>
      <c r="BO216" s="535"/>
      <c r="BP216" s="535"/>
      <c r="BQ216" s="535"/>
      <c r="BR216" s="535"/>
      <c r="BS216" s="535"/>
      <c r="BT216" s="535"/>
      <c r="BU216" s="535"/>
      <c r="BV216" s="535"/>
      <c r="BW216" s="535"/>
      <c r="BX216" s="535"/>
      <c r="BY216" s="536"/>
    </row>
    <row r="217" spans="2:77" ht="15" customHeight="1" x14ac:dyDescent="0.4">
      <c r="C217" s="69" t="s">
        <v>82</v>
      </c>
      <c r="D217" s="59" t="s">
        <v>1248</v>
      </c>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53"/>
      <c r="AN217" s="559"/>
      <c r="AO217" s="486"/>
      <c r="AP217" s="560"/>
      <c r="AR217" s="484" t="str">
        <f t="shared" ref="AR217" si="6">IF(COUNTBLANK(AN217)=1,"未","")</f>
        <v>未</v>
      </c>
      <c r="AS217" s="484"/>
      <c r="AV217" s="534"/>
      <c r="AW217" s="535"/>
      <c r="AX217" s="535"/>
      <c r="AY217" s="535"/>
      <c r="AZ217" s="535"/>
      <c r="BA217" s="535"/>
      <c r="BB217" s="535"/>
      <c r="BC217" s="535"/>
      <c r="BD217" s="535"/>
      <c r="BE217" s="535"/>
      <c r="BF217" s="535"/>
      <c r="BG217" s="535"/>
      <c r="BH217" s="535"/>
      <c r="BI217" s="535"/>
      <c r="BJ217" s="535"/>
      <c r="BK217" s="535"/>
      <c r="BL217" s="535"/>
      <c r="BM217" s="535"/>
      <c r="BN217" s="535"/>
      <c r="BO217" s="535"/>
      <c r="BP217" s="535"/>
      <c r="BQ217" s="535"/>
      <c r="BR217" s="535"/>
      <c r="BS217" s="535"/>
      <c r="BT217" s="535"/>
      <c r="BU217" s="535"/>
      <c r="BV217" s="535"/>
      <c r="BW217" s="535"/>
      <c r="BX217" s="535"/>
      <c r="BY217" s="536"/>
    </row>
    <row r="218" spans="2:77" ht="15" customHeight="1" x14ac:dyDescent="0.4">
      <c r="AV218" s="534"/>
      <c r="AW218" s="535"/>
      <c r="AX218" s="535"/>
      <c r="AY218" s="535"/>
      <c r="AZ218" s="535"/>
      <c r="BA218" s="535"/>
      <c r="BB218" s="535"/>
      <c r="BC218" s="535"/>
      <c r="BD218" s="535"/>
      <c r="BE218" s="535"/>
      <c r="BF218" s="535"/>
      <c r="BG218" s="535"/>
      <c r="BH218" s="535"/>
      <c r="BI218" s="535"/>
      <c r="BJ218" s="535"/>
      <c r="BK218" s="535"/>
      <c r="BL218" s="535"/>
      <c r="BM218" s="535"/>
      <c r="BN218" s="535"/>
      <c r="BO218" s="535"/>
      <c r="BP218" s="535"/>
      <c r="BQ218" s="535"/>
      <c r="BR218" s="535"/>
      <c r="BS218" s="535"/>
      <c r="BT218" s="535"/>
      <c r="BU218" s="535"/>
      <c r="BV218" s="535"/>
      <c r="BW218" s="535"/>
      <c r="BX218" s="535"/>
      <c r="BY218" s="536"/>
    </row>
    <row r="219" spans="2:77" ht="15" customHeight="1" x14ac:dyDescent="0.4">
      <c r="AV219" s="534"/>
      <c r="AW219" s="535"/>
      <c r="AX219" s="535"/>
      <c r="AY219" s="535"/>
      <c r="AZ219" s="535"/>
      <c r="BA219" s="535"/>
      <c r="BB219" s="535"/>
      <c r="BC219" s="535"/>
      <c r="BD219" s="535"/>
      <c r="BE219" s="535"/>
      <c r="BF219" s="535"/>
      <c r="BG219" s="535"/>
      <c r="BH219" s="535"/>
      <c r="BI219" s="535"/>
      <c r="BJ219" s="535"/>
      <c r="BK219" s="535"/>
      <c r="BL219" s="535"/>
      <c r="BM219" s="535"/>
      <c r="BN219" s="535"/>
      <c r="BO219" s="535"/>
      <c r="BP219" s="535"/>
      <c r="BQ219" s="535"/>
      <c r="BR219" s="535"/>
      <c r="BS219" s="535"/>
      <c r="BT219" s="535"/>
      <c r="BU219" s="535"/>
      <c r="BV219" s="535"/>
      <c r="BW219" s="535"/>
      <c r="BX219" s="535"/>
      <c r="BY219" s="536"/>
    </row>
    <row r="220" spans="2:77" ht="15" customHeight="1" thickBot="1" x14ac:dyDescent="0.45">
      <c r="B220" s="52" t="s">
        <v>322</v>
      </c>
      <c r="C220" s="1" t="s">
        <v>320</v>
      </c>
      <c r="AV220" s="534"/>
      <c r="AW220" s="535"/>
      <c r="AX220" s="535"/>
      <c r="AY220" s="535"/>
      <c r="AZ220" s="535"/>
      <c r="BA220" s="535"/>
      <c r="BB220" s="535"/>
      <c r="BC220" s="535"/>
      <c r="BD220" s="535"/>
      <c r="BE220" s="535"/>
      <c r="BF220" s="535"/>
      <c r="BG220" s="535"/>
      <c r="BH220" s="535"/>
      <c r="BI220" s="535"/>
      <c r="BJ220" s="535"/>
      <c r="BK220" s="535"/>
      <c r="BL220" s="535"/>
      <c r="BM220" s="535"/>
      <c r="BN220" s="535"/>
      <c r="BO220" s="535"/>
      <c r="BP220" s="535"/>
      <c r="BQ220" s="535"/>
      <c r="BR220" s="535"/>
      <c r="BS220" s="535"/>
      <c r="BT220" s="535"/>
      <c r="BU220" s="535"/>
      <c r="BV220" s="535"/>
      <c r="BW220" s="535"/>
      <c r="BX220" s="535"/>
      <c r="BY220" s="536"/>
    </row>
    <row r="221" spans="2:77" ht="15" customHeight="1" thickBot="1" x14ac:dyDescent="0.45">
      <c r="C221" s="54" t="s">
        <v>35</v>
      </c>
      <c r="D221" s="49" t="s">
        <v>194</v>
      </c>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494"/>
      <c r="AP221" s="495"/>
      <c r="AQ221" s="495"/>
      <c r="AR221" s="496"/>
      <c r="AV221" s="537"/>
      <c r="AW221" s="538"/>
      <c r="AX221" s="538"/>
      <c r="AY221" s="538"/>
      <c r="AZ221" s="538"/>
      <c r="BA221" s="538"/>
      <c r="BB221" s="538"/>
      <c r="BC221" s="538"/>
      <c r="BD221" s="538"/>
      <c r="BE221" s="538"/>
      <c r="BF221" s="538"/>
      <c r="BG221" s="538"/>
      <c r="BH221" s="538"/>
      <c r="BI221" s="538"/>
      <c r="BJ221" s="538"/>
      <c r="BK221" s="538"/>
      <c r="BL221" s="538"/>
      <c r="BM221" s="538"/>
      <c r="BN221" s="538"/>
      <c r="BO221" s="538"/>
      <c r="BP221" s="538"/>
      <c r="BQ221" s="538"/>
      <c r="BR221" s="538"/>
      <c r="BS221" s="538"/>
      <c r="BT221" s="538"/>
      <c r="BU221" s="538"/>
      <c r="BV221" s="538"/>
      <c r="BW221" s="538"/>
      <c r="BX221" s="538"/>
      <c r="BY221" s="539"/>
    </row>
    <row r="222" spans="2:77" ht="15" customHeight="1" thickBot="1" x14ac:dyDescent="0.45">
      <c r="C222" s="54" t="s">
        <v>36</v>
      </c>
      <c r="D222" s="49" t="s">
        <v>1270</v>
      </c>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494"/>
      <c r="AP222" s="495"/>
      <c r="AQ222" s="495"/>
      <c r="AR222" s="496"/>
      <c r="AV222" s="531" t="s">
        <v>1540</v>
      </c>
      <c r="AW222" s="531"/>
      <c r="AX222" s="531"/>
      <c r="AY222" s="531"/>
      <c r="AZ222" s="531"/>
      <c r="BA222" s="531"/>
      <c r="BB222" s="531"/>
      <c r="BC222" s="531"/>
      <c r="BD222" s="531"/>
      <c r="BE222" s="531"/>
      <c r="BF222" s="531"/>
      <c r="BG222" s="531"/>
      <c r="BH222" s="531"/>
      <c r="BI222" s="531"/>
      <c r="BJ222" s="531"/>
      <c r="BK222" s="531"/>
      <c r="BL222" s="531"/>
      <c r="BM222" s="531"/>
      <c r="BN222" s="531"/>
      <c r="BO222" s="531"/>
      <c r="BP222" s="531"/>
      <c r="BQ222" s="531"/>
      <c r="BR222" s="531"/>
      <c r="BS222" s="531"/>
      <c r="BT222" s="531"/>
      <c r="BU222" s="531"/>
      <c r="BV222" s="531"/>
      <c r="BW222" s="531"/>
      <c r="BX222" s="531"/>
      <c r="BY222" s="531"/>
    </row>
    <row r="223" spans="2:77" ht="15" customHeight="1" thickBot="1" x14ac:dyDescent="0.45">
      <c r="C223" s="54" t="s">
        <v>37</v>
      </c>
      <c r="D223" s="49" t="s">
        <v>1271</v>
      </c>
      <c r="E223" s="7"/>
      <c r="F223" s="7"/>
      <c r="G223" s="7"/>
      <c r="H223" s="7"/>
      <c r="I223" s="7"/>
      <c r="J223" s="7"/>
      <c r="K223" s="192" t="s">
        <v>1947</v>
      </c>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494"/>
      <c r="AP223" s="495"/>
      <c r="AQ223" s="495"/>
      <c r="AR223" s="496"/>
      <c r="AV223" s="65" t="s">
        <v>1543</v>
      </c>
    </row>
    <row r="224" spans="2:77" ht="15" customHeight="1" thickBot="1" x14ac:dyDescent="0.45">
      <c r="C224" s="54" t="s">
        <v>329</v>
      </c>
      <c r="D224" s="49" t="s">
        <v>1272</v>
      </c>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494"/>
      <c r="AP224" s="495"/>
      <c r="AQ224" s="495"/>
      <c r="AR224" s="496"/>
      <c r="AV224" s="532" t="s">
        <v>1544</v>
      </c>
      <c r="AW224" s="531"/>
      <c r="AX224" s="531"/>
      <c r="AY224" s="531"/>
      <c r="AZ224" s="531"/>
      <c r="BA224" s="531"/>
      <c r="BB224" s="531"/>
      <c r="BC224" s="531"/>
      <c r="BD224" s="531"/>
      <c r="BE224" s="531"/>
      <c r="BF224" s="531"/>
      <c r="BG224" s="531"/>
      <c r="BH224" s="531"/>
      <c r="BI224" s="531"/>
      <c r="BJ224" s="531"/>
      <c r="BK224" s="531"/>
      <c r="BL224" s="531"/>
      <c r="BM224" s="531"/>
      <c r="BN224" s="531"/>
      <c r="BO224" s="531"/>
      <c r="BP224" s="531"/>
      <c r="BQ224" s="531"/>
      <c r="BR224" s="531"/>
      <c r="BS224" s="531"/>
      <c r="BT224" s="531"/>
      <c r="BU224" s="531"/>
      <c r="BV224" s="531"/>
      <c r="BW224" s="531"/>
      <c r="BX224" s="531"/>
      <c r="BY224" s="533"/>
    </row>
    <row r="225" spans="3:77" ht="15" customHeight="1" thickBot="1" x14ac:dyDescent="0.45">
      <c r="C225" s="54" t="s">
        <v>330</v>
      </c>
      <c r="D225" s="49" t="s">
        <v>1945</v>
      </c>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494"/>
      <c r="AP225" s="495"/>
      <c r="AQ225" s="495"/>
      <c r="AR225" s="496"/>
      <c r="AV225" s="534"/>
      <c r="AW225" s="535"/>
      <c r="AX225" s="535"/>
      <c r="AY225" s="535"/>
      <c r="AZ225" s="535"/>
      <c r="BA225" s="535"/>
      <c r="BB225" s="535"/>
      <c r="BC225" s="535"/>
      <c r="BD225" s="535"/>
      <c r="BE225" s="535"/>
      <c r="BF225" s="535"/>
      <c r="BG225" s="535"/>
      <c r="BH225" s="535"/>
      <c r="BI225" s="535"/>
      <c r="BJ225" s="535"/>
      <c r="BK225" s="535"/>
      <c r="BL225" s="535"/>
      <c r="BM225" s="535"/>
      <c r="BN225" s="535"/>
      <c r="BO225" s="535"/>
      <c r="BP225" s="535"/>
      <c r="BQ225" s="535"/>
      <c r="BR225" s="535"/>
      <c r="BS225" s="535"/>
      <c r="BT225" s="535"/>
      <c r="BU225" s="535"/>
      <c r="BV225" s="535"/>
      <c r="BW225" s="535"/>
      <c r="BX225" s="535"/>
      <c r="BY225" s="536"/>
    </row>
    <row r="226" spans="3:77" ht="15" customHeight="1" thickBot="1" x14ac:dyDescent="0.45">
      <c r="C226" s="54" t="s">
        <v>331</v>
      </c>
      <c r="D226" s="49" t="s">
        <v>1946</v>
      </c>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494"/>
      <c r="AP226" s="495"/>
      <c r="AQ226" s="495"/>
      <c r="AR226" s="496"/>
      <c r="AV226" s="534"/>
      <c r="AW226" s="535"/>
      <c r="AX226" s="535"/>
      <c r="AY226" s="535"/>
      <c r="AZ226" s="535"/>
      <c r="BA226" s="535"/>
      <c r="BB226" s="535"/>
      <c r="BC226" s="535"/>
      <c r="BD226" s="535"/>
      <c r="BE226" s="535"/>
      <c r="BF226" s="535"/>
      <c r="BG226" s="535"/>
      <c r="BH226" s="535"/>
      <c r="BI226" s="535"/>
      <c r="BJ226" s="535"/>
      <c r="BK226" s="535"/>
      <c r="BL226" s="535"/>
      <c r="BM226" s="535"/>
      <c r="BN226" s="535"/>
      <c r="BO226" s="535"/>
      <c r="BP226" s="535"/>
      <c r="BQ226" s="535"/>
      <c r="BR226" s="535"/>
      <c r="BS226" s="535"/>
      <c r="BT226" s="535"/>
      <c r="BU226" s="535"/>
      <c r="BV226" s="535"/>
      <c r="BW226" s="535"/>
      <c r="BX226" s="535"/>
      <c r="BY226" s="536"/>
    </row>
    <row r="227" spans="3:77" ht="15" customHeight="1" thickBot="1" x14ac:dyDescent="0.45">
      <c r="C227" s="54" t="s">
        <v>332</v>
      </c>
      <c r="D227" s="49" t="s">
        <v>1291</v>
      </c>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494"/>
      <c r="AP227" s="495"/>
      <c r="AQ227" s="495"/>
      <c r="AR227" s="496"/>
      <c r="AV227" s="531" t="s">
        <v>1545</v>
      </c>
      <c r="AW227" s="531"/>
      <c r="AX227" s="531"/>
      <c r="AY227" s="531"/>
      <c r="AZ227" s="531"/>
      <c r="BA227" s="531"/>
      <c r="BB227" s="531"/>
      <c r="BC227" s="531"/>
      <c r="BD227" s="531"/>
      <c r="BE227" s="531"/>
      <c r="BF227" s="531"/>
      <c r="BG227" s="531"/>
      <c r="BH227" s="531"/>
      <c r="BI227" s="531"/>
      <c r="BJ227" s="531"/>
      <c r="BK227" s="531"/>
      <c r="BL227" s="531"/>
      <c r="BM227" s="531"/>
      <c r="BN227" s="531"/>
      <c r="BO227" s="531"/>
      <c r="BP227" s="531"/>
      <c r="BQ227" s="531"/>
      <c r="BR227" s="531"/>
      <c r="BS227" s="531"/>
      <c r="BT227" s="531"/>
      <c r="BU227" s="531"/>
      <c r="BV227" s="531"/>
      <c r="BW227" s="531"/>
      <c r="BX227" s="531"/>
      <c r="BY227" s="531"/>
    </row>
    <row r="228" spans="3:77" ht="15" customHeight="1" thickBot="1" x14ac:dyDescent="0.45">
      <c r="C228" s="54" t="s">
        <v>333</v>
      </c>
      <c r="D228" s="49" t="s">
        <v>1290</v>
      </c>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494"/>
      <c r="AP228" s="495"/>
      <c r="AQ228" s="495"/>
      <c r="AR228" s="496"/>
      <c r="AV228" s="65" t="s">
        <v>1546</v>
      </c>
    </row>
    <row r="229" spans="3:77" ht="15" customHeight="1" thickBot="1" x14ac:dyDescent="0.45">
      <c r="C229" s="54" t="s">
        <v>334</v>
      </c>
      <c r="D229" s="49" t="s">
        <v>1281</v>
      </c>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494"/>
      <c r="AP229" s="495"/>
      <c r="AQ229" s="495"/>
      <c r="AR229" s="496"/>
      <c r="AV229" s="532" t="s">
        <v>1547</v>
      </c>
      <c r="AW229" s="531"/>
      <c r="AX229" s="531"/>
      <c r="AY229" s="531"/>
      <c r="AZ229" s="531"/>
      <c r="BA229" s="531"/>
      <c r="BB229" s="531"/>
      <c r="BC229" s="531"/>
      <c r="BD229" s="531"/>
      <c r="BE229" s="531"/>
      <c r="BF229" s="531"/>
      <c r="BG229" s="531"/>
      <c r="BH229" s="531"/>
      <c r="BI229" s="531"/>
      <c r="BJ229" s="531"/>
      <c r="BK229" s="531"/>
      <c r="BL229" s="531"/>
      <c r="BM229" s="531"/>
      <c r="BN229" s="531"/>
      <c r="BO229" s="531"/>
      <c r="BP229" s="531"/>
      <c r="BQ229" s="531"/>
      <c r="BR229" s="531"/>
      <c r="BS229" s="531"/>
      <c r="BT229" s="531"/>
      <c r="BU229" s="531"/>
      <c r="BV229" s="531"/>
      <c r="BW229" s="531"/>
      <c r="BX229" s="531"/>
      <c r="BY229" s="533"/>
    </row>
    <row r="230" spans="3:77" ht="15" customHeight="1" thickBot="1" x14ac:dyDescent="0.45">
      <c r="C230" s="54" t="s">
        <v>335</v>
      </c>
      <c r="D230" s="49" t="s">
        <v>1282</v>
      </c>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494"/>
      <c r="AP230" s="495"/>
      <c r="AQ230" s="495"/>
      <c r="AR230" s="496"/>
      <c r="AV230" s="534"/>
      <c r="AW230" s="535"/>
      <c r="AX230" s="535"/>
      <c r="AY230" s="535"/>
      <c r="AZ230" s="535"/>
      <c r="BA230" s="535"/>
      <c r="BB230" s="535"/>
      <c r="BC230" s="535"/>
      <c r="BD230" s="535"/>
      <c r="BE230" s="535"/>
      <c r="BF230" s="535"/>
      <c r="BG230" s="535"/>
      <c r="BH230" s="535"/>
      <c r="BI230" s="535"/>
      <c r="BJ230" s="535"/>
      <c r="BK230" s="535"/>
      <c r="BL230" s="535"/>
      <c r="BM230" s="535"/>
      <c r="BN230" s="535"/>
      <c r="BO230" s="535"/>
      <c r="BP230" s="535"/>
      <c r="BQ230" s="535"/>
      <c r="BR230" s="535"/>
      <c r="BS230" s="535"/>
      <c r="BT230" s="535"/>
      <c r="BU230" s="535"/>
      <c r="BV230" s="535"/>
      <c r="BW230" s="535"/>
      <c r="BX230" s="535"/>
      <c r="BY230" s="536"/>
    </row>
    <row r="231" spans="3:77" ht="15" customHeight="1" thickBot="1" x14ac:dyDescent="0.45">
      <c r="C231" s="54" t="s">
        <v>336</v>
      </c>
      <c r="D231" s="49" t="s">
        <v>1289</v>
      </c>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494"/>
      <c r="AP231" s="495"/>
      <c r="AQ231" s="495"/>
      <c r="AR231" s="496"/>
      <c r="AV231" s="534"/>
      <c r="AW231" s="535"/>
      <c r="AX231" s="535"/>
      <c r="AY231" s="535"/>
      <c r="AZ231" s="535"/>
      <c r="BA231" s="535"/>
      <c r="BB231" s="535"/>
      <c r="BC231" s="535"/>
      <c r="BD231" s="535"/>
      <c r="BE231" s="535"/>
      <c r="BF231" s="535"/>
      <c r="BG231" s="535"/>
      <c r="BH231" s="535"/>
      <c r="BI231" s="535"/>
      <c r="BJ231" s="535"/>
      <c r="BK231" s="535"/>
      <c r="BL231" s="535"/>
      <c r="BM231" s="535"/>
      <c r="BN231" s="535"/>
      <c r="BO231" s="535"/>
      <c r="BP231" s="535"/>
      <c r="BQ231" s="535"/>
      <c r="BR231" s="535"/>
      <c r="BS231" s="535"/>
      <c r="BT231" s="535"/>
      <c r="BU231" s="535"/>
      <c r="BV231" s="535"/>
      <c r="BW231" s="535"/>
      <c r="BX231" s="535"/>
      <c r="BY231" s="536"/>
    </row>
    <row r="232" spans="3:77" ht="15" customHeight="1" thickBot="1" x14ac:dyDescent="0.45">
      <c r="C232" s="54" t="s">
        <v>1264</v>
      </c>
      <c r="D232" s="49" t="s">
        <v>1288</v>
      </c>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494"/>
      <c r="AP232" s="495"/>
      <c r="AQ232" s="495"/>
      <c r="AR232" s="496"/>
      <c r="AV232" s="534"/>
      <c r="AW232" s="535"/>
      <c r="AX232" s="535"/>
      <c r="AY232" s="535"/>
      <c r="AZ232" s="535"/>
      <c r="BA232" s="535"/>
      <c r="BB232" s="535"/>
      <c r="BC232" s="535"/>
      <c r="BD232" s="535"/>
      <c r="BE232" s="535"/>
      <c r="BF232" s="535"/>
      <c r="BG232" s="535"/>
      <c r="BH232" s="535"/>
      <c r="BI232" s="535"/>
      <c r="BJ232" s="535"/>
      <c r="BK232" s="535"/>
      <c r="BL232" s="535"/>
      <c r="BM232" s="535"/>
      <c r="BN232" s="535"/>
      <c r="BO232" s="535"/>
      <c r="BP232" s="535"/>
      <c r="BQ232" s="535"/>
      <c r="BR232" s="535"/>
      <c r="BS232" s="535"/>
      <c r="BT232" s="535"/>
      <c r="BU232" s="535"/>
      <c r="BV232" s="535"/>
      <c r="BW232" s="535"/>
      <c r="BX232" s="535"/>
      <c r="BY232" s="536"/>
    </row>
    <row r="233" spans="3:77" ht="15" customHeight="1" thickBot="1" x14ac:dyDescent="0.45">
      <c r="C233" s="54" t="s">
        <v>1265</v>
      </c>
      <c r="D233" s="49" t="s">
        <v>1287</v>
      </c>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494"/>
      <c r="AP233" s="495"/>
      <c r="AQ233" s="495"/>
      <c r="AR233" s="496"/>
      <c r="AV233" s="534"/>
      <c r="AW233" s="535"/>
      <c r="AX233" s="535"/>
      <c r="AY233" s="535"/>
      <c r="AZ233" s="535"/>
      <c r="BA233" s="535"/>
      <c r="BB233" s="535"/>
      <c r="BC233" s="535"/>
      <c r="BD233" s="535"/>
      <c r="BE233" s="535"/>
      <c r="BF233" s="535"/>
      <c r="BG233" s="535"/>
      <c r="BH233" s="535"/>
      <c r="BI233" s="535"/>
      <c r="BJ233" s="535"/>
      <c r="BK233" s="535"/>
      <c r="BL233" s="535"/>
      <c r="BM233" s="535"/>
      <c r="BN233" s="535"/>
      <c r="BO233" s="535"/>
      <c r="BP233" s="535"/>
      <c r="BQ233" s="535"/>
      <c r="BR233" s="535"/>
      <c r="BS233" s="535"/>
      <c r="BT233" s="535"/>
      <c r="BU233" s="535"/>
      <c r="BV233" s="535"/>
      <c r="BW233" s="535"/>
      <c r="BX233" s="535"/>
      <c r="BY233" s="536"/>
    </row>
    <row r="234" spans="3:77" ht="15" customHeight="1" thickBot="1" x14ac:dyDescent="0.45">
      <c r="C234" s="54" t="s">
        <v>1266</v>
      </c>
      <c r="D234" s="49" t="s">
        <v>1283</v>
      </c>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494"/>
      <c r="AP234" s="495"/>
      <c r="AQ234" s="495"/>
      <c r="AR234" s="496"/>
      <c r="AV234" s="534"/>
      <c r="AW234" s="535"/>
      <c r="AX234" s="535"/>
      <c r="AY234" s="535"/>
      <c r="AZ234" s="535"/>
      <c r="BA234" s="535"/>
      <c r="BB234" s="535"/>
      <c r="BC234" s="535"/>
      <c r="BD234" s="535"/>
      <c r="BE234" s="535"/>
      <c r="BF234" s="535"/>
      <c r="BG234" s="535"/>
      <c r="BH234" s="535"/>
      <c r="BI234" s="535"/>
      <c r="BJ234" s="535"/>
      <c r="BK234" s="535"/>
      <c r="BL234" s="535"/>
      <c r="BM234" s="535"/>
      <c r="BN234" s="535"/>
      <c r="BO234" s="535"/>
      <c r="BP234" s="535"/>
      <c r="BQ234" s="535"/>
      <c r="BR234" s="535"/>
      <c r="BS234" s="535"/>
      <c r="BT234" s="535"/>
      <c r="BU234" s="535"/>
      <c r="BV234" s="535"/>
      <c r="BW234" s="535"/>
      <c r="BX234" s="535"/>
      <c r="BY234" s="536"/>
    </row>
    <row r="235" spans="3:77" ht="15" customHeight="1" thickBot="1" x14ac:dyDescent="0.45">
      <c r="C235" s="54" t="s">
        <v>1267</v>
      </c>
      <c r="D235" s="49" t="s">
        <v>1284</v>
      </c>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494"/>
      <c r="AP235" s="495"/>
      <c r="AQ235" s="495"/>
      <c r="AR235" s="496"/>
      <c r="AV235" s="537"/>
      <c r="AW235" s="538"/>
      <c r="AX235" s="538"/>
      <c r="AY235" s="538"/>
      <c r="AZ235" s="538"/>
      <c r="BA235" s="538"/>
      <c r="BB235" s="538"/>
      <c r="BC235" s="538"/>
      <c r="BD235" s="538"/>
      <c r="BE235" s="538"/>
      <c r="BF235" s="538"/>
      <c r="BG235" s="538"/>
      <c r="BH235" s="538"/>
      <c r="BI235" s="538"/>
      <c r="BJ235" s="538"/>
      <c r="BK235" s="538"/>
      <c r="BL235" s="538"/>
      <c r="BM235" s="538"/>
      <c r="BN235" s="538"/>
      <c r="BO235" s="538"/>
      <c r="BP235" s="538"/>
      <c r="BQ235" s="538"/>
      <c r="BR235" s="538"/>
      <c r="BS235" s="538"/>
      <c r="BT235" s="538"/>
      <c r="BU235" s="538"/>
      <c r="BV235" s="538"/>
      <c r="BW235" s="538"/>
      <c r="BX235" s="538"/>
      <c r="BY235" s="539"/>
    </row>
    <row r="236" spans="3:77" ht="15" customHeight="1" thickBot="1" x14ac:dyDescent="0.45">
      <c r="C236" s="54" t="s">
        <v>1268</v>
      </c>
      <c r="D236" s="49" t="s">
        <v>1285</v>
      </c>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494"/>
      <c r="AP236" s="495"/>
      <c r="AQ236" s="495"/>
      <c r="AR236" s="496"/>
      <c r="AV236" s="531" t="s">
        <v>1548</v>
      </c>
      <c r="AW236" s="531"/>
      <c r="AX236" s="531"/>
      <c r="AY236" s="531"/>
      <c r="AZ236" s="531"/>
      <c r="BA236" s="531"/>
      <c r="BB236" s="531"/>
      <c r="BC236" s="531"/>
      <c r="BD236" s="531"/>
      <c r="BE236" s="531"/>
      <c r="BF236" s="531"/>
      <c r="BG236" s="531"/>
      <c r="BH236" s="531"/>
      <c r="BI236" s="531"/>
      <c r="BJ236" s="531"/>
      <c r="BK236" s="531"/>
      <c r="BL236" s="531"/>
      <c r="BM236" s="531"/>
      <c r="BN236" s="531"/>
      <c r="BO236" s="531"/>
      <c r="BP236" s="531"/>
      <c r="BQ236" s="531"/>
      <c r="BR236" s="531"/>
      <c r="BS236" s="531"/>
      <c r="BT236" s="531"/>
      <c r="BU236" s="531"/>
      <c r="BV236" s="531"/>
      <c r="BW236" s="531"/>
      <c r="BX236" s="531"/>
      <c r="BY236" s="531"/>
    </row>
    <row r="237" spans="3:77" ht="15" customHeight="1" thickBot="1" x14ac:dyDescent="0.45">
      <c r="C237" s="54" t="s">
        <v>1269</v>
      </c>
      <c r="D237" s="49" t="s">
        <v>1286</v>
      </c>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494"/>
      <c r="AP237" s="495"/>
      <c r="AQ237" s="495"/>
      <c r="AR237" s="496"/>
      <c r="AV237" s="65" t="s">
        <v>1549</v>
      </c>
    </row>
    <row r="238" spans="3:77" ht="15" customHeight="1" x14ac:dyDescent="0.4">
      <c r="AV238" s="532" t="s">
        <v>1558</v>
      </c>
      <c r="AW238" s="531"/>
      <c r="AX238" s="531"/>
      <c r="AY238" s="531"/>
      <c r="AZ238" s="531"/>
      <c r="BA238" s="531"/>
      <c r="BB238" s="531"/>
      <c r="BC238" s="531"/>
      <c r="BD238" s="531"/>
      <c r="BE238" s="531"/>
      <c r="BF238" s="531"/>
      <c r="BG238" s="531"/>
      <c r="BH238" s="531"/>
      <c r="BI238" s="531"/>
      <c r="BJ238" s="531"/>
      <c r="BK238" s="531"/>
      <c r="BL238" s="531"/>
      <c r="BM238" s="531"/>
      <c r="BN238" s="531"/>
      <c r="BO238" s="531"/>
      <c r="BP238" s="531"/>
      <c r="BQ238" s="531"/>
      <c r="BR238" s="531"/>
      <c r="BS238" s="531"/>
      <c r="BT238" s="531"/>
      <c r="BU238" s="531"/>
      <c r="BV238" s="531"/>
      <c r="BW238" s="531"/>
      <c r="BX238" s="531"/>
      <c r="BY238" s="533"/>
    </row>
    <row r="239" spans="3:77" ht="15" customHeight="1" thickBot="1" x14ac:dyDescent="0.45">
      <c r="C239" s="210" t="s">
        <v>1800</v>
      </c>
      <c r="D239" s="188"/>
      <c r="E239" s="188"/>
      <c r="F239" s="188"/>
      <c r="G239" s="188"/>
      <c r="H239" s="188"/>
      <c r="I239" s="188"/>
      <c r="J239" s="188"/>
      <c r="K239" s="188"/>
      <c r="L239" s="188"/>
      <c r="M239" s="188"/>
      <c r="N239" s="188"/>
      <c r="O239" s="188"/>
      <c r="P239" s="188"/>
      <c r="Q239" s="188"/>
      <c r="R239" s="189"/>
      <c r="S239" s="189"/>
      <c r="T239" s="189"/>
      <c r="U239" s="189"/>
      <c r="V239" s="189"/>
      <c r="W239" s="189"/>
      <c r="X239" s="189"/>
      <c r="Y239" s="189"/>
      <c r="Z239" s="189"/>
      <c r="AA239" s="189"/>
      <c r="AB239" s="189"/>
      <c r="AC239" s="189"/>
      <c r="AD239" s="189"/>
      <c r="AE239" s="189"/>
      <c r="AF239" s="189"/>
      <c r="AG239" s="189"/>
      <c r="AH239" s="189"/>
      <c r="AI239" s="189"/>
      <c r="AJ239" s="189"/>
      <c r="AK239" s="189"/>
      <c r="AL239" s="190"/>
      <c r="AN239" s="502" t="s">
        <v>289</v>
      </c>
      <c r="AO239" s="502"/>
      <c r="AV239" s="534"/>
      <c r="AW239" s="535"/>
      <c r="AX239" s="535"/>
      <c r="AY239" s="535"/>
      <c r="AZ239" s="535"/>
      <c r="BA239" s="535"/>
      <c r="BB239" s="535"/>
      <c r="BC239" s="535"/>
      <c r="BD239" s="535"/>
      <c r="BE239" s="535"/>
      <c r="BF239" s="535"/>
      <c r="BG239" s="535"/>
      <c r="BH239" s="535"/>
      <c r="BI239" s="535"/>
      <c r="BJ239" s="535"/>
      <c r="BK239" s="535"/>
      <c r="BL239" s="535"/>
      <c r="BM239" s="535"/>
      <c r="BN239" s="535"/>
      <c r="BO239" s="535"/>
      <c r="BP239" s="535"/>
      <c r="BQ239" s="535"/>
      <c r="BR239" s="535"/>
      <c r="BS239" s="535"/>
      <c r="BT239" s="535"/>
      <c r="BU239" s="535"/>
      <c r="BV239" s="535"/>
      <c r="BW239" s="535"/>
      <c r="BX239" s="535"/>
      <c r="BY239" s="536"/>
    </row>
    <row r="240" spans="3:77" ht="15" customHeight="1" thickBot="1" x14ac:dyDescent="0.45">
      <c r="C240" s="69" t="s">
        <v>78</v>
      </c>
      <c r="D240" s="49" t="s">
        <v>320</v>
      </c>
      <c r="E240" s="7"/>
      <c r="F240" s="7"/>
      <c r="G240" s="7"/>
      <c r="H240" s="7"/>
      <c r="I240" s="211" t="s">
        <v>1179</v>
      </c>
      <c r="J240" s="110" t="s">
        <v>1275</v>
      </c>
      <c r="K240" s="193"/>
      <c r="L240" s="193"/>
      <c r="M240" s="193"/>
      <c r="N240" s="194"/>
      <c r="O240" s="923"/>
      <c r="P240" s="924"/>
      <c r="Q240" s="924"/>
      <c r="R240" s="924"/>
      <c r="S240" s="924"/>
      <c r="T240" s="195" t="s">
        <v>21</v>
      </c>
      <c r="U240" s="69" t="s">
        <v>284</v>
      </c>
      <c r="V240" s="49" t="s">
        <v>1273</v>
      </c>
      <c r="W240" s="7"/>
      <c r="X240" s="7"/>
      <c r="Y240" s="7"/>
      <c r="Z240" s="53"/>
      <c r="AA240" s="211" t="s">
        <v>1180</v>
      </c>
      <c r="AB240" s="110" t="s">
        <v>1274</v>
      </c>
      <c r="AC240" s="193"/>
      <c r="AD240" s="193"/>
      <c r="AE240" s="193"/>
      <c r="AF240" s="194"/>
      <c r="AG240" s="923"/>
      <c r="AH240" s="924"/>
      <c r="AI240" s="924"/>
      <c r="AJ240" s="924"/>
      <c r="AK240" s="924"/>
      <c r="AL240" s="195" t="s">
        <v>21</v>
      </c>
      <c r="AM240" s="3"/>
      <c r="AN240" s="484" t="str">
        <f>IF(COUNTBLANK(O240)=1,"未","")</f>
        <v>未</v>
      </c>
      <c r="AO240" s="484"/>
      <c r="AV240" s="534"/>
      <c r="AW240" s="535"/>
      <c r="AX240" s="535"/>
      <c r="AY240" s="535"/>
      <c r="AZ240" s="535"/>
      <c r="BA240" s="535"/>
      <c r="BB240" s="535"/>
      <c r="BC240" s="535"/>
      <c r="BD240" s="535"/>
      <c r="BE240" s="535"/>
      <c r="BF240" s="535"/>
      <c r="BG240" s="535"/>
      <c r="BH240" s="535"/>
      <c r="BI240" s="535"/>
      <c r="BJ240" s="535"/>
      <c r="BK240" s="535"/>
      <c r="BL240" s="535"/>
      <c r="BM240" s="535"/>
      <c r="BN240" s="535"/>
      <c r="BO240" s="535"/>
      <c r="BP240" s="535"/>
      <c r="BQ240" s="535"/>
      <c r="BR240" s="535"/>
      <c r="BS240" s="535"/>
      <c r="BT240" s="535"/>
      <c r="BU240" s="535"/>
      <c r="BV240" s="535"/>
      <c r="BW240" s="535"/>
      <c r="BX240" s="535"/>
      <c r="BY240" s="536"/>
    </row>
    <row r="241" spans="3:77" ht="15" customHeight="1" thickBot="1" x14ac:dyDescent="0.45">
      <c r="AV241" s="534"/>
      <c r="AW241" s="535"/>
      <c r="AX241" s="535"/>
      <c r="AY241" s="535"/>
      <c r="AZ241" s="535"/>
      <c r="BA241" s="535"/>
      <c r="BB241" s="535"/>
      <c r="BC241" s="535"/>
      <c r="BD241" s="535"/>
      <c r="BE241" s="535"/>
      <c r="BF241" s="535"/>
      <c r="BG241" s="535"/>
      <c r="BH241" s="535"/>
      <c r="BI241" s="535"/>
      <c r="BJ241" s="535"/>
      <c r="BK241" s="535"/>
      <c r="BL241" s="535"/>
      <c r="BM241" s="535"/>
      <c r="BN241" s="535"/>
      <c r="BO241" s="535"/>
      <c r="BP241" s="535"/>
      <c r="BQ241" s="535"/>
      <c r="BR241" s="535"/>
      <c r="BS241" s="535"/>
      <c r="BT241" s="535"/>
      <c r="BU241" s="535"/>
      <c r="BV241" s="535"/>
      <c r="BW241" s="535"/>
      <c r="BX241" s="535"/>
      <c r="BY241" s="536"/>
    </row>
    <row r="242" spans="3:77" ht="15" customHeight="1" thickBot="1" x14ac:dyDescent="0.45">
      <c r="C242" s="49" t="s">
        <v>1276</v>
      </c>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883" t="str">
        <f>IF(O240=AG240,"ＯＫ","ＮＯ")</f>
        <v>ＯＫ</v>
      </c>
      <c r="AA242" s="884"/>
      <c r="AB242" s="884"/>
      <c r="AC242" s="884"/>
      <c r="AD242" s="884"/>
      <c r="AE242" s="884"/>
      <c r="AF242" s="885"/>
      <c r="AV242" s="534"/>
      <c r="AW242" s="535"/>
      <c r="AX242" s="535"/>
      <c r="AY242" s="535"/>
      <c r="AZ242" s="535"/>
      <c r="BA242" s="535"/>
      <c r="BB242" s="535"/>
      <c r="BC242" s="535"/>
      <c r="BD242" s="535"/>
      <c r="BE242" s="535"/>
      <c r="BF242" s="535"/>
      <c r="BG242" s="535"/>
      <c r="BH242" s="535"/>
      <c r="BI242" s="535"/>
      <c r="BJ242" s="535"/>
      <c r="BK242" s="535"/>
      <c r="BL242" s="535"/>
      <c r="BM242" s="535"/>
      <c r="BN242" s="535"/>
      <c r="BO242" s="535"/>
      <c r="BP242" s="535"/>
      <c r="BQ242" s="535"/>
      <c r="BR242" s="535"/>
      <c r="BS242" s="535"/>
      <c r="BT242" s="535"/>
      <c r="BU242" s="535"/>
      <c r="BV242" s="535"/>
      <c r="BW242" s="535"/>
      <c r="BX242" s="535"/>
      <c r="BY242" s="536"/>
    </row>
    <row r="243" spans="3:77" ht="15" customHeight="1" x14ac:dyDescent="0.4">
      <c r="C243" s="141" t="s">
        <v>444</v>
      </c>
      <c r="D243" s="128" t="s">
        <v>1189</v>
      </c>
      <c r="AV243" s="534"/>
      <c r="AW243" s="535"/>
      <c r="AX243" s="535"/>
      <c r="AY243" s="535"/>
      <c r="AZ243" s="535"/>
      <c r="BA243" s="535"/>
      <c r="BB243" s="535"/>
      <c r="BC243" s="535"/>
      <c r="BD243" s="535"/>
      <c r="BE243" s="535"/>
      <c r="BF243" s="535"/>
      <c r="BG243" s="535"/>
      <c r="BH243" s="535"/>
      <c r="BI243" s="535"/>
      <c r="BJ243" s="535"/>
      <c r="BK243" s="535"/>
      <c r="BL243" s="535"/>
      <c r="BM243" s="535"/>
      <c r="BN243" s="535"/>
      <c r="BO243" s="535"/>
      <c r="BP243" s="535"/>
      <c r="BQ243" s="535"/>
      <c r="BR243" s="535"/>
      <c r="BS243" s="535"/>
      <c r="BT243" s="535"/>
      <c r="BU243" s="535"/>
      <c r="BV243" s="535"/>
      <c r="BW243" s="535"/>
      <c r="BX243" s="535"/>
      <c r="BY243" s="536"/>
    </row>
    <row r="244" spans="3:77" ht="15" customHeight="1" x14ac:dyDescent="0.4">
      <c r="AV244" s="534"/>
      <c r="AW244" s="535"/>
      <c r="AX244" s="535"/>
      <c r="AY244" s="535"/>
      <c r="AZ244" s="535"/>
      <c r="BA244" s="535"/>
      <c r="BB244" s="535"/>
      <c r="BC244" s="535"/>
      <c r="BD244" s="535"/>
      <c r="BE244" s="535"/>
      <c r="BF244" s="535"/>
      <c r="BG244" s="535"/>
      <c r="BH244" s="535"/>
      <c r="BI244" s="535"/>
      <c r="BJ244" s="535"/>
      <c r="BK244" s="535"/>
      <c r="BL244" s="535"/>
      <c r="BM244" s="535"/>
      <c r="BN244" s="535"/>
      <c r="BO244" s="535"/>
      <c r="BP244" s="535"/>
      <c r="BQ244" s="535"/>
      <c r="BR244" s="535"/>
      <c r="BS244" s="535"/>
      <c r="BT244" s="535"/>
      <c r="BU244" s="535"/>
      <c r="BV244" s="535"/>
      <c r="BW244" s="535"/>
      <c r="BX244" s="535"/>
      <c r="BY244" s="536"/>
    </row>
    <row r="245" spans="3:77" ht="15" customHeight="1" x14ac:dyDescent="0.4">
      <c r="C245" s="159" t="s">
        <v>1277</v>
      </c>
      <c r="D245" s="160"/>
      <c r="E245" s="160"/>
      <c r="F245" s="160"/>
      <c r="G245" s="160"/>
      <c r="H245" s="160"/>
      <c r="I245" s="160"/>
      <c r="J245" s="160"/>
      <c r="K245" s="160"/>
      <c r="L245" s="160"/>
      <c r="M245" s="160"/>
      <c r="N245" s="160"/>
      <c r="O245" s="160"/>
      <c r="P245" s="209"/>
      <c r="Q245" s="160"/>
      <c r="R245" s="209"/>
      <c r="S245" s="160"/>
      <c r="T245" s="160"/>
      <c r="U245" s="209"/>
      <c r="V245" s="160"/>
      <c r="W245" s="160"/>
      <c r="X245" s="160"/>
      <c r="Y245" s="160"/>
      <c r="Z245" s="160"/>
      <c r="AA245" s="160"/>
      <c r="AB245" s="160"/>
      <c r="AC245" s="160"/>
      <c r="AD245" s="160"/>
      <c r="AE245" s="160"/>
      <c r="AF245" s="160"/>
      <c r="AG245" s="160"/>
      <c r="AH245" s="160"/>
      <c r="AI245" s="160"/>
      <c r="AJ245" s="61"/>
      <c r="AK245" s="61"/>
      <c r="AL245" s="62"/>
      <c r="AN245" s="502" t="s">
        <v>289</v>
      </c>
      <c r="AO245" s="502"/>
      <c r="AV245" s="534"/>
      <c r="AW245" s="535"/>
      <c r="AX245" s="535"/>
      <c r="AY245" s="535"/>
      <c r="AZ245" s="535"/>
      <c r="BA245" s="535"/>
      <c r="BB245" s="535"/>
      <c r="BC245" s="535"/>
      <c r="BD245" s="535"/>
      <c r="BE245" s="535"/>
      <c r="BF245" s="535"/>
      <c r="BG245" s="535"/>
      <c r="BH245" s="535"/>
      <c r="BI245" s="535"/>
      <c r="BJ245" s="535"/>
      <c r="BK245" s="535"/>
      <c r="BL245" s="535"/>
      <c r="BM245" s="535"/>
      <c r="BN245" s="535"/>
      <c r="BO245" s="535"/>
      <c r="BP245" s="535"/>
      <c r="BQ245" s="535"/>
      <c r="BR245" s="535"/>
      <c r="BS245" s="535"/>
      <c r="BT245" s="535"/>
      <c r="BU245" s="535"/>
      <c r="BV245" s="535"/>
      <c r="BW245" s="535"/>
      <c r="BX245" s="535"/>
      <c r="BY245" s="536"/>
    </row>
    <row r="246" spans="3:77" ht="15" customHeight="1" x14ac:dyDescent="0.4">
      <c r="C246" s="83" t="s">
        <v>78</v>
      </c>
      <c r="D246" s="114" t="s">
        <v>1280</v>
      </c>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63"/>
      <c r="AJ246" s="559"/>
      <c r="AK246" s="486"/>
      <c r="AL246" s="560"/>
      <c r="AN246" s="484" t="str">
        <f t="shared" ref="AN246:AN248" si="7">IF(COUNTBLANK(AJ246)=1,"未","")</f>
        <v>未</v>
      </c>
      <c r="AO246" s="484"/>
      <c r="AV246" s="534"/>
      <c r="AW246" s="535"/>
      <c r="AX246" s="535"/>
      <c r="AY246" s="535"/>
      <c r="AZ246" s="535"/>
      <c r="BA246" s="535"/>
      <c r="BB246" s="535"/>
      <c r="BC246" s="535"/>
      <c r="BD246" s="535"/>
      <c r="BE246" s="535"/>
      <c r="BF246" s="535"/>
      <c r="BG246" s="535"/>
      <c r="BH246" s="535"/>
      <c r="BI246" s="535"/>
      <c r="BJ246" s="535"/>
      <c r="BK246" s="535"/>
      <c r="BL246" s="535"/>
      <c r="BM246" s="535"/>
      <c r="BN246" s="535"/>
      <c r="BO246" s="535"/>
      <c r="BP246" s="535"/>
      <c r="BQ246" s="535"/>
      <c r="BR246" s="535"/>
      <c r="BS246" s="535"/>
      <c r="BT246" s="535"/>
      <c r="BU246" s="535"/>
      <c r="BV246" s="535"/>
      <c r="BW246" s="535"/>
      <c r="BX246" s="535"/>
      <c r="BY246" s="536"/>
    </row>
    <row r="247" spans="3:77" ht="15" customHeight="1" x14ac:dyDescent="0.4">
      <c r="C247" s="69" t="s">
        <v>79</v>
      </c>
      <c r="D247" s="59" t="s">
        <v>1278</v>
      </c>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53"/>
      <c r="AJ247" s="559"/>
      <c r="AK247" s="486"/>
      <c r="AL247" s="560"/>
      <c r="AN247" s="484" t="str">
        <f t="shared" si="7"/>
        <v>未</v>
      </c>
      <c r="AO247" s="484"/>
      <c r="AV247" s="534"/>
      <c r="AW247" s="535"/>
      <c r="AX247" s="535"/>
      <c r="AY247" s="535"/>
      <c r="AZ247" s="535"/>
      <c r="BA247" s="535"/>
      <c r="BB247" s="535"/>
      <c r="BC247" s="535"/>
      <c r="BD247" s="535"/>
      <c r="BE247" s="535"/>
      <c r="BF247" s="535"/>
      <c r="BG247" s="535"/>
      <c r="BH247" s="535"/>
      <c r="BI247" s="535"/>
      <c r="BJ247" s="535"/>
      <c r="BK247" s="535"/>
      <c r="BL247" s="535"/>
      <c r="BM247" s="535"/>
      <c r="BN247" s="535"/>
      <c r="BO247" s="535"/>
      <c r="BP247" s="535"/>
      <c r="BQ247" s="535"/>
      <c r="BR247" s="535"/>
      <c r="BS247" s="535"/>
      <c r="BT247" s="535"/>
      <c r="BU247" s="535"/>
      <c r="BV247" s="535"/>
      <c r="BW247" s="535"/>
      <c r="BX247" s="535"/>
      <c r="BY247" s="536"/>
    </row>
    <row r="248" spans="3:77" ht="15" customHeight="1" x14ac:dyDescent="0.4">
      <c r="C248" s="69" t="s">
        <v>80</v>
      </c>
      <c r="D248" s="59" t="s">
        <v>1279</v>
      </c>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53"/>
      <c r="AJ248" s="559"/>
      <c r="AK248" s="486"/>
      <c r="AL248" s="560"/>
      <c r="AN248" s="484" t="str">
        <f t="shared" si="7"/>
        <v>未</v>
      </c>
      <c r="AO248" s="484"/>
      <c r="AV248" s="534"/>
      <c r="AW248" s="535"/>
      <c r="AX248" s="535"/>
      <c r="AY248" s="535"/>
      <c r="AZ248" s="535"/>
      <c r="BA248" s="535"/>
      <c r="BB248" s="535"/>
      <c r="BC248" s="535"/>
      <c r="BD248" s="535"/>
      <c r="BE248" s="535"/>
      <c r="BF248" s="535"/>
      <c r="BG248" s="535"/>
      <c r="BH248" s="535"/>
      <c r="BI248" s="535"/>
      <c r="BJ248" s="535"/>
      <c r="BK248" s="535"/>
      <c r="BL248" s="535"/>
      <c r="BM248" s="535"/>
      <c r="BN248" s="535"/>
      <c r="BO248" s="535"/>
      <c r="BP248" s="535"/>
      <c r="BQ248" s="535"/>
      <c r="BR248" s="535"/>
      <c r="BS248" s="535"/>
      <c r="BT248" s="535"/>
      <c r="BU248" s="535"/>
      <c r="BV248" s="535"/>
      <c r="BW248" s="535"/>
      <c r="BX248" s="535"/>
      <c r="BY248" s="536"/>
    </row>
    <row r="249" spans="3:77" ht="15" customHeight="1" x14ac:dyDescent="0.4">
      <c r="AV249" s="534"/>
      <c r="AW249" s="535"/>
      <c r="AX249" s="535"/>
      <c r="AY249" s="535"/>
      <c r="AZ249" s="535"/>
      <c r="BA249" s="535"/>
      <c r="BB249" s="535"/>
      <c r="BC249" s="535"/>
      <c r="BD249" s="535"/>
      <c r="BE249" s="535"/>
      <c r="BF249" s="535"/>
      <c r="BG249" s="535"/>
      <c r="BH249" s="535"/>
      <c r="BI249" s="535"/>
      <c r="BJ249" s="535"/>
      <c r="BK249" s="535"/>
      <c r="BL249" s="535"/>
      <c r="BM249" s="535"/>
      <c r="BN249" s="535"/>
      <c r="BO249" s="535"/>
      <c r="BP249" s="535"/>
      <c r="BQ249" s="535"/>
      <c r="BR249" s="535"/>
      <c r="BS249" s="535"/>
      <c r="BT249" s="535"/>
      <c r="BU249" s="535"/>
      <c r="BV249" s="535"/>
      <c r="BW249" s="535"/>
      <c r="BX249" s="535"/>
      <c r="BY249" s="536"/>
    </row>
    <row r="250" spans="3:77" ht="15" customHeight="1" x14ac:dyDescent="0.4">
      <c r="C250" s="52"/>
      <c r="AJ250" s="6"/>
      <c r="AK250" s="6"/>
      <c r="AL250" s="6"/>
      <c r="AN250" s="87"/>
      <c r="AO250" s="87"/>
      <c r="AV250" s="534"/>
      <c r="AW250" s="535"/>
      <c r="AX250" s="535"/>
      <c r="AY250" s="535"/>
      <c r="AZ250" s="535"/>
      <c r="BA250" s="535"/>
      <c r="BB250" s="535"/>
      <c r="BC250" s="535"/>
      <c r="BD250" s="535"/>
      <c r="BE250" s="535"/>
      <c r="BF250" s="535"/>
      <c r="BG250" s="535"/>
      <c r="BH250" s="535"/>
      <c r="BI250" s="535"/>
      <c r="BJ250" s="535"/>
      <c r="BK250" s="535"/>
      <c r="BL250" s="535"/>
      <c r="BM250" s="535"/>
      <c r="BN250" s="535"/>
      <c r="BO250" s="535"/>
      <c r="BP250" s="535"/>
      <c r="BQ250" s="535"/>
      <c r="BR250" s="535"/>
      <c r="BS250" s="535"/>
      <c r="BT250" s="535"/>
      <c r="BU250" s="535"/>
      <c r="BV250" s="535"/>
      <c r="BW250" s="535"/>
      <c r="BX250" s="535"/>
      <c r="BY250" s="536"/>
    </row>
    <row r="251" spans="3:77" ht="15" customHeight="1" x14ac:dyDescent="0.4">
      <c r="C251" s="159" t="s">
        <v>1318</v>
      </c>
      <c r="D251" s="160"/>
      <c r="E251" s="160"/>
      <c r="F251" s="160"/>
      <c r="G251" s="160"/>
      <c r="H251" s="160"/>
      <c r="I251" s="160"/>
      <c r="J251" s="160"/>
      <c r="K251" s="160"/>
      <c r="L251" s="160"/>
      <c r="M251" s="160"/>
      <c r="N251" s="160"/>
      <c r="O251" s="160"/>
      <c r="P251" s="209"/>
      <c r="Q251" s="160"/>
      <c r="R251" s="209"/>
      <c r="S251" s="160"/>
      <c r="T251" s="160"/>
      <c r="U251" s="209"/>
      <c r="V251" s="160"/>
      <c r="W251" s="160"/>
      <c r="X251" s="160"/>
      <c r="Y251" s="160"/>
      <c r="Z251" s="160"/>
      <c r="AA251" s="160"/>
      <c r="AB251" s="160"/>
      <c r="AC251" s="160"/>
      <c r="AD251" s="160"/>
      <c r="AE251" s="160"/>
      <c r="AF251" s="160"/>
      <c r="AG251" s="160"/>
      <c r="AH251" s="160"/>
      <c r="AI251" s="160"/>
      <c r="AJ251" s="160"/>
      <c r="AK251" s="160"/>
      <c r="AL251" s="160"/>
      <c r="AM251" s="160"/>
      <c r="AN251" s="61"/>
      <c r="AO251" s="61"/>
      <c r="AP251" s="62"/>
      <c r="AR251" s="502" t="s">
        <v>289</v>
      </c>
      <c r="AS251" s="502"/>
      <c r="AV251" s="534"/>
      <c r="AW251" s="535"/>
      <c r="AX251" s="535"/>
      <c r="AY251" s="535"/>
      <c r="AZ251" s="535"/>
      <c r="BA251" s="535"/>
      <c r="BB251" s="535"/>
      <c r="BC251" s="535"/>
      <c r="BD251" s="535"/>
      <c r="BE251" s="535"/>
      <c r="BF251" s="535"/>
      <c r="BG251" s="535"/>
      <c r="BH251" s="535"/>
      <c r="BI251" s="535"/>
      <c r="BJ251" s="535"/>
      <c r="BK251" s="535"/>
      <c r="BL251" s="535"/>
      <c r="BM251" s="535"/>
      <c r="BN251" s="535"/>
      <c r="BO251" s="535"/>
      <c r="BP251" s="535"/>
      <c r="BQ251" s="535"/>
      <c r="BR251" s="535"/>
      <c r="BS251" s="535"/>
      <c r="BT251" s="535"/>
      <c r="BU251" s="535"/>
      <c r="BV251" s="535"/>
      <c r="BW251" s="535"/>
      <c r="BX251" s="535"/>
      <c r="BY251" s="536"/>
    </row>
    <row r="252" spans="3:77" ht="15" customHeight="1" thickBot="1" x14ac:dyDescent="0.45">
      <c r="C252" s="83" t="s">
        <v>78</v>
      </c>
      <c r="D252" s="114" t="s">
        <v>1319</v>
      </c>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63"/>
      <c r="AN252" s="559"/>
      <c r="AO252" s="486"/>
      <c r="AP252" s="560"/>
      <c r="AR252" s="484" t="str">
        <f t="shared" ref="AR252:AR253" si="8">IF(COUNTBLANK(AN252)=1,"未","")</f>
        <v>未</v>
      </c>
      <c r="AS252" s="484"/>
      <c r="AV252" s="537"/>
      <c r="AW252" s="538"/>
      <c r="AX252" s="538"/>
      <c r="AY252" s="538"/>
      <c r="AZ252" s="538"/>
      <c r="BA252" s="538"/>
      <c r="BB252" s="538"/>
      <c r="BC252" s="538"/>
      <c r="BD252" s="538"/>
      <c r="BE252" s="538"/>
      <c r="BF252" s="538"/>
      <c r="BG252" s="538"/>
      <c r="BH252" s="538"/>
      <c r="BI252" s="538"/>
      <c r="BJ252" s="538"/>
      <c r="BK252" s="538"/>
      <c r="BL252" s="538"/>
      <c r="BM252" s="538"/>
      <c r="BN252" s="538"/>
      <c r="BO252" s="538"/>
      <c r="BP252" s="538"/>
      <c r="BQ252" s="538"/>
      <c r="BR252" s="538"/>
      <c r="BS252" s="538"/>
      <c r="BT252" s="538"/>
      <c r="BU252" s="538"/>
      <c r="BV252" s="538"/>
      <c r="BW252" s="538"/>
      <c r="BX252" s="538"/>
      <c r="BY252" s="539"/>
    </row>
    <row r="253" spans="3:77" ht="15" customHeight="1" thickBot="1" x14ac:dyDescent="0.45">
      <c r="C253" s="70" t="s">
        <v>79</v>
      </c>
      <c r="D253" s="112" t="s">
        <v>1320</v>
      </c>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113"/>
      <c r="AN253" s="549"/>
      <c r="AO253" s="550"/>
      <c r="AP253" s="551"/>
      <c r="AR253" s="484" t="str">
        <f t="shared" si="8"/>
        <v>未</v>
      </c>
      <c r="AS253" s="484"/>
      <c r="AV253" s="531" t="s">
        <v>1550</v>
      </c>
      <c r="AW253" s="531"/>
      <c r="AX253" s="531"/>
      <c r="AY253" s="531"/>
      <c r="AZ253" s="531"/>
      <c r="BA253" s="531"/>
      <c r="BB253" s="531"/>
      <c r="BC253" s="531"/>
      <c r="BD253" s="531"/>
      <c r="BE253" s="531"/>
      <c r="BF253" s="531"/>
      <c r="BG253" s="531"/>
      <c r="BH253" s="531"/>
      <c r="BI253" s="531"/>
      <c r="BJ253" s="531"/>
      <c r="BK253" s="531"/>
      <c r="BL253" s="531"/>
      <c r="BM253" s="531"/>
      <c r="BN253" s="531"/>
      <c r="BO253" s="531"/>
      <c r="BP253" s="531"/>
      <c r="BQ253" s="531"/>
      <c r="BR253" s="531"/>
      <c r="BS253" s="531"/>
      <c r="BT253" s="531"/>
      <c r="BU253" s="531"/>
      <c r="BV253" s="531"/>
      <c r="BW253" s="531"/>
      <c r="BX253" s="531"/>
      <c r="BY253" s="531"/>
    </row>
    <row r="254" spans="3:77" ht="15" customHeight="1" thickBot="1" x14ac:dyDescent="0.45">
      <c r="C254" s="221"/>
      <c r="D254" s="222" t="s">
        <v>1323</v>
      </c>
      <c r="E254" s="565" t="s">
        <v>1333</v>
      </c>
      <c r="F254" s="565"/>
      <c r="G254" s="565"/>
      <c r="H254" s="565"/>
      <c r="I254" s="565"/>
      <c r="J254" s="565"/>
      <c r="K254" s="565"/>
      <c r="L254" s="565"/>
      <c r="M254" s="565"/>
      <c r="N254" s="565"/>
      <c r="O254" s="565"/>
      <c r="P254" s="565"/>
      <c r="Q254" s="565"/>
      <c r="R254" s="565"/>
      <c r="S254" s="565"/>
      <c r="T254" s="565"/>
      <c r="U254" s="565"/>
      <c r="V254" s="565"/>
      <c r="W254" s="565"/>
      <c r="X254" s="565"/>
      <c r="Y254" s="565"/>
      <c r="Z254" s="565"/>
      <c r="AA254" s="565"/>
      <c r="AB254" s="565"/>
      <c r="AC254" s="565"/>
      <c r="AD254" s="565"/>
      <c r="AE254" s="565"/>
      <c r="AF254" s="835"/>
      <c r="AG254" s="635"/>
      <c r="AH254" s="636"/>
      <c r="AI254" s="636"/>
      <c r="AJ254" s="636"/>
      <c r="AK254" s="636"/>
      <c r="AL254" s="636"/>
      <c r="AM254" s="636"/>
      <c r="AN254" s="836" t="s">
        <v>1332</v>
      </c>
      <c r="AO254" s="836"/>
      <c r="AP254" s="837"/>
      <c r="AR254" s="484" t="str">
        <f>IF(COUNTBLANK(AG254)=1,"未","")</f>
        <v>未</v>
      </c>
      <c r="AS254" s="484"/>
      <c r="AV254" s="65" t="s">
        <v>1551</v>
      </c>
    </row>
    <row r="255" spans="3:77" ht="15" customHeight="1" x14ac:dyDescent="0.4">
      <c r="C255" s="69" t="s">
        <v>1321</v>
      </c>
      <c r="D255" s="114" t="s">
        <v>1331</v>
      </c>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63"/>
      <c r="AN255" s="363"/>
      <c r="AO255" s="364"/>
      <c r="AP255" s="552"/>
      <c r="AR255" s="484" t="str">
        <f t="shared" ref="AR255" si="9">IF(COUNTBLANK(AN255)=1,"未","")</f>
        <v>未</v>
      </c>
      <c r="AS255" s="484"/>
      <c r="AV255" s="532" t="s">
        <v>1552</v>
      </c>
      <c r="AW255" s="531"/>
      <c r="AX255" s="531"/>
      <c r="AY255" s="531"/>
      <c r="AZ255" s="531"/>
      <c r="BA255" s="531"/>
      <c r="BB255" s="531"/>
      <c r="BC255" s="531"/>
      <c r="BD255" s="531"/>
      <c r="BE255" s="531"/>
      <c r="BF255" s="531"/>
      <c r="BG255" s="531"/>
      <c r="BH255" s="531"/>
      <c r="BI255" s="531"/>
      <c r="BJ255" s="531"/>
      <c r="BK255" s="531"/>
      <c r="BL255" s="531"/>
      <c r="BM255" s="531"/>
      <c r="BN255" s="531"/>
      <c r="BO255" s="531"/>
      <c r="BP255" s="531"/>
      <c r="BQ255" s="531"/>
      <c r="BR255" s="531"/>
      <c r="BS255" s="531"/>
      <c r="BT255" s="531"/>
      <c r="BU255" s="531"/>
      <c r="BV255" s="531"/>
      <c r="BW255" s="531"/>
      <c r="BX255" s="531"/>
      <c r="BY255" s="533"/>
    </row>
    <row r="256" spans="3:77" ht="15" customHeight="1" x14ac:dyDescent="0.4">
      <c r="C256" s="70" t="s">
        <v>180</v>
      </c>
      <c r="D256" s="59" t="s">
        <v>1328</v>
      </c>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53"/>
      <c r="AN256" s="559"/>
      <c r="AO256" s="486"/>
      <c r="AP256" s="560"/>
      <c r="AR256" s="484" t="str">
        <f t="shared" ref="AR256" si="10">IF(COUNTBLANK(AN256)=1,"未","")</f>
        <v>未</v>
      </c>
      <c r="AS256" s="484"/>
      <c r="AV256" s="534"/>
      <c r="AW256" s="535"/>
      <c r="AX256" s="535"/>
      <c r="AY256" s="535"/>
      <c r="AZ256" s="535"/>
      <c r="BA256" s="535"/>
      <c r="BB256" s="535"/>
      <c r="BC256" s="535"/>
      <c r="BD256" s="535"/>
      <c r="BE256" s="535"/>
      <c r="BF256" s="535"/>
      <c r="BG256" s="535"/>
      <c r="BH256" s="535"/>
      <c r="BI256" s="535"/>
      <c r="BJ256" s="535"/>
      <c r="BK256" s="535"/>
      <c r="BL256" s="535"/>
      <c r="BM256" s="535"/>
      <c r="BN256" s="535"/>
      <c r="BO256" s="535"/>
      <c r="BP256" s="535"/>
      <c r="BQ256" s="535"/>
      <c r="BR256" s="535"/>
      <c r="BS256" s="535"/>
      <c r="BT256" s="535"/>
      <c r="BU256" s="535"/>
      <c r="BV256" s="535"/>
      <c r="BW256" s="535"/>
      <c r="BX256" s="535"/>
      <c r="BY256" s="536"/>
    </row>
    <row r="257" spans="3:77" ht="15" customHeight="1" x14ac:dyDescent="0.4">
      <c r="C257" s="69" t="s">
        <v>181</v>
      </c>
      <c r="D257" s="59" t="s">
        <v>1322</v>
      </c>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53"/>
      <c r="AN257" s="559"/>
      <c r="AO257" s="486"/>
      <c r="AP257" s="560"/>
      <c r="AR257" s="484" t="str">
        <f t="shared" ref="AR257" si="11">IF(COUNTBLANK(AN257)=1,"未","")</f>
        <v>未</v>
      </c>
      <c r="AS257" s="484"/>
      <c r="AV257" s="534"/>
      <c r="AW257" s="535"/>
      <c r="AX257" s="535"/>
      <c r="AY257" s="535"/>
      <c r="AZ257" s="535"/>
      <c r="BA257" s="535"/>
      <c r="BB257" s="535"/>
      <c r="BC257" s="535"/>
      <c r="BD257" s="535"/>
      <c r="BE257" s="535"/>
      <c r="BF257" s="535"/>
      <c r="BG257" s="535"/>
      <c r="BH257" s="535"/>
      <c r="BI257" s="535"/>
      <c r="BJ257" s="535"/>
      <c r="BK257" s="535"/>
      <c r="BL257" s="535"/>
      <c r="BM257" s="535"/>
      <c r="BN257" s="535"/>
      <c r="BO257" s="535"/>
      <c r="BP257" s="535"/>
      <c r="BQ257" s="535"/>
      <c r="BR257" s="535"/>
      <c r="BS257" s="535"/>
      <c r="BT257" s="535"/>
      <c r="BU257" s="535"/>
      <c r="BV257" s="535"/>
      <c r="BW257" s="535"/>
      <c r="BX257" s="535"/>
      <c r="BY257" s="536"/>
    </row>
    <row r="258" spans="3:77" ht="15" customHeight="1" x14ac:dyDescent="0.4">
      <c r="AV258" s="534"/>
      <c r="AW258" s="535"/>
      <c r="AX258" s="535"/>
      <c r="AY258" s="535"/>
      <c r="AZ258" s="535"/>
      <c r="BA258" s="535"/>
      <c r="BB258" s="535"/>
      <c r="BC258" s="535"/>
      <c r="BD258" s="535"/>
      <c r="BE258" s="535"/>
      <c r="BF258" s="535"/>
      <c r="BG258" s="535"/>
      <c r="BH258" s="535"/>
      <c r="BI258" s="535"/>
      <c r="BJ258" s="535"/>
      <c r="BK258" s="535"/>
      <c r="BL258" s="535"/>
      <c r="BM258" s="535"/>
      <c r="BN258" s="535"/>
      <c r="BO258" s="535"/>
      <c r="BP258" s="535"/>
      <c r="BQ258" s="535"/>
      <c r="BR258" s="535"/>
      <c r="BS258" s="535"/>
      <c r="BT258" s="535"/>
      <c r="BU258" s="535"/>
      <c r="BV258" s="535"/>
      <c r="BW258" s="535"/>
      <c r="BX258" s="535"/>
      <c r="BY258" s="536"/>
    </row>
    <row r="259" spans="3:77" ht="15" customHeight="1" x14ac:dyDescent="0.4">
      <c r="C259" s="3" t="s">
        <v>1329</v>
      </c>
      <c r="AV259" s="534"/>
      <c r="AW259" s="535"/>
      <c r="AX259" s="535"/>
      <c r="AY259" s="535"/>
      <c r="AZ259" s="535"/>
      <c r="BA259" s="535"/>
      <c r="BB259" s="535"/>
      <c r="BC259" s="535"/>
      <c r="BD259" s="535"/>
      <c r="BE259" s="535"/>
      <c r="BF259" s="535"/>
      <c r="BG259" s="535"/>
      <c r="BH259" s="535"/>
      <c r="BI259" s="535"/>
      <c r="BJ259" s="535"/>
      <c r="BK259" s="535"/>
      <c r="BL259" s="535"/>
      <c r="BM259" s="535"/>
      <c r="BN259" s="535"/>
      <c r="BO259" s="535"/>
      <c r="BP259" s="535"/>
      <c r="BQ259" s="535"/>
      <c r="BR259" s="535"/>
      <c r="BS259" s="535"/>
      <c r="BT259" s="535"/>
      <c r="BU259" s="535"/>
      <c r="BV259" s="535"/>
      <c r="BW259" s="535"/>
      <c r="BX259" s="535"/>
      <c r="BY259" s="536"/>
    </row>
    <row r="260" spans="3:77" ht="15" customHeight="1" x14ac:dyDescent="0.4">
      <c r="C260" s="499" t="s">
        <v>927</v>
      </c>
      <c r="D260" s="500"/>
      <c r="E260" s="500"/>
      <c r="F260" s="500"/>
      <c r="G260" s="500"/>
      <c r="H260" s="500"/>
      <c r="I260" s="501"/>
      <c r="J260" s="499" t="s">
        <v>1330</v>
      </c>
      <c r="K260" s="500"/>
      <c r="L260" s="500"/>
      <c r="M260" s="500"/>
      <c r="N260" s="500"/>
      <c r="O260" s="501"/>
      <c r="Q260" s="502" t="s">
        <v>289</v>
      </c>
      <c r="R260" s="502"/>
      <c r="AV260" s="534"/>
      <c r="AW260" s="535"/>
      <c r="AX260" s="535"/>
      <c r="AY260" s="535"/>
      <c r="AZ260" s="535"/>
      <c r="BA260" s="535"/>
      <c r="BB260" s="535"/>
      <c r="BC260" s="535"/>
      <c r="BD260" s="535"/>
      <c r="BE260" s="535"/>
      <c r="BF260" s="535"/>
      <c r="BG260" s="535"/>
      <c r="BH260" s="535"/>
      <c r="BI260" s="535"/>
      <c r="BJ260" s="535"/>
      <c r="BK260" s="535"/>
      <c r="BL260" s="535"/>
      <c r="BM260" s="535"/>
      <c r="BN260" s="535"/>
      <c r="BO260" s="535"/>
      <c r="BP260" s="535"/>
      <c r="BQ260" s="535"/>
      <c r="BR260" s="535"/>
      <c r="BS260" s="535"/>
      <c r="BT260" s="535"/>
      <c r="BU260" s="535"/>
      <c r="BV260" s="535"/>
      <c r="BW260" s="535"/>
      <c r="BX260" s="535"/>
      <c r="BY260" s="536"/>
    </row>
    <row r="261" spans="3:77" ht="15" customHeight="1" x14ac:dyDescent="0.4">
      <c r="C261" s="69" t="s">
        <v>78</v>
      </c>
      <c r="D261" s="59" t="s">
        <v>157</v>
      </c>
      <c r="E261" s="7"/>
      <c r="F261" s="7"/>
      <c r="G261" s="7"/>
      <c r="H261" s="7"/>
      <c r="I261" s="53"/>
      <c r="J261" s="654"/>
      <c r="K261" s="655"/>
      <c r="L261" s="655"/>
      <c r="M261" s="655"/>
      <c r="N261" s="655"/>
      <c r="O261" s="53" t="s">
        <v>21</v>
      </c>
      <c r="Q261" s="484" t="str">
        <f>IF(COUNTBLANK(J261)=1,"未","")</f>
        <v>未</v>
      </c>
      <c r="R261" s="484"/>
      <c r="AV261" s="534"/>
      <c r="AW261" s="535"/>
      <c r="AX261" s="535"/>
      <c r="AY261" s="535"/>
      <c r="AZ261" s="535"/>
      <c r="BA261" s="535"/>
      <c r="BB261" s="535"/>
      <c r="BC261" s="535"/>
      <c r="BD261" s="535"/>
      <c r="BE261" s="535"/>
      <c r="BF261" s="535"/>
      <c r="BG261" s="535"/>
      <c r="BH261" s="535"/>
      <c r="BI261" s="535"/>
      <c r="BJ261" s="535"/>
      <c r="BK261" s="535"/>
      <c r="BL261" s="535"/>
      <c r="BM261" s="535"/>
      <c r="BN261" s="535"/>
      <c r="BO261" s="535"/>
      <c r="BP261" s="535"/>
      <c r="BQ261" s="535"/>
      <c r="BR261" s="535"/>
      <c r="BS261" s="535"/>
      <c r="BT261" s="535"/>
      <c r="BU261" s="535"/>
      <c r="BV261" s="535"/>
      <c r="BW261" s="535"/>
      <c r="BX261" s="535"/>
      <c r="BY261" s="536"/>
    </row>
    <row r="262" spans="3:77" ht="15" customHeight="1" thickBot="1" x14ac:dyDescent="0.45">
      <c r="C262" s="69" t="s">
        <v>79</v>
      </c>
      <c r="D262" s="59" t="s">
        <v>158</v>
      </c>
      <c r="E262" s="7"/>
      <c r="F262" s="7"/>
      <c r="G262" s="7"/>
      <c r="H262" s="7"/>
      <c r="I262" s="53"/>
      <c r="J262" s="654"/>
      <c r="K262" s="655"/>
      <c r="L262" s="655"/>
      <c r="M262" s="655"/>
      <c r="N262" s="655"/>
      <c r="O262" s="53" t="s">
        <v>21</v>
      </c>
      <c r="Q262" s="484" t="str">
        <f>IF(COUNTBLANK(J262)=1,"未","")</f>
        <v>未</v>
      </c>
      <c r="R262" s="484"/>
      <c r="AV262" s="534"/>
      <c r="AW262" s="535"/>
      <c r="AX262" s="535"/>
      <c r="AY262" s="535"/>
      <c r="AZ262" s="535"/>
      <c r="BA262" s="535"/>
      <c r="BB262" s="535"/>
      <c r="BC262" s="535"/>
      <c r="BD262" s="535"/>
      <c r="BE262" s="535"/>
      <c r="BF262" s="535"/>
      <c r="BG262" s="535"/>
      <c r="BH262" s="535"/>
      <c r="BI262" s="535"/>
      <c r="BJ262" s="535"/>
      <c r="BK262" s="535"/>
      <c r="BL262" s="535"/>
      <c r="BM262" s="535"/>
      <c r="BN262" s="535"/>
      <c r="BO262" s="535"/>
      <c r="BP262" s="535"/>
      <c r="BQ262" s="535"/>
      <c r="BR262" s="535"/>
      <c r="BS262" s="535"/>
      <c r="BT262" s="535"/>
      <c r="BU262" s="535"/>
      <c r="BV262" s="535"/>
      <c r="BW262" s="535"/>
      <c r="BX262" s="535"/>
      <c r="BY262" s="536"/>
    </row>
    <row r="263" spans="3:77" ht="15" customHeight="1" x14ac:dyDescent="0.4">
      <c r="C263" s="69" t="s">
        <v>80</v>
      </c>
      <c r="D263" s="59" t="s">
        <v>159</v>
      </c>
      <c r="E263" s="7"/>
      <c r="F263" s="7"/>
      <c r="G263" s="7"/>
      <c r="H263" s="7"/>
      <c r="I263" s="53"/>
      <c r="J263" s="654"/>
      <c r="K263" s="655"/>
      <c r="L263" s="655"/>
      <c r="M263" s="655"/>
      <c r="N263" s="655"/>
      <c r="O263" s="53" t="s">
        <v>21</v>
      </c>
      <c r="Q263" s="484" t="str">
        <f>IF(COUNTBLANK(J263)=1,"未","")</f>
        <v>未</v>
      </c>
      <c r="R263" s="484"/>
      <c r="AV263" s="531" t="s">
        <v>1553</v>
      </c>
      <c r="AW263" s="531"/>
      <c r="AX263" s="531"/>
      <c r="AY263" s="531"/>
      <c r="AZ263" s="531"/>
      <c r="BA263" s="531"/>
      <c r="BB263" s="531"/>
      <c r="BC263" s="531"/>
      <c r="BD263" s="531"/>
      <c r="BE263" s="531"/>
      <c r="BF263" s="531"/>
      <c r="BG263" s="531"/>
      <c r="BH263" s="531"/>
      <c r="BI263" s="531"/>
      <c r="BJ263" s="531"/>
      <c r="BK263" s="531"/>
      <c r="BL263" s="531"/>
      <c r="BM263" s="531"/>
      <c r="BN263" s="531"/>
      <c r="BO263" s="531"/>
      <c r="BP263" s="531"/>
      <c r="BQ263" s="531"/>
      <c r="BR263" s="531"/>
      <c r="BS263" s="531"/>
      <c r="BT263" s="531"/>
      <c r="BU263" s="531"/>
      <c r="BV263" s="531"/>
      <c r="BW263" s="531"/>
      <c r="BX263" s="531"/>
      <c r="BY263" s="531"/>
    </row>
    <row r="264" spans="3:77" ht="15" customHeight="1" thickBot="1" x14ac:dyDescent="0.45">
      <c r="G264" s="748" t="s">
        <v>925</v>
      </c>
      <c r="H264" s="748"/>
      <c r="I264" s="748"/>
      <c r="J264" s="747">
        <f>SUM(J261:N263)</f>
        <v>0</v>
      </c>
      <c r="K264" s="747"/>
      <c r="L264" s="747"/>
      <c r="M264" s="747"/>
      <c r="N264" s="747"/>
      <c r="O264" s="1" t="s">
        <v>21</v>
      </c>
      <c r="AV264" s="65" t="s">
        <v>1554</v>
      </c>
    </row>
    <row r="265" spans="3:77" ht="15" customHeight="1" x14ac:dyDescent="0.4">
      <c r="AV265" s="532" t="s">
        <v>1555</v>
      </c>
      <c r="AW265" s="531"/>
      <c r="AX265" s="531"/>
      <c r="AY265" s="531"/>
      <c r="AZ265" s="531"/>
      <c r="BA265" s="531"/>
      <c r="BB265" s="531"/>
      <c r="BC265" s="531"/>
      <c r="BD265" s="531"/>
      <c r="BE265" s="531"/>
      <c r="BF265" s="531"/>
      <c r="BG265" s="531"/>
      <c r="BH265" s="531"/>
      <c r="BI265" s="531"/>
      <c r="BJ265" s="531"/>
      <c r="BK265" s="531"/>
      <c r="BL265" s="531"/>
      <c r="BM265" s="531"/>
      <c r="BN265" s="531"/>
      <c r="BO265" s="531"/>
      <c r="BP265" s="531"/>
      <c r="BQ265" s="531"/>
      <c r="BR265" s="531"/>
      <c r="BS265" s="531"/>
      <c r="BT265" s="531"/>
      <c r="BU265" s="531"/>
      <c r="BV265" s="531"/>
      <c r="BW265" s="531"/>
      <c r="BX265" s="531"/>
      <c r="BY265" s="533"/>
    </row>
    <row r="266" spans="3:77" ht="15" customHeight="1" thickBot="1" x14ac:dyDescent="0.45">
      <c r="C266" s="159" t="s">
        <v>1324</v>
      </c>
      <c r="D266" s="160"/>
      <c r="E266" s="160"/>
      <c r="F266" s="160"/>
      <c r="G266" s="160"/>
      <c r="H266" s="160"/>
      <c r="I266" s="160"/>
      <c r="J266" s="160"/>
      <c r="K266" s="160"/>
      <c r="L266" s="160"/>
      <c r="M266" s="160"/>
      <c r="N266" s="160"/>
      <c r="O266" s="160"/>
      <c r="P266" s="209"/>
      <c r="Q266" s="160"/>
      <c r="R266" s="209"/>
      <c r="S266" s="160"/>
      <c r="T266" s="160"/>
      <c r="U266" s="209"/>
      <c r="V266" s="160"/>
      <c r="W266" s="160"/>
      <c r="X266" s="160"/>
      <c r="Y266" s="160"/>
      <c r="Z266" s="160"/>
      <c r="AA266" s="160"/>
      <c r="AB266" s="160"/>
      <c r="AC266" s="160"/>
      <c r="AD266" s="160"/>
      <c r="AE266" s="160"/>
      <c r="AF266" s="160"/>
      <c r="AG266" s="160"/>
      <c r="AH266" s="160"/>
      <c r="AI266" s="160"/>
      <c r="AJ266" s="160"/>
      <c r="AK266" s="160"/>
      <c r="AL266" s="160"/>
      <c r="AM266" s="160"/>
      <c r="AN266" s="61"/>
      <c r="AO266" s="61"/>
      <c r="AP266" s="62"/>
      <c r="AR266" s="502" t="s">
        <v>289</v>
      </c>
      <c r="AS266" s="502"/>
      <c r="AV266" s="534"/>
      <c r="AW266" s="535"/>
      <c r="AX266" s="535"/>
      <c r="AY266" s="535"/>
      <c r="AZ266" s="535"/>
      <c r="BA266" s="535"/>
      <c r="BB266" s="535"/>
      <c r="BC266" s="535"/>
      <c r="BD266" s="535"/>
      <c r="BE266" s="535"/>
      <c r="BF266" s="535"/>
      <c r="BG266" s="535"/>
      <c r="BH266" s="535"/>
      <c r="BI266" s="535"/>
      <c r="BJ266" s="535"/>
      <c r="BK266" s="535"/>
      <c r="BL266" s="535"/>
      <c r="BM266" s="535"/>
      <c r="BN266" s="535"/>
      <c r="BO266" s="535"/>
      <c r="BP266" s="535"/>
      <c r="BQ266" s="535"/>
      <c r="BR266" s="535"/>
      <c r="BS266" s="535"/>
      <c r="BT266" s="535"/>
      <c r="BU266" s="535"/>
      <c r="BV266" s="535"/>
      <c r="BW266" s="535"/>
      <c r="BX266" s="535"/>
      <c r="BY266" s="536"/>
    </row>
    <row r="267" spans="3:77" ht="15" customHeight="1" thickBot="1" x14ac:dyDescent="0.45">
      <c r="C267" s="70" t="s">
        <v>78</v>
      </c>
      <c r="D267" s="114" t="s">
        <v>1337</v>
      </c>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63"/>
      <c r="AN267" s="559"/>
      <c r="AO267" s="486"/>
      <c r="AP267" s="560"/>
      <c r="AR267" s="484" t="str">
        <f t="shared" ref="AR267:AR273" si="12">IF(COUNTBLANK(AN267)=1,"未","")</f>
        <v>未</v>
      </c>
      <c r="AS267" s="484"/>
      <c r="AV267" s="531" t="s">
        <v>1556</v>
      </c>
      <c r="AW267" s="531"/>
      <c r="AX267" s="531"/>
      <c r="AY267" s="531"/>
      <c r="AZ267" s="531"/>
      <c r="BA267" s="531"/>
      <c r="BB267" s="531"/>
      <c r="BC267" s="531"/>
      <c r="BD267" s="531"/>
      <c r="BE267" s="531"/>
      <c r="BF267" s="531"/>
      <c r="BG267" s="531"/>
      <c r="BH267" s="531"/>
      <c r="BI267" s="531"/>
      <c r="BJ267" s="531"/>
      <c r="BK267" s="531"/>
      <c r="BL267" s="531"/>
      <c r="BM267" s="531"/>
      <c r="BN267" s="531"/>
      <c r="BO267" s="531"/>
      <c r="BP267" s="531"/>
      <c r="BQ267" s="531"/>
      <c r="BR267" s="531"/>
      <c r="BS267" s="531"/>
      <c r="BT267" s="531"/>
      <c r="BU267" s="531"/>
      <c r="BV267" s="531"/>
      <c r="BW267" s="531"/>
      <c r="BX267" s="531"/>
      <c r="BY267" s="531"/>
    </row>
    <row r="268" spans="3:77" ht="15" customHeight="1" thickBot="1" x14ac:dyDescent="0.45">
      <c r="C268" s="83"/>
      <c r="D268" s="222" t="s">
        <v>1323</v>
      </c>
      <c r="E268" s="565" t="s">
        <v>1335</v>
      </c>
      <c r="F268" s="565"/>
      <c r="G268" s="565"/>
      <c r="H268" s="565"/>
      <c r="I268" s="565"/>
      <c r="J268" s="565"/>
      <c r="K268" s="565"/>
      <c r="L268" s="565"/>
      <c r="M268" s="565"/>
      <c r="N268" s="565"/>
      <c r="O268" s="565"/>
      <c r="P268" s="565"/>
      <c r="Q268" s="565"/>
      <c r="R268" s="565"/>
      <c r="S268" s="565"/>
      <c r="T268" s="565"/>
      <c r="U268" s="565"/>
      <c r="V268" s="565"/>
      <c r="W268" s="565"/>
      <c r="X268" s="565"/>
      <c r="Y268" s="565"/>
      <c r="Z268" s="565"/>
      <c r="AA268" s="565"/>
      <c r="AB268" s="565"/>
      <c r="AC268" s="565"/>
      <c r="AD268" s="565"/>
      <c r="AE268" s="565"/>
      <c r="AF268" s="835"/>
      <c r="AG268" s="635"/>
      <c r="AH268" s="636"/>
      <c r="AI268" s="636"/>
      <c r="AJ268" s="636"/>
      <c r="AK268" s="636"/>
      <c r="AL268" s="636"/>
      <c r="AM268" s="636"/>
      <c r="AN268" s="836" t="s">
        <v>1334</v>
      </c>
      <c r="AO268" s="836"/>
      <c r="AP268" s="837"/>
      <c r="AR268" s="484" t="str">
        <f>IF(COUNTBLANK(AG268)=1,"未","")</f>
        <v>未</v>
      </c>
      <c r="AS268" s="484"/>
      <c r="AV268" s="65" t="s">
        <v>1557</v>
      </c>
    </row>
    <row r="269" spans="3:77" ht="15" customHeight="1" thickBot="1" x14ac:dyDescent="0.45">
      <c r="C269" s="70" t="s">
        <v>284</v>
      </c>
      <c r="D269" s="59" t="s">
        <v>1336</v>
      </c>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53"/>
      <c r="AN269" s="559"/>
      <c r="AO269" s="486"/>
      <c r="AP269" s="560"/>
      <c r="AR269" s="484" t="str">
        <f t="shared" si="12"/>
        <v>未</v>
      </c>
      <c r="AS269" s="484"/>
      <c r="AV269" s="532" t="s">
        <v>1559</v>
      </c>
      <c r="AW269" s="531"/>
      <c r="AX269" s="531"/>
      <c r="AY269" s="531"/>
      <c r="AZ269" s="531"/>
      <c r="BA269" s="531"/>
      <c r="BB269" s="531"/>
      <c r="BC269" s="531"/>
      <c r="BD269" s="531"/>
      <c r="BE269" s="531"/>
      <c r="BF269" s="531"/>
      <c r="BG269" s="531"/>
      <c r="BH269" s="531"/>
      <c r="BI269" s="531"/>
      <c r="BJ269" s="531"/>
      <c r="BK269" s="531"/>
      <c r="BL269" s="531"/>
      <c r="BM269" s="531"/>
      <c r="BN269" s="531"/>
      <c r="BO269" s="531"/>
      <c r="BP269" s="531"/>
      <c r="BQ269" s="531"/>
      <c r="BR269" s="531"/>
      <c r="BS269" s="531"/>
      <c r="BT269" s="531"/>
      <c r="BU269" s="531"/>
      <c r="BV269" s="531"/>
      <c r="BW269" s="531"/>
      <c r="BX269" s="531"/>
      <c r="BY269" s="533"/>
    </row>
    <row r="270" spans="3:77" ht="15" customHeight="1" thickBot="1" x14ac:dyDescent="0.45">
      <c r="C270" s="83"/>
      <c r="D270" s="222" t="s">
        <v>1323</v>
      </c>
      <c r="E270" s="565" t="s">
        <v>1338</v>
      </c>
      <c r="F270" s="565"/>
      <c r="G270" s="565"/>
      <c r="H270" s="565"/>
      <c r="I270" s="565"/>
      <c r="J270" s="565"/>
      <c r="K270" s="565"/>
      <c r="L270" s="565"/>
      <c r="M270" s="565"/>
      <c r="N270" s="565"/>
      <c r="O270" s="565"/>
      <c r="P270" s="565"/>
      <c r="Q270" s="565"/>
      <c r="R270" s="565"/>
      <c r="S270" s="565"/>
      <c r="T270" s="565"/>
      <c r="U270" s="565"/>
      <c r="V270" s="565"/>
      <c r="W270" s="565"/>
      <c r="X270" s="565"/>
      <c r="Y270" s="565"/>
      <c r="Z270" s="565"/>
      <c r="AA270" s="565"/>
      <c r="AB270" s="565"/>
      <c r="AC270" s="565"/>
      <c r="AD270" s="565"/>
      <c r="AE270" s="565"/>
      <c r="AF270" s="835"/>
      <c r="AG270" s="635"/>
      <c r="AH270" s="636"/>
      <c r="AI270" s="636"/>
      <c r="AJ270" s="636"/>
      <c r="AK270" s="636"/>
      <c r="AL270" s="636"/>
      <c r="AM270" s="636"/>
      <c r="AN270" s="836" t="s">
        <v>1334</v>
      </c>
      <c r="AO270" s="836"/>
      <c r="AP270" s="837"/>
      <c r="AR270" s="484" t="str">
        <f>IF(AN269="ＮＯ","",IF(COUNTBLANK(AG270)=1,"未",""))</f>
        <v>未</v>
      </c>
      <c r="AS270" s="484"/>
      <c r="AV270" s="534"/>
      <c r="AW270" s="535"/>
      <c r="AX270" s="535"/>
      <c r="AY270" s="535"/>
      <c r="AZ270" s="535"/>
      <c r="BA270" s="535"/>
      <c r="BB270" s="535"/>
      <c r="BC270" s="535"/>
      <c r="BD270" s="535"/>
      <c r="BE270" s="535"/>
      <c r="BF270" s="535"/>
      <c r="BG270" s="535"/>
      <c r="BH270" s="535"/>
      <c r="BI270" s="535"/>
      <c r="BJ270" s="535"/>
      <c r="BK270" s="535"/>
      <c r="BL270" s="535"/>
      <c r="BM270" s="535"/>
      <c r="BN270" s="535"/>
      <c r="BO270" s="535"/>
      <c r="BP270" s="535"/>
      <c r="BQ270" s="535"/>
      <c r="BR270" s="535"/>
      <c r="BS270" s="535"/>
      <c r="BT270" s="535"/>
      <c r="BU270" s="535"/>
      <c r="BV270" s="535"/>
      <c r="BW270" s="535"/>
      <c r="BX270" s="535"/>
      <c r="BY270" s="536"/>
    </row>
    <row r="271" spans="3:77" ht="15" customHeight="1" x14ac:dyDescent="0.4">
      <c r="C271" s="69" t="s">
        <v>305</v>
      </c>
      <c r="D271" s="59" t="s">
        <v>1325</v>
      </c>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53"/>
      <c r="AN271" s="559"/>
      <c r="AO271" s="486"/>
      <c r="AP271" s="560"/>
      <c r="AR271" s="484" t="str">
        <f t="shared" si="12"/>
        <v>未</v>
      </c>
      <c r="AS271" s="484"/>
      <c r="AV271" s="534"/>
      <c r="AW271" s="535"/>
      <c r="AX271" s="535"/>
      <c r="AY271" s="535"/>
      <c r="AZ271" s="535"/>
      <c r="BA271" s="535"/>
      <c r="BB271" s="535"/>
      <c r="BC271" s="535"/>
      <c r="BD271" s="535"/>
      <c r="BE271" s="535"/>
      <c r="BF271" s="535"/>
      <c r="BG271" s="535"/>
      <c r="BH271" s="535"/>
      <c r="BI271" s="535"/>
      <c r="BJ271" s="535"/>
      <c r="BK271" s="535"/>
      <c r="BL271" s="535"/>
      <c r="BM271" s="535"/>
      <c r="BN271" s="535"/>
      <c r="BO271" s="535"/>
      <c r="BP271" s="535"/>
      <c r="BQ271" s="535"/>
      <c r="BR271" s="535"/>
      <c r="BS271" s="535"/>
      <c r="BT271" s="535"/>
      <c r="BU271" s="535"/>
      <c r="BV271" s="535"/>
      <c r="BW271" s="535"/>
      <c r="BX271" s="535"/>
      <c r="BY271" s="536"/>
    </row>
    <row r="272" spans="3:77" ht="15" customHeight="1" x14ac:dyDescent="0.4">
      <c r="C272" s="70" t="s">
        <v>82</v>
      </c>
      <c r="D272" s="59" t="s">
        <v>1326</v>
      </c>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53"/>
      <c r="AN272" s="559"/>
      <c r="AO272" s="486"/>
      <c r="AP272" s="560"/>
      <c r="AR272" s="484" t="str">
        <f t="shared" si="12"/>
        <v>未</v>
      </c>
      <c r="AS272" s="484"/>
      <c r="AV272" s="534"/>
      <c r="AW272" s="535"/>
      <c r="AX272" s="535"/>
      <c r="AY272" s="535"/>
      <c r="AZ272" s="535"/>
      <c r="BA272" s="535"/>
      <c r="BB272" s="535"/>
      <c r="BC272" s="535"/>
      <c r="BD272" s="535"/>
      <c r="BE272" s="535"/>
      <c r="BF272" s="535"/>
      <c r="BG272" s="535"/>
      <c r="BH272" s="535"/>
      <c r="BI272" s="535"/>
      <c r="BJ272" s="535"/>
      <c r="BK272" s="535"/>
      <c r="BL272" s="535"/>
      <c r="BM272" s="535"/>
      <c r="BN272" s="535"/>
      <c r="BO272" s="535"/>
      <c r="BP272" s="535"/>
      <c r="BQ272" s="535"/>
      <c r="BR272" s="535"/>
      <c r="BS272" s="535"/>
      <c r="BT272" s="535"/>
      <c r="BU272" s="535"/>
      <c r="BV272" s="535"/>
      <c r="BW272" s="535"/>
      <c r="BX272" s="535"/>
      <c r="BY272" s="536"/>
    </row>
    <row r="273" spans="3:77" ht="15" customHeight="1" x14ac:dyDescent="0.4">
      <c r="C273" s="69" t="s">
        <v>180</v>
      </c>
      <c r="D273" s="59" t="s">
        <v>1327</v>
      </c>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53"/>
      <c r="AN273" s="559"/>
      <c r="AO273" s="486"/>
      <c r="AP273" s="560"/>
      <c r="AR273" s="484" t="str">
        <f t="shared" si="12"/>
        <v>未</v>
      </c>
      <c r="AS273" s="484"/>
      <c r="AV273" s="534"/>
      <c r="AW273" s="535"/>
      <c r="AX273" s="535"/>
      <c r="AY273" s="535"/>
      <c r="AZ273" s="535"/>
      <c r="BA273" s="535"/>
      <c r="BB273" s="535"/>
      <c r="BC273" s="535"/>
      <c r="BD273" s="535"/>
      <c r="BE273" s="535"/>
      <c r="BF273" s="535"/>
      <c r="BG273" s="535"/>
      <c r="BH273" s="535"/>
      <c r="BI273" s="535"/>
      <c r="BJ273" s="535"/>
      <c r="BK273" s="535"/>
      <c r="BL273" s="535"/>
      <c r="BM273" s="535"/>
      <c r="BN273" s="535"/>
      <c r="BO273" s="535"/>
      <c r="BP273" s="535"/>
      <c r="BQ273" s="535"/>
      <c r="BR273" s="535"/>
      <c r="BS273" s="535"/>
      <c r="BT273" s="535"/>
      <c r="BU273" s="535"/>
      <c r="BV273" s="535"/>
      <c r="BW273" s="535"/>
      <c r="BX273" s="535"/>
      <c r="BY273" s="536"/>
    </row>
    <row r="274" spans="3:77" ht="15" customHeight="1" x14ac:dyDescent="0.4">
      <c r="C274" s="52"/>
      <c r="AJ274" s="6"/>
      <c r="AK274" s="6"/>
      <c r="AL274" s="6"/>
      <c r="AN274" s="87"/>
      <c r="AO274" s="87"/>
      <c r="AV274" s="534"/>
      <c r="AW274" s="535"/>
      <c r="AX274" s="535"/>
      <c r="AY274" s="535"/>
      <c r="AZ274" s="535"/>
      <c r="BA274" s="535"/>
      <c r="BB274" s="535"/>
      <c r="BC274" s="535"/>
      <c r="BD274" s="535"/>
      <c r="BE274" s="535"/>
      <c r="BF274" s="535"/>
      <c r="BG274" s="535"/>
      <c r="BH274" s="535"/>
      <c r="BI274" s="535"/>
      <c r="BJ274" s="535"/>
      <c r="BK274" s="535"/>
      <c r="BL274" s="535"/>
      <c r="BM274" s="535"/>
      <c r="BN274" s="535"/>
      <c r="BO274" s="535"/>
      <c r="BP274" s="535"/>
      <c r="BQ274" s="535"/>
      <c r="BR274" s="535"/>
      <c r="BS274" s="535"/>
      <c r="BT274" s="535"/>
      <c r="BU274" s="535"/>
      <c r="BV274" s="535"/>
      <c r="BW274" s="535"/>
      <c r="BX274" s="535"/>
      <c r="BY274" s="536"/>
    </row>
    <row r="275" spans="3:77" ht="15" customHeight="1" x14ac:dyDescent="0.4">
      <c r="C275" s="3" t="s">
        <v>1824</v>
      </c>
      <c r="S275" s="6"/>
      <c r="T275" s="6"/>
      <c r="V275" s="87"/>
      <c r="W275" s="87"/>
      <c r="AV275" s="534"/>
      <c r="AW275" s="535"/>
      <c r="AX275" s="535"/>
      <c r="AY275" s="535"/>
      <c r="AZ275" s="535"/>
      <c r="BA275" s="535"/>
      <c r="BB275" s="535"/>
      <c r="BC275" s="535"/>
      <c r="BD275" s="535"/>
      <c r="BE275" s="535"/>
      <c r="BF275" s="535"/>
      <c r="BG275" s="535"/>
      <c r="BH275" s="535"/>
      <c r="BI275" s="535"/>
      <c r="BJ275" s="535"/>
      <c r="BK275" s="535"/>
      <c r="BL275" s="535"/>
      <c r="BM275" s="535"/>
      <c r="BN275" s="535"/>
      <c r="BO275" s="535"/>
      <c r="BP275" s="535"/>
      <c r="BQ275" s="535"/>
      <c r="BR275" s="535"/>
      <c r="BS275" s="535"/>
      <c r="BT275" s="535"/>
      <c r="BU275" s="535"/>
      <c r="BV275" s="535"/>
      <c r="BW275" s="535"/>
      <c r="BX275" s="535"/>
      <c r="BY275" s="536"/>
    </row>
    <row r="276" spans="3:77" ht="15" customHeight="1" x14ac:dyDescent="0.4">
      <c r="C276" s="499" t="s">
        <v>927</v>
      </c>
      <c r="D276" s="500"/>
      <c r="E276" s="500"/>
      <c r="F276" s="500"/>
      <c r="G276" s="500"/>
      <c r="H276" s="500"/>
      <c r="I276" s="501"/>
      <c r="J276" s="499" t="s">
        <v>1330</v>
      </c>
      <c r="K276" s="500"/>
      <c r="L276" s="500"/>
      <c r="M276" s="500"/>
      <c r="N276" s="500"/>
      <c r="O276" s="501"/>
      <c r="Q276" s="502" t="s">
        <v>289</v>
      </c>
      <c r="R276" s="502"/>
      <c r="S276" s="6"/>
      <c r="T276" s="6"/>
      <c r="V276" s="87"/>
      <c r="W276" s="87"/>
      <c r="AV276" s="534"/>
      <c r="AW276" s="535"/>
      <c r="AX276" s="535"/>
      <c r="AY276" s="535"/>
      <c r="AZ276" s="535"/>
      <c r="BA276" s="535"/>
      <c r="BB276" s="535"/>
      <c r="BC276" s="535"/>
      <c r="BD276" s="535"/>
      <c r="BE276" s="535"/>
      <c r="BF276" s="535"/>
      <c r="BG276" s="535"/>
      <c r="BH276" s="535"/>
      <c r="BI276" s="535"/>
      <c r="BJ276" s="535"/>
      <c r="BK276" s="535"/>
      <c r="BL276" s="535"/>
      <c r="BM276" s="535"/>
      <c r="BN276" s="535"/>
      <c r="BO276" s="535"/>
      <c r="BP276" s="535"/>
      <c r="BQ276" s="535"/>
      <c r="BR276" s="535"/>
      <c r="BS276" s="535"/>
      <c r="BT276" s="535"/>
      <c r="BU276" s="535"/>
      <c r="BV276" s="535"/>
      <c r="BW276" s="535"/>
      <c r="BX276" s="535"/>
      <c r="BY276" s="536"/>
    </row>
    <row r="277" spans="3:77" ht="15" customHeight="1" x14ac:dyDescent="0.4">
      <c r="C277" s="69" t="s">
        <v>78</v>
      </c>
      <c r="D277" s="59" t="s">
        <v>157</v>
      </c>
      <c r="E277" s="7"/>
      <c r="F277" s="7"/>
      <c r="G277" s="7"/>
      <c r="H277" s="7"/>
      <c r="I277" s="53"/>
      <c r="J277" s="654"/>
      <c r="K277" s="655"/>
      <c r="L277" s="655"/>
      <c r="M277" s="655"/>
      <c r="N277" s="655"/>
      <c r="O277" s="53" t="s">
        <v>21</v>
      </c>
      <c r="Q277" s="484" t="str">
        <f>IF(COUNTBLANK(J277)=1,"未","")</f>
        <v>未</v>
      </c>
      <c r="R277" s="484"/>
      <c r="S277" s="6"/>
      <c r="T277" s="6"/>
      <c r="V277" s="87"/>
      <c r="W277" s="87"/>
      <c r="AV277" s="534"/>
      <c r="AW277" s="535"/>
      <c r="AX277" s="535"/>
      <c r="AY277" s="535"/>
      <c r="AZ277" s="535"/>
      <c r="BA277" s="535"/>
      <c r="BB277" s="535"/>
      <c r="BC277" s="535"/>
      <c r="BD277" s="535"/>
      <c r="BE277" s="535"/>
      <c r="BF277" s="535"/>
      <c r="BG277" s="535"/>
      <c r="BH277" s="535"/>
      <c r="BI277" s="535"/>
      <c r="BJ277" s="535"/>
      <c r="BK277" s="535"/>
      <c r="BL277" s="535"/>
      <c r="BM277" s="535"/>
      <c r="BN277" s="535"/>
      <c r="BO277" s="535"/>
      <c r="BP277" s="535"/>
      <c r="BQ277" s="535"/>
      <c r="BR277" s="535"/>
      <c r="BS277" s="535"/>
      <c r="BT277" s="535"/>
      <c r="BU277" s="535"/>
      <c r="BV277" s="535"/>
      <c r="BW277" s="535"/>
      <c r="BX277" s="535"/>
      <c r="BY277" s="536"/>
    </row>
    <row r="278" spans="3:77" ht="15" customHeight="1" x14ac:dyDescent="0.4">
      <c r="C278" s="69" t="s">
        <v>79</v>
      </c>
      <c r="D278" s="59" t="s">
        <v>158</v>
      </c>
      <c r="E278" s="7"/>
      <c r="F278" s="7"/>
      <c r="G278" s="7"/>
      <c r="H278" s="7"/>
      <c r="I278" s="53"/>
      <c r="J278" s="654"/>
      <c r="K278" s="655"/>
      <c r="L278" s="655"/>
      <c r="M278" s="655"/>
      <c r="N278" s="655"/>
      <c r="O278" s="53" t="s">
        <v>21</v>
      </c>
      <c r="Q278" s="484" t="str">
        <f>IF(COUNTBLANK(J278)=1,"未","")</f>
        <v>未</v>
      </c>
      <c r="R278" s="484"/>
      <c r="S278" s="6"/>
      <c r="T278" s="6"/>
      <c r="V278" s="87"/>
      <c r="W278" s="87"/>
      <c r="AV278" s="534"/>
      <c r="AW278" s="535"/>
      <c r="AX278" s="535"/>
      <c r="AY278" s="535"/>
      <c r="AZ278" s="535"/>
      <c r="BA278" s="535"/>
      <c r="BB278" s="535"/>
      <c r="BC278" s="535"/>
      <c r="BD278" s="535"/>
      <c r="BE278" s="535"/>
      <c r="BF278" s="535"/>
      <c r="BG278" s="535"/>
      <c r="BH278" s="535"/>
      <c r="BI278" s="535"/>
      <c r="BJ278" s="535"/>
      <c r="BK278" s="535"/>
      <c r="BL278" s="535"/>
      <c r="BM278" s="535"/>
      <c r="BN278" s="535"/>
      <c r="BO278" s="535"/>
      <c r="BP278" s="535"/>
      <c r="BQ278" s="535"/>
      <c r="BR278" s="535"/>
      <c r="BS278" s="535"/>
      <c r="BT278" s="535"/>
      <c r="BU278" s="535"/>
      <c r="BV278" s="535"/>
      <c r="BW278" s="535"/>
      <c r="BX278" s="535"/>
      <c r="BY278" s="536"/>
    </row>
    <row r="279" spans="3:77" ht="15" customHeight="1" x14ac:dyDescent="0.4">
      <c r="C279" s="69" t="s">
        <v>80</v>
      </c>
      <c r="D279" s="59" t="s">
        <v>159</v>
      </c>
      <c r="E279" s="7"/>
      <c r="F279" s="7"/>
      <c r="G279" s="7"/>
      <c r="H279" s="7"/>
      <c r="I279" s="53"/>
      <c r="J279" s="654"/>
      <c r="K279" s="655"/>
      <c r="L279" s="655"/>
      <c r="M279" s="655"/>
      <c r="N279" s="655"/>
      <c r="O279" s="53" t="s">
        <v>21</v>
      </c>
      <c r="Q279" s="484" t="str">
        <f>IF(COUNTBLANK(J279)=1,"未","")</f>
        <v>未</v>
      </c>
      <c r="R279" s="484"/>
      <c r="S279" s="6"/>
      <c r="T279" s="6"/>
      <c r="V279" s="87"/>
      <c r="W279" s="87"/>
      <c r="AV279" s="534"/>
      <c r="AW279" s="535"/>
      <c r="AX279" s="535"/>
      <c r="AY279" s="535"/>
      <c r="AZ279" s="535"/>
      <c r="BA279" s="535"/>
      <c r="BB279" s="535"/>
      <c r="BC279" s="535"/>
      <c r="BD279" s="535"/>
      <c r="BE279" s="535"/>
      <c r="BF279" s="535"/>
      <c r="BG279" s="535"/>
      <c r="BH279" s="535"/>
      <c r="BI279" s="535"/>
      <c r="BJ279" s="535"/>
      <c r="BK279" s="535"/>
      <c r="BL279" s="535"/>
      <c r="BM279" s="535"/>
      <c r="BN279" s="535"/>
      <c r="BO279" s="535"/>
      <c r="BP279" s="535"/>
      <c r="BQ279" s="535"/>
      <c r="BR279" s="535"/>
      <c r="BS279" s="535"/>
      <c r="BT279" s="535"/>
      <c r="BU279" s="535"/>
      <c r="BV279" s="535"/>
      <c r="BW279" s="535"/>
      <c r="BX279" s="535"/>
      <c r="BY279" s="536"/>
    </row>
    <row r="280" spans="3:77" ht="15" customHeight="1" x14ac:dyDescent="0.4">
      <c r="G280" s="748" t="s">
        <v>925</v>
      </c>
      <c r="H280" s="748"/>
      <c r="I280" s="748"/>
      <c r="J280" s="747">
        <f>SUM(J277:N279)</f>
        <v>0</v>
      </c>
      <c r="K280" s="747"/>
      <c r="L280" s="747"/>
      <c r="M280" s="747"/>
      <c r="N280" s="747"/>
      <c r="O280" s="1" t="s">
        <v>21</v>
      </c>
      <c r="S280" s="6"/>
      <c r="T280" s="6"/>
      <c r="V280" s="87"/>
      <c r="W280" s="87"/>
      <c r="AV280" s="534"/>
      <c r="AW280" s="535"/>
      <c r="AX280" s="535"/>
      <c r="AY280" s="535"/>
      <c r="AZ280" s="535"/>
      <c r="BA280" s="535"/>
      <c r="BB280" s="535"/>
      <c r="BC280" s="535"/>
      <c r="BD280" s="535"/>
      <c r="BE280" s="535"/>
      <c r="BF280" s="535"/>
      <c r="BG280" s="535"/>
      <c r="BH280" s="535"/>
      <c r="BI280" s="535"/>
      <c r="BJ280" s="535"/>
      <c r="BK280" s="535"/>
      <c r="BL280" s="535"/>
      <c r="BM280" s="535"/>
      <c r="BN280" s="535"/>
      <c r="BO280" s="535"/>
      <c r="BP280" s="535"/>
      <c r="BQ280" s="535"/>
      <c r="BR280" s="535"/>
      <c r="BS280" s="535"/>
      <c r="BT280" s="535"/>
      <c r="BU280" s="535"/>
      <c r="BV280" s="535"/>
      <c r="BW280" s="535"/>
      <c r="BX280" s="535"/>
      <c r="BY280" s="536"/>
    </row>
    <row r="281" spans="3:77" ht="15" customHeight="1" thickBot="1" x14ac:dyDescent="0.45">
      <c r="C281" s="159" t="s">
        <v>1339</v>
      </c>
      <c r="D281" s="160"/>
      <c r="E281" s="160"/>
      <c r="F281" s="160"/>
      <c r="G281" s="160"/>
      <c r="H281" s="160"/>
      <c r="I281" s="160"/>
      <c r="J281" s="160"/>
      <c r="K281" s="160"/>
      <c r="L281" s="160"/>
      <c r="M281" s="160"/>
      <c r="N281" s="160"/>
      <c r="O281" s="160"/>
      <c r="P281" s="209"/>
      <c r="Q281" s="160"/>
      <c r="R281" s="209"/>
      <c r="S281" s="160"/>
      <c r="T281" s="160"/>
      <c r="U281" s="209"/>
      <c r="V281" s="160"/>
      <c r="W281" s="160"/>
      <c r="X281" s="160"/>
      <c r="Y281" s="160"/>
      <c r="Z281" s="160"/>
      <c r="AA281" s="160"/>
      <c r="AB281" s="160"/>
      <c r="AC281" s="160"/>
      <c r="AD281" s="160"/>
      <c r="AE281" s="160"/>
      <c r="AF281" s="160"/>
      <c r="AG281" s="160"/>
      <c r="AH281" s="160"/>
      <c r="AI281" s="160"/>
      <c r="AJ281" s="61"/>
      <c r="AK281" s="61"/>
      <c r="AL281" s="62"/>
      <c r="AN281" s="502" t="s">
        <v>289</v>
      </c>
      <c r="AO281" s="502"/>
      <c r="AV281" s="537"/>
      <c r="AW281" s="538"/>
      <c r="AX281" s="538"/>
      <c r="AY281" s="538"/>
      <c r="AZ281" s="538"/>
      <c r="BA281" s="538"/>
      <c r="BB281" s="538"/>
      <c r="BC281" s="538"/>
      <c r="BD281" s="538"/>
      <c r="BE281" s="538"/>
      <c r="BF281" s="538"/>
      <c r="BG281" s="538"/>
      <c r="BH281" s="538"/>
      <c r="BI281" s="538"/>
      <c r="BJ281" s="538"/>
      <c r="BK281" s="538"/>
      <c r="BL281" s="538"/>
      <c r="BM281" s="538"/>
      <c r="BN281" s="538"/>
      <c r="BO281" s="538"/>
      <c r="BP281" s="538"/>
      <c r="BQ281" s="538"/>
      <c r="BR281" s="538"/>
      <c r="BS281" s="538"/>
      <c r="BT281" s="538"/>
      <c r="BU281" s="538"/>
      <c r="BV281" s="538"/>
      <c r="BW281" s="538"/>
      <c r="BX281" s="538"/>
      <c r="BY281" s="539"/>
    </row>
    <row r="282" spans="3:77" ht="15" customHeight="1" x14ac:dyDescent="0.4">
      <c r="C282" s="69" t="s">
        <v>78</v>
      </c>
      <c r="D282" s="59" t="s">
        <v>1343</v>
      </c>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53"/>
      <c r="AJ282" s="559"/>
      <c r="AK282" s="486"/>
      <c r="AL282" s="560"/>
      <c r="AN282" s="484" t="str">
        <f t="shared" ref="AN282:AN283" si="13">IF(COUNTBLANK(AJ282)=1,"未","")</f>
        <v>未</v>
      </c>
      <c r="AO282" s="484"/>
      <c r="AV282" s="531" t="s">
        <v>1560</v>
      </c>
      <c r="AW282" s="531"/>
      <c r="AX282" s="531"/>
      <c r="AY282" s="531"/>
      <c r="AZ282" s="531"/>
      <c r="BA282" s="531"/>
      <c r="BB282" s="531"/>
      <c r="BC282" s="531"/>
      <c r="BD282" s="531"/>
      <c r="BE282" s="531"/>
      <c r="BF282" s="531"/>
      <c r="BG282" s="531"/>
      <c r="BH282" s="531"/>
      <c r="BI282" s="531"/>
      <c r="BJ282" s="531"/>
      <c r="BK282" s="531"/>
      <c r="BL282" s="531"/>
      <c r="BM282" s="531"/>
      <c r="BN282" s="531"/>
      <c r="BO282" s="531"/>
      <c r="BP282" s="531"/>
      <c r="BQ282" s="531"/>
      <c r="BR282" s="531"/>
      <c r="BS282" s="531"/>
      <c r="BT282" s="531"/>
      <c r="BU282" s="531"/>
      <c r="BV282" s="531"/>
      <c r="BW282" s="531"/>
      <c r="BX282" s="531"/>
      <c r="BY282" s="531"/>
    </row>
    <row r="283" spans="3:77" ht="15" customHeight="1" thickBot="1" x14ac:dyDescent="0.45">
      <c r="C283" s="69" t="s">
        <v>79</v>
      </c>
      <c r="D283" s="59" t="s">
        <v>1340</v>
      </c>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53"/>
      <c r="AJ283" s="559"/>
      <c r="AK283" s="486"/>
      <c r="AL283" s="560"/>
      <c r="AN283" s="484" t="str">
        <f t="shared" si="13"/>
        <v>未</v>
      </c>
      <c r="AO283" s="484"/>
      <c r="AV283" s="65" t="s">
        <v>1561</v>
      </c>
    </row>
    <row r="284" spans="3:77" ht="15" customHeight="1" x14ac:dyDescent="0.4">
      <c r="C284" s="3" t="s">
        <v>1825</v>
      </c>
      <c r="S284" s="6"/>
      <c r="T284" s="6"/>
      <c r="V284" s="87"/>
      <c r="W284" s="87"/>
      <c r="AV284" s="532" t="s">
        <v>1562</v>
      </c>
      <c r="AW284" s="531"/>
      <c r="AX284" s="531"/>
      <c r="AY284" s="531"/>
      <c r="AZ284" s="531"/>
      <c r="BA284" s="531"/>
      <c r="BB284" s="531"/>
      <c r="BC284" s="531"/>
      <c r="BD284" s="531"/>
      <c r="BE284" s="531"/>
      <c r="BF284" s="531"/>
      <c r="BG284" s="531"/>
      <c r="BH284" s="531"/>
      <c r="BI284" s="531"/>
      <c r="BJ284" s="531"/>
      <c r="BK284" s="531"/>
      <c r="BL284" s="531"/>
      <c r="BM284" s="531"/>
      <c r="BN284" s="531"/>
      <c r="BO284" s="531"/>
      <c r="BP284" s="531"/>
      <c r="BQ284" s="531"/>
      <c r="BR284" s="531"/>
      <c r="BS284" s="531"/>
      <c r="BT284" s="531"/>
      <c r="BU284" s="531"/>
      <c r="BV284" s="531"/>
      <c r="BW284" s="531"/>
      <c r="BX284" s="531"/>
      <c r="BY284" s="533"/>
    </row>
    <row r="285" spans="3:77" ht="15" customHeight="1" x14ac:dyDescent="0.4">
      <c r="C285" s="499" t="s">
        <v>1367</v>
      </c>
      <c r="D285" s="500"/>
      <c r="E285" s="501"/>
      <c r="F285" s="925" t="s">
        <v>1347</v>
      </c>
      <c r="G285" s="925"/>
      <c r="H285" s="925"/>
      <c r="I285" s="925"/>
      <c r="J285" s="925" t="s">
        <v>1348</v>
      </c>
      <c r="K285" s="925"/>
      <c r="L285" s="925"/>
      <c r="M285" s="925"/>
      <c r="N285" s="925"/>
      <c r="O285" s="925"/>
      <c r="P285" s="925"/>
      <c r="Q285" s="925"/>
      <c r="R285" s="925"/>
      <c r="S285" s="925"/>
      <c r="T285" s="925"/>
      <c r="U285" s="925"/>
      <c r="V285" s="499" t="s">
        <v>1801</v>
      </c>
      <c r="W285" s="500"/>
      <c r="X285" s="500"/>
      <c r="Y285" s="500"/>
      <c r="Z285" s="500"/>
      <c r="AA285" s="500"/>
      <c r="AB285" s="500"/>
      <c r="AC285" s="500"/>
      <c r="AD285" s="501"/>
      <c r="AE285" s="499" t="s">
        <v>1349</v>
      </c>
      <c r="AF285" s="500"/>
      <c r="AG285" s="500"/>
      <c r="AH285" s="500"/>
      <c r="AI285" s="500"/>
      <c r="AJ285" s="501"/>
      <c r="AK285" s="925" t="s">
        <v>1351</v>
      </c>
      <c r="AL285" s="925"/>
      <c r="AM285" s="925"/>
      <c r="AN285" s="925"/>
      <c r="AO285" s="925"/>
      <c r="AP285" s="925"/>
      <c r="AQ285" s="925"/>
      <c r="AR285" s="925"/>
      <c r="AS285" s="925"/>
      <c r="AV285" s="534"/>
      <c r="AW285" s="535"/>
      <c r="AX285" s="535"/>
      <c r="AY285" s="535"/>
      <c r="AZ285" s="535"/>
      <c r="BA285" s="535"/>
      <c r="BB285" s="535"/>
      <c r="BC285" s="535"/>
      <c r="BD285" s="535"/>
      <c r="BE285" s="535"/>
      <c r="BF285" s="535"/>
      <c r="BG285" s="535"/>
      <c r="BH285" s="535"/>
      <c r="BI285" s="535"/>
      <c r="BJ285" s="535"/>
      <c r="BK285" s="535"/>
      <c r="BL285" s="535"/>
      <c r="BM285" s="535"/>
      <c r="BN285" s="535"/>
      <c r="BO285" s="535"/>
      <c r="BP285" s="535"/>
      <c r="BQ285" s="535"/>
      <c r="BR285" s="535"/>
      <c r="BS285" s="535"/>
      <c r="BT285" s="535"/>
      <c r="BU285" s="535"/>
      <c r="BV285" s="535"/>
      <c r="BW285" s="535"/>
      <c r="BX285" s="535"/>
      <c r="BY285" s="536"/>
    </row>
    <row r="286" spans="3:77" ht="15" customHeight="1" x14ac:dyDescent="0.4">
      <c r="C286" s="83" t="s">
        <v>78</v>
      </c>
      <c r="D286" s="485"/>
      <c r="E286" s="485"/>
      <c r="F286" s="485"/>
      <c r="G286" s="485"/>
      <c r="H286" s="485"/>
      <c r="I286" s="485"/>
      <c r="J286" s="831"/>
      <c r="K286" s="831"/>
      <c r="L286" s="831"/>
      <c r="M286" s="831"/>
      <c r="N286" s="831"/>
      <c r="O286" s="831"/>
      <c r="P286" s="831"/>
      <c r="Q286" s="831"/>
      <c r="R286" s="831"/>
      <c r="S286" s="831"/>
      <c r="T286" s="831"/>
      <c r="U286" s="831"/>
      <c r="V286" s="711"/>
      <c r="W286" s="712"/>
      <c r="X286" s="712"/>
      <c r="Y286" s="712"/>
      <c r="Z286" s="712"/>
      <c r="AA286" s="712"/>
      <c r="AB286" s="712"/>
      <c r="AC286" s="712"/>
      <c r="AD286" s="827"/>
      <c r="AE286" s="654"/>
      <c r="AF286" s="655"/>
      <c r="AG286" s="655"/>
      <c r="AH286" s="655"/>
      <c r="AI286" s="655"/>
      <c r="AJ286" s="53" t="s">
        <v>1350</v>
      </c>
      <c r="AK286" s="774"/>
      <c r="AL286" s="774"/>
      <c r="AM286" s="774"/>
      <c r="AN286" s="774"/>
      <c r="AO286" s="774"/>
      <c r="AP286" s="774"/>
      <c r="AQ286" s="774"/>
      <c r="AR286" s="774"/>
      <c r="AS286" s="774"/>
      <c r="AV286" s="534"/>
      <c r="AW286" s="535"/>
      <c r="AX286" s="535"/>
      <c r="AY286" s="535"/>
      <c r="AZ286" s="535"/>
      <c r="BA286" s="535"/>
      <c r="BB286" s="535"/>
      <c r="BC286" s="535"/>
      <c r="BD286" s="535"/>
      <c r="BE286" s="535"/>
      <c r="BF286" s="535"/>
      <c r="BG286" s="535"/>
      <c r="BH286" s="535"/>
      <c r="BI286" s="535"/>
      <c r="BJ286" s="535"/>
      <c r="BK286" s="535"/>
      <c r="BL286" s="535"/>
      <c r="BM286" s="535"/>
      <c r="BN286" s="535"/>
      <c r="BO286" s="535"/>
      <c r="BP286" s="535"/>
      <c r="BQ286" s="535"/>
      <c r="BR286" s="535"/>
      <c r="BS286" s="535"/>
      <c r="BT286" s="535"/>
      <c r="BU286" s="535"/>
      <c r="BV286" s="535"/>
      <c r="BW286" s="535"/>
      <c r="BX286" s="535"/>
      <c r="BY286" s="536"/>
    </row>
    <row r="287" spans="3:77" ht="15" customHeight="1" x14ac:dyDescent="0.4">
      <c r="C287" s="83" t="s">
        <v>79</v>
      </c>
      <c r="D287" s="485"/>
      <c r="E287" s="485"/>
      <c r="F287" s="485"/>
      <c r="G287" s="485"/>
      <c r="H287" s="485"/>
      <c r="I287" s="485"/>
      <c r="J287" s="831"/>
      <c r="K287" s="831"/>
      <c r="L287" s="831"/>
      <c r="M287" s="831"/>
      <c r="N287" s="831"/>
      <c r="O287" s="831"/>
      <c r="P287" s="831"/>
      <c r="Q287" s="831"/>
      <c r="R287" s="831"/>
      <c r="S287" s="831"/>
      <c r="T287" s="831"/>
      <c r="U287" s="831"/>
      <c r="V287" s="711"/>
      <c r="W287" s="712"/>
      <c r="X287" s="712"/>
      <c r="Y287" s="712"/>
      <c r="Z287" s="712"/>
      <c r="AA287" s="712"/>
      <c r="AB287" s="712"/>
      <c r="AC287" s="712"/>
      <c r="AD287" s="827"/>
      <c r="AE287" s="654"/>
      <c r="AF287" s="655"/>
      <c r="AG287" s="655"/>
      <c r="AH287" s="655"/>
      <c r="AI287" s="655"/>
      <c r="AJ287" s="53" t="s">
        <v>1350</v>
      </c>
      <c r="AK287" s="774"/>
      <c r="AL287" s="774"/>
      <c r="AM287" s="774"/>
      <c r="AN287" s="774"/>
      <c r="AO287" s="774"/>
      <c r="AP287" s="774"/>
      <c r="AQ287" s="774"/>
      <c r="AR287" s="774"/>
      <c r="AS287" s="774"/>
      <c r="AV287" s="534"/>
      <c r="AW287" s="535"/>
      <c r="AX287" s="535"/>
      <c r="AY287" s="535"/>
      <c r="AZ287" s="535"/>
      <c r="BA287" s="535"/>
      <c r="BB287" s="535"/>
      <c r="BC287" s="535"/>
      <c r="BD287" s="535"/>
      <c r="BE287" s="535"/>
      <c r="BF287" s="535"/>
      <c r="BG287" s="535"/>
      <c r="BH287" s="535"/>
      <c r="BI287" s="535"/>
      <c r="BJ287" s="535"/>
      <c r="BK287" s="535"/>
      <c r="BL287" s="535"/>
      <c r="BM287" s="535"/>
      <c r="BN287" s="535"/>
      <c r="BO287" s="535"/>
      <c r="BP287" s="535"/>
      <c r="BQ287" s="535"/>
      <c r="BR287" s="535"/>
      <c r="BS287" s="535"/>
      <c r="BT287" s="535"/>
      <c r="BU287" s="535"/>
      <c r="BV287" s="535"/>
      <c r="BW287" s="535"/>
      <c r="BX287" s="535"/>
      <c r="BY287" s="536"/>
    </row>
    <row r="288" spans="3:77" ht="15" customHeight="1" x14ac:dyDescent="0.4">
      <c r="C288" s="83" t="s">
        <v>80</v>
      </c>
      <c r="D288" s="485"/>
      <c r="E288" s="485"/>
      <c r="F288" s="485"/>
      <c r="G288" s="485"/>
      <c r="H288" s="485"/>
      <c r="I288" s="485"/>
      <c r="J288" s="831"/>
      <c r="K288" s="831"/>
      <c r="L288" s="831"/>
      <c r="M288" s="831"/>
      <c r="N288" s="831"/>
      <c r="O288" s="831"/>
      <c r="P288" s="831"/>
      <c r="Q288" s="831"/>
      <c r="R288" s="831"/>
      <c r="S288" s="831"/>
      <c r="T288" s="831"/>
      <c r="U288" s="831"/>
      <c r="V288" s="711"/>
      <c r="W288" s="712"/>
      <c r="X288" s="712"/>
      <c r="Y288" s="712"/>
      <c r="Z288" s="712"/>
      <c r="AA288" s="712"/>
      <c r="AB288" s="712"/>
      <c r="AC288" s="712"/>
      <c r="AD288" s="827"/>
      <c r="AE288" s="654"/>
      <c r="AF288" s="655"/>
      <c r="AG288" s="655"/>
      <c r="AH288" s="655"/>
      <c r="AI288" s="655"/>
      <c r="AJ288" s="53" t="s">
        <v>1350</v>
      </c>
      <c r="AK288" s="774"/>
      <c r="AL288" s="774"/>
      <c r="AM288" s="774"/>
      <c r="AN288" s="774"/>
      <c r="AO288" s="774"/>
      <c r="AP288" s="774"/>
      <c r="AQ288" s="774"/>
      <c r="AR288" s="774"/>
      <c r="AS288" s="774"/>
      <c r="AU288" s="102"/>
      <c r="AV288" s="534"/>
      <c r="AW288" s="535"/>
      <c r="AX288" s="535"/>
      <c r="AY288" s="535"/>
      <c r="AZ288" s="535"/>
      <c r="BA288" s="535"/>
      <c r="BB288" s="535"/>
      <c r="BC288" s="535"/>
      <c r="BD288" s="535"/>
      <c r="BE288" s="535"/>
      <c r="BF288" s="535"/>
      <c r="BG288" s="535"/>
      <c r="BH288" s="535"/>
      <c r="BI288" s="535"/>
      <c r="BJ288" s="535"/>
      <c r="BK288" s="535"/>
      <c r="BL288" s="535"/>
      <c r="BM288" s="535"/>
      <c r="BN288" s="535"/>
      <c r="BO288" s="535"/>
      <c r="BP288" s="535"/>
      <c r="BQ288" s="535"/>
      <c r="BR288" s="535"/>
      <c r="BS288" s="535"/>
      <c r="BT288" s="535"/>
      <c r="BU288" s="535"/>
      <c r="BV288" s="535"/>
      <c r="BW288" s="535"/>
      <c r="BX288" s="535"/>
      <c r="BY288" s="536"/>
    </row>
    <row r="289" spans="3:77" ht="15" customHeight="1" x14ac:dyDescent="0.4">
      <c r="C289" s="83" t="s">
        <v>82</v>
      </c>
      <c r="D289" s="485"/>
      <c r="E289" s="485"/>
      <c r="F289" s="485"/>
      <c r="G289" s="485"/>
      <c r="H289" s="485"/>
      <c r="I289" s="485"/>
      <c r="J289" s="831"/>
      <c r="K289" s="831"/>
      <c r="L289" s="831"/>
      <c r="M289" s="831"/>
      <c r="N289" s="831"/>
      <c r="O289" s="831"/>
      <c r="P289" s="831"/>
      <c r="Q289" s="831"/>
      <c r="R289" s="831"/>
      <c r="S289" s="831"/>
      <c r="T289" s="831"/>
      <c r="U289" s="831"/>
      <c r="V289" s="711"/>
      <c r="W289" s="712"/>
      <c r="X289" s="712"/>
      <c r="Y289" s="712"/>
      <c r="Z289" s="712"/>
      <c r="AA289" s="712"/>
      <c r="AB289" s="712"/>
      <c r="AC289" s="712"/>
      <c r="AD289" s="827"/>
      <c r="AE289" s="654"/>
      <c r="AF289" s="655"/>
      <c r="AG289" s="655"/>
      <c r="AH289" s="655"/>
      <c r="AI289" s="655"/>
      <c r="AJ289" s="53" t="s">
        <v>1350</v>
      </c>
      <c r="AK289" s="774"/>
      <c r="AL289" s="774"/>
      <c r="AM289" s="774"/>
      <c r="AN289" s="774"/>
      <c r="AO289" s="774"/>
      <c r="AP289" s="774"/>
      <c r="AQ289" s="774"/>
      <c r="AR289" s="774"/>
      <c r="AS289" s="774"/>
      <c r="AU289" s="87"/>
      <c r="AV289" s="534"/>
      <c r="AW289" s="535"/>
      <c r="AX289" s="535"/>
      <c r="AY289" s="535"/>
      <c r="AZ289" s="535"/>
      <c r="BA289" s="535"/>
      <c r="BB289" s="535"/>
      <c r="BC289" s="535"/>
      <c r="BD289" s="535"/>
      <c r="BE289" s="535"/>
      <c r="BF289" s="535"/>
      <c r="BG289" s="535"/>
      <c r="BH289" s="535"/>
      <c r="BI289" s="535"/>
      <c r="BJ289" s="535"/>
      <c r="BK289" s="535"/>
      <c r="BL289" s="535"/>
      <c r="BM289" s="535"/>
      <c r="BN289" s="535"/>
      <c r="BO289" s="535"/>
      <c r="BP289" s="535"/>
      <c r="BQ289" s="535"/>
      <c r="BR289" s="535"/>
      <c r="BS289" s="535"/>
      <c r="BT289" s="535"/>
      <c r="BU289" s="535"/>
      <c r="BV289" s="535"/>
      <c r="BW289" s="535"/>
      <c r="BX289" s="535"/>
      <c r="BY289" s="536"/>
    </row>
    <row r="290" spans="3:77" ht="15" customHeight="1" x14ac:dyDescent="0.4">
      <c r="C290" s="83" t="s">
        <v>180</v>
      </c>
      <c r="D290" s="485"/>
      <c r="E290" s="485"/>
      <c r="F290" s="485"/>
      <c r="G290" s="485"/>
      <c r="H290" s="485"/>
      <c r="I290" s="485"/>
      <c r="J290" s="831"/>
      <c r="K290" s="831"/>
      <c r="L290" s="831"/>
      <c r="M290" s="831"/>
      <c r="N290" s="831"/>
      <c r="O290" s="831"/>
      <c r="P290" s="831"/>
      <c r="Q290" s="831"/>
      <c r="R290" s="831"/>
      <c r="S290" s="831"/>
      <c r="T290" s="831"/>
      <c r="U290" s="831"/>
      <c r="V290" s="711"/>
      <c r="W290" s="712"/>
      <c r="X290" s="712"/>
      <c r="Y290" s="712"/>
      <c r="Z290" s="712"/>
      <c r="AA290" s="712"/>
      <c r="AB290" s="712"/>
      <c r="AC290" s="712"/>
      <c r="AD290" s="827"/>
      <c r="AE290" s="654"/>
      <c r="AF290" s="655"/>
      <c r="AG290" s="655"/>
      <c r="AH290" s="655"/>
      <c r="AI290" s="655"/>
      <c r="AJ290" s="53" t="s">
        <v>1350</v>
      </c>
      <c r="AK290" s="774"/>
      <c r="AL290" s="774"/>
      <c r="AM290" s="774"/>
      <c r="AN290" s="774"/>
      <c r="AO290" s="774"/>
      <c r="AP290" s="774"/>
      <c r="AQ290" s="774"/>
      <c r="AR290" s="774"/>
      <c r="AS290" s="774"/>
      <c r="AV290" s="534"/>
      <c r="AW290" s="535"/>
      <c r="AX290" s="535"/>
      <c r="AY290" s="535"/>
      <c r="AZ290" s="535"/>
      <c r="BA290" s="535"/>
      <c r="BB290" s="535"/>
      <c r="BC290" s="535"/>
      <c r="BD290" s="535"/>
      <c r="BE290" s="535"/>
      <c r="BF290" s="535"/>
      <c r="BG290" s="535"/>
      <c r="BH290" s="535"/>
      <c r="BI290" s="535"/>
      <c r="BJ290" s="535"/>
      <c r="BK290" s="535"/>
      <c r="BL290" s="535"/>
      <c r="BM290" s="535"/>
      <c r="BN290" s="535"/>
      <c r="BO290" s="535"/>
      <c r="BP290" s="535"/>
      <c r="BQ290" s="535"/>
      <c r="BR290" s="535"/>
      <c r="BS290" s="535"/>
      <c r="BT290" s="535"/>
      <c r="BU290" s="535"/>
      <c r="BV290" s="535"/>
      <c r="BW290" s="535"/>
      <c r="BX290" s="535"/>
      <c r="BY290" s="536"/>
    </row>
    <row r="291" spans="3:77" ht="15" customHeight="1" x14ac:dyDescent="0.4">
      <c r="C291" s="83" t="s">
        <v>181</v>
      </c>
      <c r="D291" s="485"/>
      <c r="E291" s="485"/>
      <c r="F291" s="485"/>
      <c r="G291" s="485"/>
      <c r="H291" s="485"/>
      <c r="I291" s="485"/>
      <c r="J291" s="831"/>
      <c r="K291" s="831"/>
      <c r="L291" s="831"/>
      <c r="M291" s="831"/>
      <c r="N291" s="831"/>
      <c r="O291" s="831"/>
      <c r="P291" s="831"/>
      <c r="Q291" s="831"/>
      <c r="R291" s="831"/>
      <c r="S291" s="831"/>
      <c r="T291" s="831"/>
      <c r="U291" s="831"/>
      <c r="V291" s="711"/>
      <c r="W291" s="712"/>
      <c r="X291" s="712"/>
      <c r="Y291" s="712"/>
      <c r="Z291" s="712"/>
      <c r="AA291" s="712"/>
      <c r="AB291" s="712"/>
      <c r="AC291" s="712"/>
      <c r="AD291" s="827"/>
      <c r="AE291" s="654"/>
      <c r="AF291" s="655"/>
      <c r="AG291" s="655"/>
      <c r="AH291" s="655"/>
      <c r="AI291" s="655"/>
      <c r="AJ291" s="53" t="s">
        <v>1350</v>
      </c>
      <c r="AK291" s="774"/>
      <c r="AL291" s="774"/>
      <c r="AM291" s="774"/>
      <c r="AN291" s="774"/>
      <c r="AO291" s="774"/>
      <c r="AP291" s="774"/>
      <c r="AQ291" s="774"/>
      <c r="AR291" s="774"/>
      <c r="AS291" s="774"/>
      <c r="AV291" s="534"/>
      <c r="AW291" s="535"/>
      <c r="AX291" s="535"/>
      <c r="AY291" s="535"/>
      <c r="AZ291" s="535"/>
      <c r="BA291" s="535"/>
      <c r="BB291" s="535"/>
      <c r="BC291" s="535"/>
      <c r="BD291" s="535"/>
      <c r="BE291" s="535"/>
      <c r="BF291" s="535"/>
      <c r="BG291" s="535"/>
      <c r="BH291" s="535"/>
      <c r="BI291" s="535"/>
      <c r="BJ291" s="535"/>
      <c r="BK291" s="535"/>
      <c r="BL291" s="535"/>
      <c r="BM291" s="535"/>
      <c r="BN291" s="535"/>
      <c r="BO291" s="535"/>
      <c r="BP291" s="535"/>
      <c r="BQ291" s="535"/>
      <c r="BR291" s="535"/>
      <c r="BS291" s="535"/>
      <c r="BT291" s="535"/>
      <c r="BU291" s="535"/>
      <c r="BV291" s="535"/>
      <c r="BW291" s="535"/>
      <c r="BX291" s="535"/>
      <c r="BY291" s="536"/>
    </row>
    <row r="292" spans="3:77" ht="15" customHeight="1" x14ac:dyDescent="0.4">
      <c r="C292" s="83" t="s">
        <v>205</v>
      </c>
      <c r="D292" s="485"/>
      <c r="E292" s="485"/>
      <c r="F292" s="485"/>
      <c r="G292" s="485"/>
      <c r="H292" s="485"/>
      <c r="I292" s="485"/>
      <c r="J292" s="831"/>
      <c r="K292" s="831"/>
      <c r="L292" s="831"/>
      <c r="M292" s="831"/>
      <c r="N292" s="831"/>
      <c r="O292" s="831"/>
      <c r="P292" s="831"/>
      <c r="Q292" s="831"/>
      <c r="R292" s="831"/>
      <c r="S292" s="831"/>
      <c r="T292" s="831"/>
      <c r="U292" s="831"/>
      <c r="V292" s="711"/>
      <c r="W292" s="712"/>
      <c r="X292" s="712"/>
      <c r="Y292" s="712"/>
      <c r="Z292" s="712"/>
      <c r="AA292" s="712"/>
      <c r="AB292" s="712"/>
      <c r="AC292" s="712"/>
      <c r="AD292" s="827"/>
      <c r="AE292" s="654"/>
      <c r="AF292" s="655"/>
      <c r="AG292" s="655"/>
      <c r="AH292" s="655"/>
      <c r="AI292" s="655"/>
      <c r="AJ292" s="53" t="s">
        <v>1350</v>
      </c>
      <c r="AK292" s="774"/>
      <c r="AL292" s="774"/>
      <c r="AM292" s="774"/>
      <c r="AN292" s="774"/>
      <c r="AO292" s="774"/>
      <c r="AP292" s="774"/>
      <c r="AQ292" s="774"/>
      <c r="AR292" s="774"/>
      <c r="AS292" s="774"/>
      <c r="AV292" s="534"/>
      <c r="AW292" s="535"/>
      <c r="AX292" s="535"/>
      <c r="AY292" s="535"/>
      <c r="AZ292" s="535"/>
      <c r="BA292" s="535"/>
      <c r="BB292" s="535"/>
      <c r="BC292" s="535"/>
      <c r="BD292" s="535"/>
      <c r="BE292" s="535"/>
      <c r="BF292" s="535"/>
      <c r="BG292" s="535"/>
      <c r="BH292" s="535"/>
      <c r="BI292" s="535"/>
      <c r="BJ292" s="535"/>
      <c r="BK292" s="535"/>
      <c r="BL292" s="535"/>
      <c r="BM292" s="535"/>
      <c r="BN292" s="535"/>
      <c r="BO292" s="535"/>
      <c r="BP292" s="535"/>
      <c r="BQ292" s="535"/>
      <c r="BR292" s="535"/>
      <c r="BS292" s="535"/>
      <c r="BT292" s="535"/>
      <c r="BU292" s="535"/>
      <c r="BV292" s="535"/>
      <c r="BW292" s="535"/>
      <c r="BX292" s="535"/>
      <c r="BY292" s="536"/>
    </row>
    <row r="293" spans="3:77" ht="15" customHeight="1" x14ac:dyDescent="0.4">
      <c r="C293" s="83" t="s">
        <v>206</v>
      </c>
      <c r="D293" s="485"/>
      <c r="E293" s="485"/>
      <c r="F293" s="485"/>
      <c r="G293" s="485"/>
      <c r="H293" s="485"/>
      <c r="I293" s="485"/>
      <c r="J293" s="831"/>
      <c r="K293" s="831"/>
      <c r="L293" s="831"/>
      <c r="M293" s="831"/>
      <c r="N293" s="831"/>
      <c r="O293" s="831"/>
      <c r="P293" s="831"/>
      <c r="Q293" s="831"/>
      <c r="R293" s="831"/>
      <c r="S293" s="831"/>
      <c r="T293" s="831"/>
      <c r="U293" s="831"/>
      <c r="V293" s="711"/>
      <c r="W293" s="712"/>
      <c r="X293" s="712"/>
      <c r="Y293" s="712"/>
      <c r="Z293" s="712"/>
      <c r="AA293" s="712"/>
      <c r="AB293" s="712"/>
      <c r="AC293" s="712"/>
      <c r="AD293" s="827"/>
      <c r="AE293" s="654"/>
      <c r="AF293" s="655"/>
      <c r="AG293" s="655"/>
      <c r="AH293" s="655"/>
      <c r="AI293" s="655"/>
      <c r="AJ293" s="53" t="s">
        <v>1350</v>
      </c>
      <c r="AK293" s="774"/>
      <c r="AL293" s="774"/>
      <c r="AM293" s="774"/>
      <c r="AN293" s="774"/>
      <c r="AO293" s="774"/>
      <c r="AP293" s="774"/>
      <c r="AQ293" s="774"/>
      <c r="AR293" s="774"/>
      <c r="AS293" s="774"/>
      <c r="AV293" s="534"/>
      <c r="AW293" s="535"/>
      <c r="AX293" s="535"/>
      <c r="AY293" s="535"/>
      <c r="AZ293" s="535"/>
      <c r="BA293" s="535"/>
      <c r="BB293" s="535"/>
      <c r="BC293" s="535"/>
      <c r="BD293" s="535"/>
      <c r="BE293" s="535"/>
      <c r="BF293" s="535"/>
      <c r="BG293" s="535"/>
      <c r="BH293" s="535"/>
      <c r="BI293" s="535"/>
      <c r="BJ293" s="535"/>
      <c r="BK293" s="535"/>
      <c r="BL293" s="535"/>
      <c r="BM293" s="535"/>
      <c r="BN293" s="535"/>
      <c r="BO293" s="535"/>
      <c r="BP293" s="535"/>
      <c r="BQ293" s="535"/>
      <c r="BR293" s="535"/>
      <c r="BS293" s="535"/>
      <c r="BT293" s="535"/>
      <c r="BU293" s="535"/>
      <c r="BV293" s="535"/>
      <c r="BW293" s="535"/>
      <c r="BX293" s="535"/>
      <c r="BY293" s="536"/>
    </row>
    <row r="294" spans="3:77" ht="15" customHeight="1" x14ac:dyDescent="0.4">
      <c r="C294" s="83" t="s">
        <v>207</v>
      </c>
      <c r="D294" s="485"/>
      <c r="E294" s="485"/>
      <c r="F294" s="485"/>
      <c r="G294" s="485"/>
      <c r="H294" s="485"/>
      <c r="I294" s="485"/>
      <c r="J294" s="831"/>
      <c r="K294" s="831"/>
      <c r="L294" s="831"/>
      <c r="M294" s="831"/>
      <c r="N294" s="831"/>
      <c r="O294" s="831"/>
      <c r="P294" s="831"/>
      <c r="Q294" s="831"/>
      <c r="R294" s="831"/>
      <c r="S294" s="831"/>
      <c r="T294" s="831"/>
      <c r="U294" s="831"/>
      <c r="V294" s="711"/>
      <c r="W294" s="712"/>
      <c r="X294" s="712"/>
      <c r="Y294" s="712"/>
      <c r="Z294" s="712"/>
      <c r="AA294" s="712"/>
      <c r="AB294" s="712"/>
      <c r="AC294" s="712"/>
      <c r="AD294" s="827"/>
      <c r="AE294" s="654"/>
      <c r="AF294" s="655"/>
      <c r="AG294" s="655"/>
      <c r="AH294" s="655"/>
      <c r="AI294" s="655"/>
      <c r="AJ294" s="53" t="s">
        <v>1350</v>
      </c>
      <c r="AK294" s="774"/>
      <c r="AL294" s="774"/>
      <c r="AM294" s="774"/>
      <c r="AN294" s="774"/>
      <c r="AO294" s="774"/>
      <c r="AP294" s="774"/>
      <c r="AQ294" s="774"/>
      <c r="AR294" s="774"/>
      <c r="AS294" s="774"/>
      <c r="AV294" s="534"/>
      <c r="AW294" s="535"/>
      <c r="AX294" s="535"/>
      <c r="AY294" s="535"/>
      <c r="AZ294" s="535"/>
      <c r="BA294" s="535"/>
      <c r="BB294" s="535"/>
      <c r="BC294" s="535"/>
      <c r="BD294" s="535"/>
      <c r="BE294" s="535"/>
      <c r="BF294" s="535"/>
      <c r="BG294" s="535"/>
      <c r="BH294" s="535"/>
      <c r="BI294" s="535"/>
      <c r="BJ294" s="535"/>
      <c r="BK294" s="535"/>
      <c r="BL294" s="535"/>
      <c r="BM294" s="535"/>
      <c r="BN294" s="535"/>
      <c r="BO294" s="535"/>
      <c r="BP294" s="535"/>
      <c r="BQ294" s="535"/>
      <c r="BR294" s="535"/>
      <c r="BS294" s="535"/>
      <c r="BT294" s="535"/>
      <c r="BU294" s="535"/>
      <c r="BV294" s="535"/>
      <c r="BW294" s="535"/>
      <c r="BX294" s="535"/>
      <c r="BY294" s="536"/>
    </row>
    <row r="295" spans="3:77" ht="15" customHeight="1" x14ac:dyDescent="0.4">
      <c r="C295" s="83" t="s">
        <v>1352</v>
      </c>
      <c r="D295" s="485"/>
      <c r="E295" s="485"/>
      <c r="F295" s="485"/>
      <c r="G295" s="485"/>
      <c r="H295" s="485"/>
      <c r="I295" s="485"/>
      <c r="J295" s="831"/>
      <c r="K295" s="831"/>
      <c r="L295" s="831"/>
      <c r="M295" s="831"/>
      <c r="N295" s="831"/>
      <c r="O295" s="831"/>
      <c r="P295" s="831"/>
      <c r="Q295" s="831"/>
      <c r="R295" s="831"/>
      <c r="S295" s="831"/>
      <c r="T295" s="831"/>
      <c r="U295" s="831"/>
      <c r="V295" s="711"/>
      <c r="W295" s="712"/>
      <c r="X295" s="712"/>
      <c r="Y295" s="712"/>
      <c r="Z295" s="712"/>
      <c r="AA295" s="712"/>
      <c r="AB295" s="712"/>
      <c r="AC295" s="712"/>
      <c r="AD295" s="827"/>
      <c r="AE295" s="654"/>
      <c r="AF295" s="655"/>
      <c r="AG295" s="655"/>
      <c r="AH295" s="655"/>
      <c r="AI295" s="655"/>
      <c r="AJ295" s="53" t="s">
        <v>1350</v>
      </c>
      <c r="AK295" s="774"/>
      <c r="AL295" s="774"/>
      <c r="AM295" s="774"/>
      <c r="AN295" s="774"/>
      <c r="AO295" s="774"/>
      <c r="AP295" s="774"/>
      <c r="AQ295" s="774"/>
      <c r="AR295" s="774"/>
      <c r="AS295" s="774"/>
      <c r="AV295" s="534"/>
      <c r="AW295" s="535"/>
      <c r="AX295" s="535"/>
      <c r="AY295" s="535"/>
      <c r="AZ295" s="535"/>
      <c r="BA295" s="535"/>
      <c r="BB295" s="535"/>
      <c r="BC295" s="535"/>
      <c r="BD295" s="535"/>
      <c r="BE295" s="535"/>
      <c r="BF295" s="535"/>
      <c r="BG295" s="535"/>
      <c r="BH295" s="535"/>
      <c r="BI295" s="535"/>
      <c r="BJ295" s="535"/>
      <c r="BK295" s="535"/>
      <c r="BL295" s="535"/>
      <c r="BM295" s="535"/>
      <c r="BN295" s="535"/>
      <c r="BO295" s="535"/>
      <c r="BP295" s="535"/>
      <c r="BQ295" s="535"/>
      <c r="BR295" s="535"/>
      <c r="BS295" s="535"/>
      <c r="BT295" s="535"/>
      <c r="BU295" s="535"/>
      <c r="BV295" s="535"/>
      <c r="BW295" s="535"/>
      <c r="BX295" s="535"/>
      <c r="BY295" s="536"/>
    </row>
    <row r="296" spans="3:77" ht="15" customHeight="1" x14ac:dyDescent="0.4">
      <c r="C296" s="83" t="s">
        <v>1353</v>
      </c>
      <c r="D296" s="485"/>
      <c r="E296" s="485"/>
      <c r="F296" s="485"/>
      <c r="G296" s="485"/>
      <c r="H296" s="485"/>
      <c r="I296" s="485"/>
      <c r="J296" s="831"/>
      <c r="K296" s="831"/>
      <c r="L296" s="831"/>
      <c r="M296" s="831"/>
      <c r="N296" s="831"/>
      <c r="O296" s="831"/>
      <c r="P296" s="831"/>
      <c r="Q296" s="831"/>
      <c r="R296" s="831"/>
      <c r="S296" s="831"/>
      <c r="T296" s="831"/>
      <c r="U296" s="831"/>
      <c r="V296" s="711"/>
      <c r="W296" s="712"/>
      <c r="X296" s="712"/>
      <c r="Y296" s="712"/>
      <c r="Z296" s="712"/>
      <c r="AA296" s="712"/>
      <c r="AB296" s="712"/>
      <c r="AC296" s="712"/>
      <c r="AD296" s="827"/>
      <c r="AE296" s="654"/>
      <c r="AF296" s="655"/>
      <c r="AG296" s="655"/>
      <c r="AH296" s="655"/>
      <c r="AI296" s="655"/>
      <c r="AJ296" s="53" t="s">
        <v>1350</v>
      </c>
      <c r="AK296" s="774"/>
      <c r="AL296" s="774"/>
      <c r="AM296" s="774"/>
      <c r="AN296" s="774"/>
      <c r="AO296" s="774"/>
      <c r="AP296" s="774"/>
      <c r="AQ296" s="774"/>
      <c r="AR296" s="774"/>
      <c r="AS296" s="774"/>
      <c r="AV296" s="534"/>
      <c r="AW296" s="535"/>
      <c r="AX296" s="535"/>
      <c r="AY296" s="535"/>
      <c r="AZ296" s="535"/>
      <c r="BA296" s="535"/>
      <c r="BB296" s="535"/>
      <c r="BC296" s="535"/>
      <c r="BD296" s="535"/>
      <c r="BE296" s="535"/>
      <c r="BF296" s="535"/>
      <c r="BG296" s="535"/>
      <c r="BH296" s="535"/>
      <c r="BI296" s="535"/>
      <c r="BJ296" s="535"/>
      <c r="BK296" s="535"/>
      <c r="BL296" s="535"/>
      <c r="BM296" s="535"/>
      <c r="BN296" s="535"/>
      <c r="BO296" s="535"/>
      <c r="BP296" s="535"/>
      <c r="BQ296" s="535"/>
      <c r="BR296" s="535"/>
      <c r="BS296" s="535"/>
      <c r="BT296" s="535"/>
      <c r="BU296" s="535"/>
      <c r="BV296" s="535"/>
      <c r="BW296" s="535"/>
      <c r="BX296" s="535"/>
      <c r="BY296" s="536"/>
    </row>
    <row r="297" spans="3:77" ht="15" customHeight="1" thickBot="1" x14ac:dyDescent="0.45">
      <c r="C297" s="83" t="s">
        <v>1354</v>
      </c>
      <c r="D297" s="485"/>
      <c r="E297" s="485"/>
      <c r="F297" s="485"/>
      <c r="G297" s="485"/>
      <c r="H297" s="485"/>
      <c r="I297" s="485"/>
      <c r="J297" s="831"/>
      <c r="K297" s="831"/>
      <c r="L297" s="831"/>
      <c r="M297" s="831"/>
      <c r="N297" s="831"/>
      <c r="O297" s="831"/>
      <c r="P297" s="831"/>
      <c r="Q297" s="831"/>
      <c r="R297" s="831"/>
      <c r="S297" s="831"/>
      <c r="T297" s="831"/>
      <c r="U297" s="831"/>
      <c r="V297" s="711"/>
      <c r="W297" s="712"/>
      <c r="X297" s="712"/>
      <c r="Y297" s="712"/>
      <c r="Z297" s="712"/>
      <c r="AA297" s="712"/>
      <c r="AB297" s="712"/>
      <c r="AC297" s="712"/>
      <c r="AD297" s="827"/>
      <c r="AE297" s="654"/>
      <c r="AF297" s="655"/>
      <c r="AG297" s="655"/>
      <c r="AH297" s="655"/>
      <c r="AI297" s="655"/>
      <c r="AJ297" s="53" t="s">
        <v>1350</v>
      </c>
      <c r="AK297" s="774"/>
      <c r="AL297" s="774"/>
      <c r="AM297" s="774"/>
      <c r="AN297" s="774"/>
      <c r="AO297" s="774"/>
      <c r="AP297" s="774"/>
      <c r="AQ297" s="774"/>
      <c r="AR297" s="774"/>
      <c r="AS297" s="774"/>
      <c r="AV297" s="537"/>
      <c r="AW297" s="538"/>
      <c r="AX297" s="538"/>
      <c r="AY297" s="538"/>
      <c r="AZ297" s="538"/>
      <c r="BA297" s="538"/>
      <c r="BB297" s="538"/>
      <c r="BC297" s="538"/>
      <c r="BD297" s="538"/>
      <c r="BE297" s="538"/>
      <c r="BF297" s="538"/>
      <c r="BG297" s="538"/>
      <c r="BH297" s="538"/>
      <c r="BI297" s="538"/>
      <c r="BJ297" s="538"/>
      <c r="BK297" s="538"/>
      <c r="BL297" s="538"/>
      <c r="BM297" s="538"/>
      <c r="BN297" s="538"/>
      <c r="BO297" s="538"/>
      <c r="BP297" s="538"/>
      <c r="BQ297" s="538"/>
      <c r="BR297" s="538"/>
      <c r="BS297" s="538"/>
      <c r="BT297" s="538"/>
      <c r="BU297" s="538"/>
      <c r="BV297" s="538"/>
      <c r="BW297" s="538"/>
      <c r="BX297" s="538"/>
      <c r="BY297" s="539"/>
    </row>
    <row r="298" spans="3:77" ht="15" customHeight="1" x14ac:dyDescent="0.4">
      <c r="C298" s="83" t="s">
        <v>1355</v>
      </c>
      <c r="D298" s="485"/>
      <c r="E298" s="485"/>
      <c r="F298" s="485"/>
      <c r="G298" s="485"/>
      <c r="H298" s="485"/>
      <c r="I298" s="485"/>
      <c r="J298" s="831"/>
      <c r="K298" s="831"/>
      <c r="L298" s="831"/>
      <c r="M298" s="831"/>
      <c r="N298" s="831"/>
      <c r="O298" s="831"/>
      <c r="P298" s="831"/>
      <c r="Q298" s="831"/>
      <c r="R298" s="831"/>
      <c r="S298" s="831"/>
      <c r="T298" s="831"/>
      <c r="U298" s="831"/>
      <c r="V298" s="711"/>
      <c r="W298" s="712"/>
      <c r="X298" s="712"/>
      <c r="Y298" s="712"/>
      <c r="Z298" s="712"/>
      <c r="AA298" s="712"/>
      <c r="AB298" s="712"/>
      <c r="AC298" s="712"/>
      <c r="AD298" s="827"/>
      <c r="AE298" s="654"/>
      <c r="AF298" s="655"/>
      <c r="AG298" s="655"/>
      <c r="AH298" s="655"/>
      <c r="AI298" s="655"/>
      <c r="AJ298" s="53" t="s">
        <v>1350</v>
      </c>
      <c r="AK298" s="774"/>
      <c r="AL298" s="774"/>
      <c r="AM298" s="774"/>
      <c r="AN298" s="774"/>
      <c r="AO298" s="774"/>
      <c r="AP298" s="774"/>
      <c r="AQ298" s="774"/>
      <c r="AR298" s="774"/>
      <c r="AS298" s="774"/>
      <c r="AV298" s="531" t="s">
        <v>1563</v>
      </c>
      <c r="AW298" s="531"/>
      <c r="AX298" s="531"/>
      <c r="AY298" s="531"/>
      <c r="AZ298" s="531"/>
      <c r="BA298" s="531"/>
      <c r="BB298" s="531"/>
      <c r="BC298" s="531"/>
      <c r="BD298" s="531"/>
      <c r="BE298" s="531"/>
      <c r="BF298" s="531"/>
      <c r="BG298" s="531"/>
      <c r="BH298" s="531"/>
      <c r="BI298" s="531"/>
      <c r="BJ298" s="531"/>
      <c r="BK298" s="531"/>
      <c r="BL298" s="531"/>
      <c r="BM298" s="531"/>
      <c r="BN298" s="531"/>
      <c r="BO298" s="531"/>
      <c r="BP298" s="531"/>
      <c r="BQ298" s="531"/>
      <c r="BR298" s="531"/>
      <c r="BS298" s="531"/>
      <c r="BT298" s="531"/>
      <c r="BU298" s="531"/>
      <c r="BV298" s="531"/>
      <c r="BW298" s="531"/>
      <c r="BX298" s="531"/>
      <c r="BY298" s="531"/>
    </row>
    <row r="299" spans="3:77" ht="15" customHeight="1" thickBot="1" x14ac:dyDescent="0.45">
      <c r="C299" s="83" t="s">
        <v>1356</v>
      </c>
      <c r="D299" s="485"/>
      <c r="E299" s="485"/>
      <c r="F299" s="485"/>
      <c r="G299" s="485"/>
      <c r="H299" s="485"/>
      <c r="I299" s="485"/>
      <c r="J299" s="831"/>
      <c r="K299" s="831"/>
      <c r="L299" s="831"/>
      <c r="M299" s="831"/>
      <c r="N299" s="831"/>
      <c r="O299" s="831"/>
      <c r="P299" s="831"/>
      <c r="Q299" s="831"/>
      <c r="R299" s="831"/>
      <c r="S299" s="831"/>
      <c r="T299" s="831"/>
      <c r="U299" s="831"/>
      <c r="V299" s="711"/>
      <c r="W299" s="712"/>
      <c r="X299" s="712"/>
      <c r="Y299" s="712"/>
      <c r="Z299" s="712"/>
      <c r="AA299" s="712"/>
      <c r="AB299" s="712"/>
      <c r="AC299" s="712"/>
      <c r="AD299" s="827"/>
      <c r="AE299" s="654"/>
      <c r="AF299" s="655"/>
      <c r="AG299" s="655"/>
      <c r="AH299" s="655"/>
      <c r="AI299" s="655"/>
      <c r="AJ299" s="53" t="s">
        <v>1350</v>
      </c>
      <c r="AK299" s="774"/>
      <c r="AL299" s="774"/>
      <c r="AM299" s="774"/>
      <c r="AN299" s="774"/>
      <c r="AO299" s="774"/>
      <c r="AP299" s="774"/>
      <c r="AQ299" s="774"/>
      <c r="AR299" s="774"/>
      <c r="AS299" s="774"/>
      <c r="AV299" s="65" t="s">
        <v>1564</v>
      </c>
    </row>
    <row r="300" spans="3:77" ht="15" customHeight="1" x14ac:dyDescent="0.4">
      <c r="C300" s="83" t="s">
        <v>1357</v>
      </c>
      <c r="D300" s="485"/>
      <c r="E300" s="485"/>
      <c r="F300" s="485"/>
      <c r="G300" s="485"/>
      <c r="H300" s="485"/>
      <c r="I300" s="485"/>
      <c r="J300" s="831"/>
      <c r="K300" s="831"/>
      <c r="L300" s="831"/>
      <c r="M300" s="831"/>
      <c r="N300" s="831"/>
      <c r="O300" s="831"/>
      <c r="P300" s="831"/>
      <c r="Q300" s="831"/>
      <c r="R300" s="831"/>
      <c r="S300" s="831"/>
      <c r="T300" s="831"/>
      <c r="U300" s="831"/>
      <c r="V300" s="711"/>
      <c r="W300" s="712"/>
      <c r="X300" s="712"/>
      <c r="Y300" s="712"/>
      <c r="Z300" s="712"/>
      <c r="AA300" s="712"/>
      <c r="AB300" s="712"/>
      <c r="AC300" s="712"/>
      <c r="AD300" s="827"/>
      <c r="AE300" s="654"/>
      <c r="AF300" s="655"/>
      <c r="AG300" s="655"/>
      <c r="AH300" s="655"/>
      <c r="AI300" s="655"/>
      <c r="AJ300" s="53" t="s">
        <v>1350</v>
      </c>
      <c r="AK300" s="774"/>
      <c r="AL300" s="774"/>
      <c r="AM300" s="774"/>
      <c r="AN300" s="774"/>
      <c r="AO300" s="774"/>
      <c r="AP300" s="774"/>
      <c r="AQ300" s="774"/>
      <c r="AR300" s="774"/>
      <c r="AS300" s="774"/>
      <c r="AV300" s="532" t="s">
        <v>1574</v>
      </c>
      <c r="AW300" s="531"/>
      <c r="AX300" s="531"/>
      <c r="AY300" s="531"/>
      <c r="AZ300" s="531"/>
      <c r="BA300" s="531"/>
      <c r="BB300" s="531"/>
      <c r="BC300" s="531"/>
      <c r="BD300" s="531"/>
      <c r="BE300" s="531"/>
      <c r="BF300" s="531"/>
      <c r="BG300" s="531"/>
      <c r="BH300" s="531"/>
      <c r="BI300" s="531"/>
      <c r="BJ300" s="531"/>
      <c r="BK300" s="531"/>
      <c r="BL300" s="531"/>
      <c r="BM300" s="531"/>
      <c r="BN300" s="531"/>
      <c r="BO300" s="531"/>
      <c r="BP300" s="531"/>
      <c r="BQ300" s="531"/>
      <c r="BR300" s="531"/>
      <c r="BS300" s="531"/>
      <c r="BT300" s="531"/>
      <c r="BU300" s="531"/>
      <c r="BV300" s="531"/>
      <c r="BW300" s="531"/>
      <c r="BX300" s="531"/>
      <c r="BY300" s="533"/>
    </row>
    <row r="301" spans="3:77" ht="15" customHeight="1" x14ac:dyDescent="0.4">
      <c r="C301" s="83" t="s">
        <v>1358</v>
      </c>
      <c r="D301" s="485"/>
      <c r="E301" s="485"/>
      <c r="F301" s="485"/>
      <c r="G301" s="485"/>
      <c r="H301" s="485"/>
      <c r="I301" s="485"/>
      <c r="J301" s="831"/>
      <c r="K301" s="831"/>
      <c r="L301" s="831"/>
      <c r="M301" s="831"/>
      <c r="N301" s="831"/>
      <c r="O301" s="831"/>
      <c r="P301" s="831"/>
      <c r="Q301" s="831"/>
      <c r="R301" s="831"/>
      <c r="S301" s="831"/>
      <c r="T301" s="831"/>
      <c r="U301" s="831"/>
      <c r="V301" s="711"/>
      <c r="W301" s="712"/>
      <c r="X301" s="712"/>
      <c r="Y301" s="712"/>
      <c r="Z301" s="712"/>
      <c r="AA301" s="712"/>
      <c r="AB301" s="712"/>
      <c r="AC301" s="712"/>
      <c r="AD301" s="827"/>
      <c r="AE301" s="654"/>
      <c r="AF301" s="655"/>
      <c r="AG301" s="655"/>
      <c r="AH301" s="655"/>
      <c r="AI301" s="655"/>
      <c r="AJ301" s="53" t="s">
        <v>1350</v>
      </c>
      <c r="AK301" s="774"/>
      <c r="AL301" s="774"/>
      <c r="AM301" s="774"/>
      <c r="AN301" s="774"/>
      <c r="AO301" s="774"/>
      <c r="AP301" s="774"/>
      <c r="AQ301" s="774"/>
      <c r="AR301" s="774"/>
      <c r="AS301" s="774"/>
      <c r="AV301" s="534"/>
      <c r="AW301" s="535"/>
      <c r="AX301" s="535"/>
      <c r="AY301" s="535"/>
      <c r="AZ301" s="535"/>
      <c r="BA301" s="535"/>
      <c r="BB301" s="535"/>
      <c r="BC301" s="535"/>
      <c r="BD301" s="535"/>
      <c r="BE301" s="535"/>
      <c r="BF301" s="535"/>
      <c r="BG301" s="535"/>
      <c r="BH301" s="535"/>
      <c r="BI301" s="535"/>
      <c r="BJ301" s="535"/>
      <c r="BK301" s="535"/>
      <c r="BL301" s="535"/>
      <c r="BM301" s="535"/>
      <c r="BN301" s="535"/>
      <c r="BO301" s="535"/>
      <c r="BP301" s="535"/>
      <c r="BQ301" s="535"/>
      <c r="BR301" s="535"/>
      <c r="BS301" s="535"/>
      <c r="BT301" s="535"/>
      <c r="BU301" s="535"/>
      <c r="BV301" s="535"/>
      <c r="BW301" s="535"/>
      <c r="BX301" s="535"/>
      <c r="BY301" s="536"/>
    </row>
    <row r="302" spans="3:77" ht="15" customHeight="1" x14ac:dyDescent="0.4">
      <c r="C302" s="83" t="s">
        <v>1359</v>
      </c>
      <c r="D302" s="485"/>
      <c r="E302" s="485"/>
      <c r="F302" s="485"/>
      <c r="G302" s="485"/>
      <c r="H302" s="485"/>
      <c r="I302" s="485"/>
      <c r="J302" s="831"/>
      <c r="K302" s="831"/>
      <c r="L302" s="831"/>
      <c r="M302" s="831"/>
      <c r="N302" s="831"/>
      <c r="O302" s="831"/>
      <c r="P302" s="831"/>
      <c r="Q302" s="831"/>
      <c r="R302" s="831"/>
      <c r="S302" s="831"/>
      <c r="T302" s="831"/>
      <c r="U302" s="831"/>
      <c r="V302" s="711"/>
      <c r="W302" s="712"/>
      <c r="X302" s="712"/>
      <c r="Y302" s="712"/>
      <c r="Z302" s="712"/>
      <c r="AA302" s="712"/>
      <c r="AB302" s="712"/>
      <c r="AC302" s="712"/>
      <c r="AD302" s="827"/>
      <c r="AE302" s="654"/>
      <c r="AF302" s="655"/>
      <c r="AG302" s="655"/>
      <c r="AH302" s="655"/>
      <c r="AI302" s="655"/>
      <c r="AJ302" s="53" t="s">
        <v>1350</v>
      </c>
      <c r="AK302" s="774"/>
      <c r="AL302" s="774"/>
      <c r="AM302" s="774"/>
      <c r="AN302" s="774"/>
      <c r="AO302" s="774"/>
      <c r="AP302" s="774"/>
      <c r="AQ302" s="774"/>
      <c r="AR302" s="774"/>
      <c r="AS302" s="774"/>
      <c r="AV302" s="534"/>
      <c r="AW302" s="535"/>
      <c r="AX302" s="535"/>
      <c r="AY302" s="535"/>
      <c r="AZ302" s="535"/>
      <c r="BA302" s="535"/>
      <c r="BB302" s="535"/>
      <c r="BC302" s="535"/>
      <c r="BD302" s="535"/>
      <c r="BE302" s="535"/>
      <c r="BF302" s="535"/>
      <c r="BG302" s="535"/>
      <c r="BH302" s="535"/>
      <c r="BI302" s="535"/>
      <c r="BJ302" s="535"/>
      <c r="BK302" s="535"/>
      <c r="BL302" s="535"/>
      <c r="BM302" s="535"/>
      <c r="BN302" s="535"/>
      <c r="BO302" s="535"/>
      <c r="BP302" s="535"/>
      <c r="BQ302" s="535"/>
      <c r="BR302" s="535"/>
      <c r="BS302" s="535"/>
      <c r="BT302" s="535"/>
      <c r="BU302" s="535"/>
      <c r="BV302" s="535"/>
      <c r="BW302" s="535"/>
      <c r="BX302" s="535"/>
      <c r="BY302" s="536"/>
    </row>
    <row r="303" spans="3:77" ht="15" customHeight="1" x14ac:dyDescent="0.4">
      <c r="C303" s="83" t="s">
        <v>1360</v>
      </c>
      <c r="D303" s="485"/>
      <c r="E303" s="485"/>
      <c r="F303" s="485"/>
      <c r="G303" s="485"/>
      <c r="H303" s="485"/>
      <c r="I303" s="485"/>
      <c r="J303" s="831"/>
      <c r="K303" s="831"/>
      <c r="L303" s="831"/>
      <c r="M303" s="831"/>
      <c r="N303" s="831"/>
      <c r="O303" s="831"/>
      <c r="P303" s="831"/>
      <c r="Q303" s="831"/>
      <c r="R303" s="831"/>
      <c r="S303" s="831"/>
      <c r="T303" s="831"/>
      <c r="U303" s="831"/>
      <c r="V303" s="711"/>
      <c r="W303" s="712"/>
      <c r="X303" s="712"/>
      <c r="Y303" s="712"/>
      <c r="Z303" s="712"/>
      <c r="AA303" s="712"/>
      <c r="AB303" s="712"/>
      <c r="AC303" s="712"/>
      <c r="AD303" s="827"/>
      <c r="AE303" s="654"/>
      <c r="AF303" s="655"/>
      <c r="AG303" s="655"/>
      <c r="AH303" s="655"/>
      <c r="AI303" s="655"/>
      <c r="AJ303" s="53" t="s">
        <v>1350</v>
      </c>
      <c r="AK303" s="774"/>
      <c r="AL303" s="774"/>
      <c r="AM303" s="774"/>
      <c r="AN303" s="774"/>
      <c r="AO303" s="774"/>
      <c r="AP303" s="774"/>
      <c r="AQ303" s="774"/>
      <c r="AR303" s="774"/>
      <c r="AS303" s="774"/>
      <c r="AV303" s="534"/>
      <c r="AW303" s="535"/>
      <c r="AX303" s="535"/>
      <c r="AY303" s="535"/>
      <c r="AZ303" s="535"/>
      <c r="BA303" s="535"/>
      <c r="BB303" s="535"/>
      <c r="BC303" s="535"/>
      <c r="BD303" s="535"/>
      <c r="BE303" s="535"/>
      <c r="BF303" s="535"/>
      <c r="BG303" s="535"/>
      <c r="BH303" s="535"/>
      <c r="BI303" s="535"/>
      <c r="BJ303" s="535"/>
      <c r="BK303" s="535"/>
      <c r="BL303" s="535"/>
      <c r="BM303" s="535"/>
      <c r="BN303" s="535"/>
      <c r="BO303" s="535"/>
      <c r="BP303" s="535"/>
      <c r="BQ303" s="535"/>
      <c r="BR303" s="535"/>
      <c r="BS303" s="535"/>
      <c r="BT303" s="535"/>
      <c r="BU303" s="535"/>
      <c r="BV303" s="535"/>
      <c r="BW303" s="535"/>
      <c r="BX303" s="535"/>
      <c r="BY303" s="536"/>
    </row>
    <row r="304" spans="3:77" ht="15" customHeight="1" x14ac:dyDescent="0.4">
      <c r="C304" s="83" t="s">
        <v>1361</v>
      </c>
      <c r="D304" s="485"/>
      <c r="E304" s="485"/>
      <c r="F304" s="485"/>
      <c r="G304" s="485"/>
      <c r="H304" s="485"/>
      <c r="I304" s="485"/>
      <c r="J304" s="831"/>
      <c r="K304" s="831"/>
      <c r="L304" s="831"/>
      <c r="M304" s="831"/>
      <c r="N304" s="831"/>
      <c r="O304" s="831"/>
      <c r="P304" s="831"/>
      <c r="Q304" s="831"/>
      <c r="R304" s="831"/>
      <c r="S304" s="831"/>
      <c r="T304" s="831"/>
      <c r="U304" s="831"/>
      <c r="V304" s="711"/>
      <c r="W304" s="712"/>
      <c r="X304" s="712"/>
      <c r="Y304" s="712"/>
      <c r="Z304" s="712"/>
      <c r="AA304" s="712"/>
      <c r="AB304" s="712"/>
      <c r="AC304" s="712"/>
      <c r="AD304" s="827"/>
      <c r="AE304" s="654"/>
      <c r="AF304" s="655"/>
      <c r="AG304" s="655"/>
      <c r="AH304" s="655"/>
      <c r="AI304" s="655"/>
      <c r="AJ304" s="53" t="s">
        <v>1350</v>
      </c>
      <c r="AK304" s="774"/>
      <c r="AL304" s="774"/>
      <c r="AM304" s="774"/>
      <c r="AN304" s="774"/>
      <c r="AO304" s="774"/>
      <c r="AP304" s="774"/>
      <c r="AQ304" s="774"/>
      <c r="AR304" s="774"/>
      <c r="AS304" s="774"/>
      <c r="AV304" s="534"/>
      <c r="AW304" s="535"/>
      <c r="AX304" s="535"/>
      <c r="AY304" s="535"/>
      <c r="AZ304" s="535"/>
      <c r="BA304" s="535"/>
      <c r="BB304" s="535"/>
      <c r="BC304" s="535"/>
      <c r="BD304" s="535"/>
      <c r="BE304" s="535"/>
      <c r="BF304" s="535"/>
      <c r="BG304" s="535"/>
      <c r="BH304" s="535"/>
      <c r="BI304" s="535"/>
      <c r="BJ304" s="535"/>
      <c r="BK304" s="535"/>
      <c r="BL304" s="535"/>
      <c r="BM304" s="535"/>
      <c r="BN304" s="535"/>
      <c r="BO304" s="535"/>
      <c r="BP304" s="535"/>
      <c r="BQ304" s="535"/>
      <c r="BR304" s="535"/>
      <c r="BS304" s="535"/>
      <c r="BT304" s="535"/>
      <c r="BU304" s="535"/>
      <c r="BV304" s="535"/>
      <c r="BW304" s="535"/>
      <c r="BX304" s="535"/>
      <c r="BY304" s="536"/>
    </row>
    <row r="305" spans="3:77" ht="15" customHeight="1" x14ac:dyDescent="0.4">
      <c r="C305" s="83" t="s">
        <v>1362</v>
      </c>
      <c r="D305" s="485"/>
      <c r="E305" s="485"/>
      <c r="F305" s="485"/>
      <c r="G305" s="485"/>
      <c r="H305" s="485"/>
      <c r="I305" s="485"/>
      <c r="J305" s="831"/>
      <c r="K305" s="831"/>
      <c r="L305" s="831"/>
      <c r="M305" s="831"/>
      <c r="N305" s="831"/>
      <c r="O305" s="831"/>
      <c r="P305" s="831"/>
      <c r="Q305" s="831"/>
      <c r="R305" s="831"/>
      <c r="S305" s="831"/>
      <c r="T305" s="831"/>
      <c r="U305" s="831"/>
      <c r="V305" s="711"/>
      <c r="W305" s="712"/>
      <c r="X305" s="712"/>
      <c r="Y305" s="712"/>
      <c r="Z305" s="712"/>
      <c r="AA305" s="712"/>
      <c r="AB305" s="712"/>
      <c r="AC305" s="712"/>
      <c r="AD305" s="827"/>
      <c r="AE305" s="654"/>
      <c r="AF305" s="655"/>
      <c r="AG305" s="655"/>
      <c r="AH305" s="655"/>
      <c r="AI305" s="655"/>
      <c r="AJ305" s="53" t="s">
        <v>1350</v>
      </c>
      <c r="AK305" s="774"/>
      <c r="AL305" s="774"/>
      <c r="AM305" s="774"/>
      <c r="AN305" s="774"/>
      <c r="AO305" s="774"/>
      <c r="AP305" s="774"/>
      <c r="AQ305" s="774"/>
      <c r="AR305" s="774"/>
      <c r="AS305" s="774"/>
      <c r="AV305" s="534"/>
      <c r="AW305" s="535"/>
      <c r="AX305" s="535"/>
      <c r="AY305" s="535"/>
      <c r="AZ305" s="535"/>
      <c r="BA305" s="535"/>
      <c r="BB305" s="535"/>
      <c r="BC305" s="535"/>
      <c r="BD305" s="535"/>
      <c r="BE305" s="535"/>
      <c r="BF305" s="535"/>
      <c r="BG305" s="535"/>
      <c r="BH305" s="535"/>
      <c r="BI305" s="535"/>
      <c r="BJ305" s="535"/>
      <c r="BK305" s="535"/>
      <c r="BL305" s="535"/>
      <c r="BM305" s="535"/>
      <c r="BN305" s="535"/>
      <c r="BO305" s="535"/>
      <c r="BP305" s="535"/>
      <c r="BQ305" s="535"/>
      <c r="BR305" s="535"/>
      <c r="BS305" s="535"/>
      <c r="BT305" s="535"/>
      <c r="BU305" s="535"/>
      <c r="BV305" s="535"/>
      <c r="BW305" s="535"/>
      <c r="BX305" s="535"/>
      <c r="BY305" s="536"/>
    </row>
    <row r="306" spans="3:77" ht="15" customHeight="1" thickBot="1" x14ac:dyDescent="0.45">
      <c r="C306" s="83" t="s">
        <v>1363</v>
      </c>
      <c r="D306" s="485"/>
      <c r="E306" s="485"/>
      <c r="F306" s="485"/>
      <c r="G306" s="485"/>
      <c r="H306" s="485"/>
      <c r="I306" s="485"/>
      <c r="J306" s="831"/>
      <c r="K306" s="831"/>
      <c r="L306" s="831"/>
      <c r="M306" s="831"/>
      <c r="N306" s="831"/>
      <c r="O306" s="831"/>
      <c r="P306" s="831"/>
      <c r="Q306" s="831"/>
      <c r="R306" s="831"/>
      <c r="S306" s="831"/>
      <c r="T306" s="831"/>
      <c r="U306" s="831"/>
      <c r="V306" s="711"/>
      <c r="W306" s="712"/>
      <c r="X306" s="712"/>
      <c r="Y306" s="712"/>
      <c r="Z306" s="712"/>
      <c r="AA306" s="712"/>
      <c r="AB306" s="712"/>
      <c r="AC306" s="712"/>
      <c r="AD306" s="827"/>
      <c r="AE306" s="654"/>
      <c r="AF306" s="655"/>
      <c r="AG306" s="655"/>
      <c r="AH306" s="655"/>
      <c r="AI306" s="655"/>
      <c r="AJ306" s="53" t="s">
        <v>1350</v>
      </c>
      <c r="AK306" s="774"/>
      <c r="AL306" s="774"/>
      <c r="AM306" s="774"/>
      <c r="AN306" s="774"/>
      <c r="AO306" s="774"/>
      <c r="AP306" s="774"/>
      <c r="AQ306" s="774"/>
      <c r="AR306" s="774"/>
      <c r="AS306" s="774"/>
      <c r="AV306" s="537"/>
      <c r="AW306" s="538"/>
      <c r="AX306" s="538"/>
      <c r="AY306" s="538"/>
      <c r="AZ306" s="538"/>
      <c r="BA306" s="538"/>
      <c r="BB306" s="538"/>
      <c r="BC306" s="538"/>
      <c r="BD306" s="538"/>
      <c r="BE306" s="538"/>
      <c r="BF306" s="538"/>
      <c r="BG306" s="538"/>
      <c r="BH306" s="538"/>
      <c r="BI306" s="538"/>
      <c r="BJ306" s="538"/>
      <c r="BK306" s="538"/>
      <c r="BL306" s="538"/>
      <c r="BM306" s="538"/>
      <c r="BN306" s="538"/>
      <c r="BO306" s="538"/>
      <c r="BP306" s="538"/>
      <c r="BQ306" s="538"/>
      <c r="BR306" s="538"/>
      <c r="BS306" s="538"/>
      <c r="BT306" s="538"/>
      <c r="BU306" s="538"/>
      <c r="BV306" s="538"/>
      <c r="BW306" s="538"/>
      <c r="BX306" s="538"/>
      <c r="BY306" s="539"/>
    </row>
    <row r="307" spans="3:77" ht="15" customHeight="1" x14ac:dyDescent="0.4">
      <c r="C307" s="83" t="s">
        <v>1364</v>
      </c>
      <c r="D307" s="485"/>
      <c r="E307" s="485"/>
      <c r="F307" s="485"/>
      <c r="G307" s="485"/>
      <c r="H307" s="485"/>
      <c r="I307" s="485"/>
      <c r="J307" s="831"/>
      <c r="K307" s="831"/>
      <c r="L307" s="831"/>
      <c r="M307" s="831"/>
      <c r="N307" s="831"/>
      <c r="O307" s="831"/>
      <c r="P307" s="831"/>
      <c r="Q307" s="831"/>
      <c r="R307" s="831"/>
      <c r="S307" s="831"/>
      <c r="T307" s="831"/>
      <c r="U307" s="831"/>
      <c r="V307" s="711"/>
      <c r="W307" s="712"/>
      <c r="X307" s="712"/>
      <c r="Y307" s="712"/>
      <c r="Z307" s="712"/>
      <c r="AA307" s="712"/>
      <c r="AB307" s="712"/>
      <c r="AC307" s="712"/>
      <c r="AD307" s="827"/>
      <c r="AE307" s="654"/>
      <c r="AF307" s="655"/>
      <c r="AG307" s="655"/>
      <c r="AH307" s="655"/>
      <c r="AI307" s="655"/>
      <c r="AJ307" s="53" t="s">
        <v>1350</v>
      </c>
      <c r="AK307" s="774"/>
      <c r="AL307" s="774"/>
      <c r="AM307" s="774"/>
      <c r="AN307" s="774"/>
      <c r="AO307" s="774"/>
      <c r="AP307" s="774"/>
      <c r="AQ307" s="774"/>
      <c r="AR307" s="774"/>
      <c r="AS307" s="774"/>
      <c r="AV307" s="531" t="s">
        <v>1565</v>
      </c>
      <c r="AW307" s="531"/>
      <c r="AX307" s="531"/>
      <c r="AY307" s="531"/>
      <c r="AZ307" s="531"/>
      <c r="BA307" s="531"/>
      <c r="BB307" s="531"/>
      <c r="BC307" s="531"/>
      <c r="BD307" s="531"/>
      <c r="BE307" s="531"/>
      <c r="BF307" s="531"/>
      <c r="BG307" s="531"/>
      <c r="BH307" s="531"/>
      <c r="BI307" s="531"/>
      <c r="BJ307" s="531"/>
      <c r="BK307" s="531"/>
      <c r="BL307" s="531"/>
      <c r="BM307" s="531"/>
      <c r="BN307" s="531"/>
      <c r="BO307" s="531"/>
      <c r="BP307" s="531"/>
      <c r="BQ307" s="531"/>
      <c r="BR307" s="531"/>
      <c r="BS307" s="531"/>
      <c r="BT307" s="531"/>
      <c r="BU307" s="531"/>
      <c r="BV307" s="531"/>
      <c r="BW307" s="531"/>
      <c r="BX307" s="531"/>
      <c r="BY307" s="531"/>
    </row>
    <row r="308" spans="3:77" ht="15" customHeight="1" thickBot="1" x14ac:dyDescent="0.45">
      <c r="C308" s="83" t="s">
        <v>1365</v>
      </c>
      <c r="D308" s="485"/>
      <c r="E308" s="485"/>
      <c r="F308" s="485"/>
      <c r="G308" s="485"/>
      <c r="H308" s="485"/>
      <c r="I308" s="485"/>
      <c r="J308" s="831"/>
      <c r="K308" s="831"/>
      <c r="L308" s="831"/>
      <c r="M308" s="831"/>
      <c r="N308" s="831"/>
      <c r="O308" s="831"/>
      <c r="P308" s="831"/>
      <c r="Q308" s="831"/>
      <c r="R308" s="831"/>
      <c r="S308" s="831"/>
      <c r="T308" s="831"/>
      <c r="U308" s="831"/>
      <c r="V308" s="711"/>
      <c r="W308" s="712"/>
      <c r="X308" s="712"/>
      <c r="Y308" s="712"/>
      <c r="Z308" s="712"/>
      <c r="AA308" s="712"/>
      <c r="AB308" s="712"/>
      <c r="AC308" s="712"/>
      <c r="AD308" s="827"/>
      <c r="AE308" s="654"/>
      <c r="AF308" s="655"/>
      <c r="AG308" s="655"/>
      <c r="AH308" s="655"/>
      <c r="AI308" s="655"/>
      <c r="AJ308" s="53" t="s">
        <v>1350</v>
      </c>
      <c r="AK308" s="774"/>
      <c r="AL308" s="774"/>
      <c r="AM308" s="774"/>
      <c r="AN308" s="774"/>
      <c r="AO308" s="774"/>
      <c r="AP308" s="774"/>
      <c r="AQ308" s="774"/>
      <c r="AR308" s="774"/>
      <c r="AS308" s="774"/>
      <c r="AV308" s="65" t="s">
        <v>1569</v>
      </c>
    </row>
    <row r="309" spans="3:77" ht="15" customHeight="1" x14ac:dyDescent="0.4">
      <c r="C309" s="83" t="s">
        <v>1368</v>
      </c>
      <c r="D309" s="485"/>
      <c r="E309" s="485"/>
      <c r="F309" s="485"/>
      <c r="G309" s="485"/>
      <c r="H309" s="485"/>
      <c r="I309" s="485"/>
      <c r="J309" s="831"/>
      <c r="K309" s="831"/>
      <c r="L309" s="831"/>
      <c r="M309" s="831"/>
      <c r="N309" s="831"/>
      <c r="O309" s="831"/>
      <c r="P309" s="831"/>
      <c r="Q309" s="831"/>
      <c r="R309" s="831"/>
      <c r="S309" s="831"/>
      <c r="T309" s="831"/>
      <c r="U309" s="831"/>
      <c r="V309" s="711"/>
      <c r="W309" s="712"/>
      <c r="X309" s="712"/>
      <c r="Y309" s="712"/>
      <c r="Z309" s="712"/>
      <c r="AA309" s="712"/>
      <c r="AB309" s="712"/>
      <c r="AC309" s="712"/>
      <c r="AD309" s="827"/>
      <c r="AE309" s="654"/>
      <c r="AF309" s="655"/>
      <c r="AG309" s="655"/>
      <c r="AH309" s="655"/>
      <c r="AI309" s="655"/>
      <c r="AJ309" s="53" t="s">
        <v>21</v>
      </c>
      <c r="AK309" s="774"/>
      <c r="AL309" s="774"/>
      <c r="AM309" s="774"/>
      <c r="AN309" s="774"/>
      <c r="AO309" s="774"/>
      <c r="AP309" s="774"/>
      <c r="AQ309" s="774"/>
      <c r="AR309" s="774"/>
      <c r="AS309" s="774"/>
      <c r="AV309" s="532" t="s">
        <v>1566</v>
      </c>
      <c r="AW309" s="531"/>
      <c r="AX309" s="531"/>
      <c r="AY309" s="531"/>
      <c r="AZ309" s="531"/>
      <c r="BA309" s="531"/>
      <c r="BB309" s="531"/>
      <c r="BC309" s="531"/>
      <c r="BD309" s="531"/>
      <c r="BE309" s="531"/>
      <c r="BF309" s="531"/>
      <c r="BG309" s="531"/>
      <c r="BH309" s="531"/>
      <c r="BI309" s="531"/>
      <c r="BJ309" s="531"/>
      <c r="BK309" s="531"/>
      <c r="BL309" s="531"/>
      <c r="BM309" s="531"/>
      <c r="BN309" s="531"/>
      <c r="BO309" s="531"/>
      <c r="BP309" s="531"/>
      <c r="BQ309" s="531"/>
      <c r="BR309" s="531"/>
      <c r="BS309" s="531"/>
      <c r="BT309" s="531"/>
      <c r="BU309" s="531"/>
      <c r="BV309" s="531"/>
      <c r="BW309" s="531"/>
      <c r="BX309" s="531"/>
      <c r="BY309" s="533"/>
    </row>
    <row r="310" spans="3:77" ht="15" customHeight="1" x14ac:dyDescent="0.4">
      <c r="C310" s="83" t="s">
        <v>1369</v>
      </c>
      <c r="D310" s="485"/>
      <c r="E310" s="485"/>
      <c r="F310" s="485"/>
      <c r="G310" s="485"/>
      <c r="H310" s="485"/>
      <c r="I310" s="485"/>
      <c r="J310" s="831"/>
      <c r="K310" s="831"/>
      <c r="L310" s="831"/>
      <c r="M310" s="831"/>
      <c r="N310" s="831"/>
      <c r="O310" s="831"/>
      <c r="P310" s="831"/>
      <c r="Q310" s="831"/>
      <c r="R310" s="831"/>
      <c r="S310" s="831"/>
      <c r="T310" s="831"/>
      <c r="U310" s="831"/>
      <c r="V310" s="711"/>
      <c r="W310" s="712"/>
      <c r="X310" s="712"/>
      <c r="Y310" s="712"/>
      <c r="Z310" s="712"/>
      <c r="AA310" s="712"/>
      <c r="AB310" s="712"/>
      <c r="AC310" s="712"/>
      <c r="AD310" s="827"/>
      <c r="AE310" s="654"/>
      <c r="AF310" s="655"/>
      <c r="AG310" s="655"/>
      <c r="AH310" s="655"/>
      <c r="AI310" s="655"/>
      <c r="AJ310" s="53" t="s">
        <v>1350</v>
      </c>
      <c r="AK310" s="774"/>
      <c r="AL310" s="774"/>
      <c r="AM310" s="774"/>
      <c r="AN310" s="774"/>
      <c r="AO310" s="774"/>
      <c r="AP310" s="774"/>
      <c r="AQ310" s="774"/>
      <c r="AR310" s="774"/>
      <c r="AS310" s="774"/>
      <c r="AV310" s="534"/>
      <c r="AW310" s="535"/>
      <c r="AX310" s="535"/>
      <c r="AY310" s="535"/>
      <c r="AZ310" s="535"/>
      <c r="BA310" s="535"/>
      <c r="BB310" s="535"/>
      <c r="BC310" s="535"/>
      <c r="BD310" s="535"/>
      <c r="BE310" s="535"/>
      <c r="BF310" s="535"/>
      <c r="BG310" s="535"/>
      <c r="BH310" s="535"/>
      <c r="BI310" s="535"/>
      <c r="BJ310" s="535"/>
      <c r="BK310" s="535"/>
      <c r="BL310" s="535"/>
      <c r="BM310" s="535"/>
      <c r="BN310" s="535"/>
      <c r="BO310" s="535"/>
      <c r="BP310" s="535"/>
      <c r="BQ310" s="535"/>
      <c r="BR310" s="535"/>
      <c r="BS310" s="535"/>
      <c r="BT310" s="535"/>
      <c r="BU310" s="535"/>
      <c r="BV310" s="535"/>
      <c r="BW310" s="535"/>
      <c r="BX310" s="535"/>
      <c r="BY310" s="536"/>
    </row>
    <row r="311" spans="3:77" ht="15" customHeight="1" x14ac:dyDescent="0.4">
      <c r="AC311" s="3"/>
      <c r="AD311" s="223" t="s">
        <v>1366</v>
      </c>
      <c r="AE311" s="922">
        <f>SUM(AE286:AI310)</f>
        <v>0</v>
      </c>
      <c r="AF311" s="882"/>
      <c r="AG311" s="882"/>
      <c r="AH311" s="882"/>
      <c r="AI311" s="882"/>
      <c r="AJ311" s="3" t="s">
        <v>1350</v>
      </c>
      <c r="AV311" s="534"/>
      <c r="AW311" s="535"/>
      <c r="AX311" s="535"/>
      <c r="AY311" s="535"/>
      <c r="AZ311" s="535"/>
      <c r="BA311" s="535"/>
      <c r="BB311" s="535"/>
      <c r="BC311" s="535"/>
      <c r="BD311" s="535"/>
      <c r="BE311" s="535"/>
      <c r="BF311" s="535"/>
      <c r="BG311" s="535"/>
      <c r="BH311" s="535"/>
      <c r="BI311" s="535"/>
      <c r="BJ311" s="535"/>
      <c r="BK311" s="535"/>
      <c r="BL311" s="535"/>
      <c r="BM311" s="535"/>
      <c r="BN311" s="535"/>
      <c r="BO311" s="535"/>
      <c r="BP311" s="535"/>
      <c r="BQ311" s="535"/>
      <c r="BR311" s="535"/>
      <c r="BS311" s="535"/>
      <c r="BT311" s="535"/>
      <c r="BU311" s="535"/>
      <c r="BV311" s="535"/>
      <c r="BW311" s="535"/>
      <c r="BX311" s="535"/>
      <c r="BY311" s="536"/>
    </row>
    <row r="312" spans="3:77" ht="15" customHeight="1" x14ac:dyDescent="0.4">
      <c r="AC312" s="3"/>
      <c r="AD312" s="223"/>
      <c r="AE312" s="224"/>
      <c r="AF312" s="225"/>
      <c r="AG312" s="225"/>
      <c r="AH312" s="225"/>
      <c r="AI312" s="225"/>
      <c r="AJ312" s="3"/>
      <c r="AV312" s="534"/>
      <c r="AW312" s="535"/>
      <c r="AX312" s="535"/>
      <c r="AY312" s="535"/>
      <c r="AZ312" s="535"/>
      <c r="BA312" s="535"/>
      <c r="BB312" s="535"/>
      <c r="BC312" s="535"/>
      <c r="BD312" s="535"/>
      <c r="BE312" s="535"/>
      <c r="BF312" s="535"/>
      <c r="BG312" s="535"/>
      <c r="BH312" s="535"/>
      <c r="BI312" s="535"/>
      <c r="BJ312" s="535"/>
      <c r="BK312" s="535"/>
      <c r="BL312" s="535"/>
      <c r="BM312" s="535"/>
      <c r="BN312" s="535"/>
      <c r="BO312" s="535"/>
      <c r="BP312" s="535"/>
      <c r="BQ312" s="535"/>
      <c r="BR312" s="535"/>
      <c r="BS312" s="535"/>
      <c r="BT312" s="535"/>
      <c r="BU312" s="535"/>
      <c r="BV312" s="535"/>
      <c r="BW312" s="535"/>
      <c r="BX312" s="535"/>
      <c r="BY312" s="536"/>
    </row>
    <row r="313" spans="3:77" ht="15" customHeight="1" x14ac:dyDescent="0.4">
      <c r="C313" s="159" t="s">
        <v>1341</v>
      </c>
      <c r="D313" s="160"/>
      <c r="E313" s="160"/>
      <c r="F313" s="160"/>
      <c r="G313" s="160"/>
      <c r="H313" s="160"/>
      <c r="I313" s="160"/>
      <c r="J313" s="160"/>
      <c r="K313" s="307" t="s">
        <v>1949</v>
      </c>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226"/>
      <c r="AV313" s="534"/>
      <c r="AW313" s="535"/>
      <c r="AX313" s="535"/>
      <c r="AY313" s="535"/>
      <c r="AZ313" s="535"/>
      <c r="BA313" s="535"/>
      <c r="BB313" s="535"/>
      <c r="BC313" s="535"/>
      <c r="BD313" s="535"/>
      <c r="BE313" s="535"/>
      <c r="BF313" s="535"/>
      <c r="BG313" s="535"/>
      <c r="BH313" s="535"/>
      <c r="BI313" s="535"/>
      <c r="BJ313" s="535"/>
      <c r="BK313" s="535"/>
      <c r="BL313" s="535"/>
      <c r="BM313" s="535"/>
      <c r="BN313" s="535"/>
      <c r="BO313" s="535"/>
      <c r="BP313" s="535"/>
      <c r="BQ313" s="535"/>
      <c r="BR313" s="535"/>
      <c r="BS313" s="535"/>
      <c r="BT313" s="535"/>
      <c r="BU313" s="535"/>
      <c r="BV313" s="535"/>
      <c r="BW313" s="535"/>
      <c r="BX313" s="535"/>
      <c r="BY313" s="536"/>
    </row>
    <row r="314" spans="3:77" ht="15" customHeight="1" x14ac:dyDescent="0.4">
      <c r="C314" s="459" t="s">
        <v>1370</v>
      </c>
      <c r="D314" s="460"/>
      <c r="E314" s="460"/>
      <c r="F314" s="460"/>
      <c r="G314" s="460"/>
      <c r="H314" s="460"/>
      <c r="I314" s="460"/>
      <c r="J314" s="461"/>
      <c r="K314" s="412" t="s">
        <v>1342</v>
      </c>
      <c r="L314" s="413"/>
      <c r="M314" s="413"/>
      <c r="N314" s="413"/>
      <c r="O314" s="413"/>
      <c r="P314" s="413"/>
      <c r="Q314" s="413"/>
      <c r="R314" s="413"/>
      <c r="S314" s="413"/>
      <c r="T314" s="413"/>
      <c r="U314" s="413"/>
      <c r="V314" s="413"/>
      <c r="W314" s="413"/>
      <c r="X314" s="963"/>
      <c r="Y314" s="927" t="s">
        <v>1948</v>
      </c>
      <c r="Z314" s="413"/>
      <c r="AA314" s="413"/>
      <c r="AB314" s="413"/>
      <c r="AC314" s="413"/>
      <c r="AD314" s="413"/>
      <c r="AE314" s="413"/>
      <c r="AF314" s="413"/>
      <c r="AG314" s="413"/>
      <c r="AH314" s="413"/>
      <c r="AI314" s="413"/>
      <c r="AJ314" s="413"/>
      <c r="AK314" s="413"/>
      <c r="AL314" s="414"/>
      <c r="AV314" s="534"/>
      <c r="AW314" s="535"/>
      <c r="AX314" s="535"/>
      <c r="AY314" s="535"/>
      <c r="AZ314" s="535"/>
      <c r="BA314" s="535"/>
      <c r="BB314" s="535"/>
      <c r="BC314" s="535"/>
      <c r="BD314" s="535"/>
      <c r="BE314" s="535"/>
      <c r="BF314" s="535"/>
      <c r="BG314" s="535"/>
      <c r="BH314" s="535"/>
      <c r="BI314" s="535"/>
      <c r="BJ314" s="535"/>
      <c r="BK314" s="535"/>
      <c r="BL314" s="535"/>
      <c r="BM314" s="535"/>
      <c r="BN314" s="535"/>
      <c r="BO314" s="535"/>
      <c r="BP314" s="535"/>
      <c r="BQ314" s="535"/>
      <c r="BR314" s="535"/>
      <c r="BS314" s="535"/>
      <c r="BT314" s="535"/>
      <c r="BU314" s="535"/>
      <c r="BV314" s="535"/>
      <c r="BW314" s="535"/>
      <c r="BX314" s="535"/>
      <c r="BY314" s="536"/>
    </row>
    <row r="315" spans="3:77" ht="15" customHeight="1" x14ac:dyDescent="0.4">
      <c r="C315" s="354"/>
      <c r="D315" s="355"/>
      <c r="E315" s="355"/>
      <c r="F315" s="355"/>
      <c r="G315" s="355"/>
      <c r="H315" s="355"/>
      <c r="I315" s="355"/>
      <c r="J315" s="351"/>
      <c r="K315" s="497" t="s">
        <v>1344</v>
      </c>
      <c r="L315" s="487"/>
      <c r="M315" s="487"/>
      <c r="N315" s="498"/>
      <c r="O315" s="497" t="s">
        <v>1345</v>
      </c>
      <c r="P315" s="487"/>
      <c r="Q315" s="487"/>
      <c r="R315" s="487"/>
      <c r="S315" s="498"/>
      <c r="T315" s="497" t="s">
        <v>1346</v>
      </c>
      <c r="U315" s="487"/>
      <c r="V315" s="487"/>
      <c r="W315" s="487"/>
      <c r="X315" s="854"/>
      <c r="Y315" s="926" t="s">
        <v>1344</v>
      </c>
      <c r="Z315" s="487"/>
      <c r="AA315" s="487"/>
      <c r="AB315" s="498"/>
      <c r="AC315" s="497" t="s">
        <v>1345</v>
      </c>
      <c r="AD315" s="487"/>
      <c r="AE315" s="487"/>
      <c r="AF315" s="487"/>
      <c r="AG315" s="498"/>
      <c r="AH315" s="497" t="s">
        <v>1346</v>
      </c>
      <c r="AI315" s="487"/>
      <c r="AJ315" s="487"/>
      <c r="AK315" s="487"/>
      <c r="AL315" s="498"/>
      <c r="AN315" s="502" t="s">
        <v>289</v>
      </c>
      <c r="AO315" s="502"/>
      <c r="AV315" s="534"/>
      <c r="AW315" s="535"/>
      <c r="AX315" s="535"/>
      <c r="AY315" s="535"/>
      <c r="AZ315" s="535"/>
      <c r="BA315" s="535"/>
      <c r="BB315" s="535"/>
      <c r="BC315" s="535"/>
      <c r="BD315" s="535"/>
      <c r="BE315" s="535"/>
      <c r="BF315" s="535"/>
      <c r="BG315" s="535"/>
      <c r="BH315" s="535"/>
      <c r="BI315" s="535"/>
      <c r="BJ315" s="535"/>
      <c r="BK315" s="535"/>
      <c r="BL315" s="535"/>
      <c r="BM315" s="535"/>
      <c r="BN315" s="535"/>
      <c r="BO315" s="535"/>
      <c r="BP315" s="535"/>
      <c r="BQ315" s="535"/>
      <c r="BR315" s="535"/>
      <c r="BS315" s="535"/>
      <c r="BT315" s="535"/>
      <c r="BU315" s="535"/>
      <c r="BV315" s="535"/>
      <c r="BW315" s="535"/>
      <c r="BX315" s="535"/>
      <c r="BY315" s="536"/>
    </row>
    <row r="316" spans="3:77" ht="15" customHeight="1" x14ac:dyDescent="0.4">
      <c r="C316" s="838"/>
      <c r="D316" s="839"/>
      <c r="E316" s="839"/>
      <c r="F316" s="839"/>
      <c r="G316" s="839"/>
      <c r="H316" s="839"/>
      <c r="I316" s="839"/>
      <c r="J316" s="840"/>
      <c r="K316" s="559"/>
      <c r="L316" s="486"/>
      <c r="M316" s="486"/>
      <c r="N316" s="560"/>
      <c r="O316" s="832"/>
      <c r="P316" s="833"/>
      <c r="Q316" s="833"/>
      <c r="R316" s="833"/>
      <c r="S316" s="841"/>
      <c r="T316" s="832"/>
      <c r="U316" s="833"/>
      <c r="V316" s="833"/>
      <c r="W316" s="833"/>
      <c r="X316" s="834"/>
      <c r="Y316" s="842"/>
      <c r="Z316" s="486"/>
      <c r="AA316" s="486"/>
      <c r="AB316" s="560"/>
      <c r="AC316" s="832"/>
      <c r="AD316" s="833"/>
      <c r="AE316" s="833"/>
      <c r="AF316" s="833"/>
      <c r="AG316" s="841"/>
      <c r="AH316" s="832"/>
      <c r="AI316" s="833"/>
      <c r="AJ316" s="833"/>
      <c r="AK316" s="833"/>
      <c r="AL316" s="841"/>
      <c r="AN316" s="484" t="str">
        <f>IF(OR(COUNTBLANK(C316)=1,COUNTBLANK(K316)=1,COUNTBLANK(O316)=1,COUNTBLANK(T316)=1,COUNTBLANK(Y316)=1,COUNTBLANK(AC316)=1,COUNTBLANK(AH316)=1),"未","")</f>
        <v>未</v>
      </c>
      <c r="AO316" s="484"/>
      <c r="AV316" s="534"/>
      <c r="AW316" s="535"/>
      <c r="AX316" s="535"/>
      <c r="AY316" s="535"/>
      <c r="AZ316" s="535"/>
      <c r="BA316" s="535"/>
      <c r="BB316" s="535"/>
      <c r="BC316" s="535"/>
      <c r="BD316" s="535"/>
      <c r="BE316" s="535"/>
      <c r="BF316" s="535"/>
      <c r="BG316" s="535"/>
      <c r="BH316" s="535"/>
      <c r="BI316" s="535"/>
      <c r="BJ316" s="535"/>
      <c r="BK316" s="535"/>
      <c r="BL316" s="535"/>
      <c r="BM316" s="535"/>
      <c r="BN316" s="535"/>
      <c r="BO316" s="535"/>
      <c r="BP316" s="535"/>
      <c r="BQ316" s="535"/>
      <c r="BR316" s="535"/>
      <c r="BS316" s="535"/>
      <c r="BT316" s="535"/>
      <c r="BU316" s="535"/>
      <c r="BV316" s="535"/>
      <c r="BW316" s="535"/>
      <c r="BX316" s="535"/>
      <c r="BY316" s="536"/>
    </row>
    <row r="317" spans="3:77" ht="15" customHeight="1" x14ac:dyDescent="0.4">
      <c r="C317" s="838"/>
      <c r="D317" s="839"/>
      <c r="E317" s="839"/>
      <c r="F317" s="839"/>
      <c r="G317" s="839"/>
      <c r="H317" s="839"/>
      <c r="I317" s="839"/>
      <c r="J317" s="840"/>
      <c r="K317" s="559"/>
      <c r="L317" s="486"/>
      <c r="M317" s="486"/>
      <c r="N317" s="560"/>
      <c r="O317" s="832"/>
      <c r="P317" s="833"/>
      <c r="Q317" s="833"/>
      <c r="R317" s="833"/>
      <c r="S317" s="841"/>
      <c r="T317" s="832"/>
      <c r="U317" s="833"/>
      <c r="V317" s="833"/>
      <c r="W317" s="833"/>
      <c r="X317" s="834"/>
      <c r="Y317" s="842"/>
      <c r="Z317" s="486"/>
      <c r="AA317" s="486"/>
      <c r="AB317" s="560"/>
      <c r="AC317" s="832"/>
      <c r="AD317" s="833"/>
      <c r="AE317" s="833"/>
      <c r="AF317" s="833"/>
      <c r="AG317" s="841"/>
      <c r="AH317" s="832"/>
      <c r="AI317" s="833"/>
      <c r="AJ317" s="833"/>
      <c r="AK317" s="833"/>
      <c r="AL317" s="841"/>
      <c r="AN317" s="484" t="str">
        <f>IF(C317="","",IF(OR(COUNTBLANK(K317)=1,COUNTBLANK(O317)=1,COUNTBLANK(T317)=1,COUNTBLANK(Y317)=1,COUNTBLANK(AC317)=1,COUNTBLANK(AH317)=1),"未",""))</f>
        <v/>
      </c>
      <c r="AO317" s="484"/>
      <c r="AV317" s="534"/>
      <c r="AW317" s="535"/>
      <c r="AX317" s="535"/>
      <c r="AY317" s="535"/>
      <c r="AZ317" s="535"/>
      <c r="BA317" s="535"/>
      <c r="BB317" s="535"/>
      <c r="BC317" s="535"/>
      <c r="BD317" s="535"/>
      <c r="BE317" s="535"/>
      <c r="BF317" s="535"/>
      <c r="BG317" s="535"/>
      <c r="BH317" s="535"/>
      <c r="BI317" s="535"/>
      <c r="BJ317" s="535"/>
      <c r="BK317" s="535"/>
      <c r="BL317" s="535"/>
      <c r="BM317" s="535"/>
      <c r="BN317" s="535"/>
      <c r="BO317" s="535"/>
      <c r="BP317" s="535"/>
      <c r="BQ317" s="535"/>
      <c r="BR317" s="535"/>
      <c r="BS317" s="535"/>
      <c r="BT317" s="535"/>
      <c r="BU317" s="535"/>
      <c r="BV317" s="535"/>
      <c r="BW317" s="535"/>
      <c r="BX317" s="535"/>
      <c r="BY317" s="536"/>
    </row>
    <row r="318" spans="3:77" ht="15" customHeight="1" x14ac:dyDescent="0.4">
      <c r="C318" s="838"/>
      <c r="D318" s="839"/>
      <c r="E318" s="839"/>
      <c r="F318" s="839"/>
      <c r="G318" s="839"/>
      <c r="H318" s="839"/>
      <c r="I318" s="839"/>
      <c r="J318" s="840"/>
      <c r="K318" s="559"/>
      <c r="L318" s="486"/>
      <c r="M318" s="486"/>
      <c r="N318" s="560"/>
      <c r="O318" s="832"/>
      <c r="P318" s="833"/>
      <c r="Q318" s="833"/>
      <c r="R318" s="833"/>
      <c r="S318" s="841"/>
      <c r="T318" s="832"/>
      <c r="U318" s="833"/>
      <c r="V318" s="833"/>
      <c r="W318" s="833"/>
      <c r="X318" s="834"/>
      <c r="Y318" s="842"/>
      <c r="Z318" s="486"/>
      <c r="AA318" s="486"/>
      <c r="AB318" s="560"/>
      <c r="AC318" s="832"/>
      <c r="AD318" s="833"/>
      <c r="AE318" s="833"/>
      <c r="AF318" s="833"/>
      <c r="AG318" s="841"/>
      <c r="AH318" s="832"/>
      <c r="AI318" s="833"/>
      <c r="AJ318" s="833"/>
      <c r="AK318" s="833"/>
      <c r="AL318" s="841"/>
      <c r="AN318" s="484" t="str">
        <f>IF(C318="","",IF(OR(COUNTBLANK(K318)=1,COUNTBLANK(O318)=1,COUNTBLANK(T318)=1,COUNTBLANK(Y318)=1,COUNTBLANK(AC318)=1,COUNTBLANK(AH318)=1),"未",""))</f>
        <v/>
      </c>
      <c r="AO318" s="484"/>
      <c r="AV318" s="534"/>
      <c r="AW318" s="535"/>
      <c r="AX318" s="535"/>
      <c r="AY318" s="535"/>
      <c r="AZ318" s="535"/>
      <c r="BA318" s="535"/>
      <c r="BB318" s="535"/>
      <c r="BC318" s="535"/>
      <c r="BD318" s="535"/>
      <c r="BE318" s="535"/>
      <c r="BF318" s="535"/>
      <c r="BG318" s="535"/>
      <c r="BH318" s="535"/>
      <c r="BI318" s="535"/>
      <c r="BJ318" s="535"/>
      <c r="BK318" s="535"/>
      <c r="BL318" s="535"/>
      <c r="BM318" s="535"/>
      <c r="BN318" s="535"/>
      <c r="BO318" s="535"/>
      <c r="BP318" s="535"/>
      <c r="BQ318" s="535"/>
      <c r="BR318" s="535"/>
      <c r="BS318" s="535"/>
      <c r="BT318" s="535"/>
      <c r="BU318" s="535"/>
      <c r="BV318" s="535"/>
      <c r="BW318" s="535"/>
      <c r="BX318" s="535"/>
      <c r="BY318" s="536"/>
    </row>
    <row r="319" spans="3:77" ht="15" customHeight="1" x14ac:dyDescent="0.4">
      <c r="C319" s="131" t="s">
        <v>444</v>
      </c>
      <c r="D319" s="128" t="s">
        <v>1371</v>
      </c>
      <c r="AV319" s="534"/>
      <c r="AW319" s="535"/>
      <c r="AX319" s="535"/>
      <c r="AY319" s="535"/>
      <c r="AZ319" s="535"/>
      <c r="BA319" s="535"/>
      <c r="BB319" s="535"/>
      <c r="BC319" s="535"/>
      <c r="BD319" s="535"/>
      <c r="BE319" s="535"/>
      <c r="BF319" s="535"/>
      <c r="BG319" s="535"/>
      <c r="BH319" s="535"/>
      <c r="BI319" s="535"/>
      <c r="BJ319" s="535"/>
      <c r="BK319" s="535"/>
      <c r="BL319" s="535"/>
      <c r="BM319" s="535"/>
      <c r="BN319" s="535"/>
      <c r="BO319" s="535"/>
      <c r="BP319" s="535"/>
      <c r="BQ319" s="535"/>
      <c r="BR319" s="535"/>
      <c r="BS319" s="535"/>
      <c r="BT319" s="535"/>
      <c r="BU319" s="535"/>
      <c r="BV319" s="535"/>
      <c r="BW319" s="535"/>
      <c r="BX319" s="535"/>
      <c r="BY319" s="536"/>
    </row>
    <row r="320" spans="3:77" ht="15" customHeight="1" x14ac:dyDescent="0.4">
      <c r="AV320" s="534"/>
      <c r="AW320" s="535"/>
      <c r="AX320" s="535"/>
      <c r="AY320" s="535"/>
      <c r="AZ320" s="535"/>
      <c r="BA320" s="535"/>
      <c r="BB320" s="535"/>
      <c r="BC320" s="535"/>
      <c r="BD320" s="535"/>
      <c r="BE320" s="535"/>
      <c r="BF320" s="535"/>
      <c r="BG320" s="535"/>
      <c r="BH320" s="535"/>
      <c r="BI320" s="535"/>
      <c r="BJ320" s="535"/>
      <c r="BK320" s="535"/>
      <c r="BL320" s="535"/>
      <c r="BM320" s="535"/>
      <c r="BN320" s="535"/>
      <c r="BO320" s="535"/>
      <c r="BP320" s="535"/>
      <c r="BQ320" s="535"/>
      <c r="BR320" s="535"/>
      <c r="BS320" s="535"/>
      <c r="BT320" s="535"/>
      <c r="BU320" s="535"/>
      <c r="BV320" s="535"/>
      <c r="BW320" s="535"/>
      <c r="BX320" s="535"/>
      <c r="BY320" s="536"/>
    </row>
    <row r="321" spans="3:77" ht="15" customHeight="1" x14ac:dyDescent="0.4">
      <c r="C321" s="159" t="s">
        <v>1372</v>
      </c>
      <c r="D321" s="160"/>
      <c r="E321" s="160"/>
      <c r="F321" s="160"/>
      <c r="G321" s="160"/>
      <c r="H321" s="160"/>
      <c r="I321" s="160"/>
      <c r="J321" s="160"/>
      <c r="K321" s="160"/>
      <c r="L321" s="160"/>
      <c r="M321" s="160"/>
      <c r="N321" s="160"/>
      <c r="O321" s="160"/>
      <c r="P321" s="209"/>
      <c r="Q321" s="160"/>
      <c r="R321" s="209"/>
      <c r="S321" s="160"/>
      <c r="T321" s="160"/>
      <c r="U321" s="209"/>
      <c r="V321" s="160"/>
      <c r="W321" s="160"/>
      <c r="X321" s="160"/>
      <c r="Y321" s="160"/>
      <c r="Z321" s="160"/>
      <c r="AA321" s="160"/>
      <c r="AB321" s="160"/>
      <c r="AC321" s="160"/>
      <c r="AD321" s="160"/>
      <c r="AE321" s="160"/>
      <c r="AF321" s="160"/>
      <c r="AG321" s="160"/>
      <c r="AH321" s="160"/>
      <c r="AI321" s="160"/>
      <c r="AJ321" s="61"/>
      <c r="AK321" s="61"/>
      <c r="AL321" s="62"/>
      <c r="AN321" s="502" t="s">
        <v>289</v>
      </c>
      <c r="AO321" s="502"/>
      <c r="AV321" s="534"/>
      <c r="AW321" s="535"/>
      <c r="AX321" s="535"/>
      <c r="AY321" s="535"/>
      <c r="AZ321" s="535"/>
      <c r="BA321" s="535"/>
      <c r="BB321" s="535"/>
      <c r="BC321" s="535"/>
      <c r="BD321" s="535"/>
      <c r="BE321" s="535"/>
      <c r="BF321" s="535"/>
      <c r="BG321" s="535"/>
      <c r="BH321" s="535"/>
      <c r="BI321" s="535"/>
      <c r="BJ321" s="535"/>
      <c r="BK321" s="535"/>
      <c r="BL321" s="535"/>
      <c r="BM321" s="535"/>
      <c r="BN321" s="535"/>
      <c r="BO321" s="535"/>
      <c r="BP321" s="535"/>
      <c r="BQ321" s="535"/>
      <c r="BR321" s="535"/>
      <c r="BS321" s="535"/>
      <c r="BT321" s="535"/>
      <c r="BU321" s="535"/>
      <c r="BV321" s="535"/>
      <c r="BW321" s="535"/>
      <c r="BX321" s="535"/>
      <c r="BY321" s="536"/>
    </row>
    <row r="322" spans="3:77" ht="15" customHeight="1" x14ac:dyDescent="0.4">
      <c r="C322" s="69" t="s">
        <v>78</v>
      </c>
      <c r="D322" s="59" t="s">
        <v>1375</v>
      </c>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53"/>
      <c r="AJ322" s="559" t="s">
        <v>426</v>
      </c>
      <c r="AK322" s="486"/>
      <c r="AL322" s="560"/>
      <c r="AN322" s="484" t="str">
        <f t="shared" ref="AN322" si="14">IF(COUNTBLANK(AJ322)=1,"未","")</f>
        <v/>
      </c>
      <c r="AO322" s="484"/>
      <c r="AV322" s="534"/>
      <c r="AW322" s="535"/>
      <c r="AX322" s="535"/>
      <c r="AY322" s="535"/>
      <c r="AZ322" s="535"/>
      <c r="BA322" s="535"/>
      <c r="BB322" s="535"/>
      <c r="BC322" s="535"/>
      <c r="BD322" s="535"/>
      <c r="BE322" s="535"/>
      <c r="BF322" s="535"/>
      <c r="BG322" s="535"/>
      <c r="BH322" s="535"/>
      <c r="BI322" s="535"/>
      <c r="BJ322" s="535"/>
      <c r="BK322" s="535"/>
      <c r="BL322" s="535"/>
      <c r="BM322" s="535"/>
      <c r="BN322" s="535"/>
      <c r="BO322" s="535"/>
      <c r="BP322" s="535"/>
      <c r="BQ322" s="535"/>
      <c r="BR322" s="535"/>
      <c r="BS322" s="535"/>
      <c r="BT322" s="535"/>
      <c r="BU322" s="535"/>
      <c r="BV322" s="535"/>
      <c r="BW322" s="535"/>
      <c r="BX322" s="535"/>
      <c r="BY322" s="536"/>
    </row>
    <row r="323" spans="3:77" ht="15" customHeight="1" x14ac:dyDescent="0.4">
      <c r="C323" s="69" t="s">
        <v>79</v>
      </c>
      <c r="D323" s="59" t="s">
        <v>1373</v>
      </c>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53"/>
      <c r="AJ323" s="559"/>
      <c r="AK323" s="486"/>
      <c r="AL323" s="560"/>
      <c r="AN323" s="484" t="str">
        <f>IF(AJ322="無","",IF(COUNTBLANK(AJ323)=1,"未",""))</f>
        <v>未</v>
      </c>
      <c r="AO323" s="484"/>
      <c r="AV323" s="534"/>
      <c r="AW323" s="535"/>
      <c r="AX323" s="535"/>
      <c r="AY323" s="535"/>
      <c r="AZ323" s="535"/>
      <c r="BA323" s="535"/>
      <c r="BB323" s="535"/>
      <c r="BC323" s="535"/>
      <c r="BD323" s="535"/>
      <c r="BE323" s="535"/>
      <c r="BF323" s="535"/>
      <c r="BG323" s="535"/>
      <c r="BH323" s="535"/>
      <c r="BI323" s="535"/>
      <c r="BJ323" s="535"/>
      <c r="BK323" s="535"/>
      <c r="BL323" s="535"/>
      <c r="BM323" s="535"/>
      <c r="BN323" s="535"/>
      <c r="BO323" s="535"/>
      <c r="BP323" s="535"/>
      <c r="BQ323" s="535"/>
      <c r="BR323" s="535"/>
      <c r="BS323" s="535"/>
      <c r="BT323" s="535"/>
      <c r="BU323" s="535"/>
      <c r="BV323" s="535"/>
      <c r="BW323" s="535"/>
      <c r="BX323" s="535"/>
      <c r="BY323" s="536"/>
    </row>
    <row r="324" spans="3:77" ht="15" customHeight="1" x14ac:dyDescent="0.4">
      <c r="C324" s="69" t="s">
        <v>80</v>
      </c>
      <c r="D324" s="59" t="s">
        <v>1376</v>
      </c>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53"/>
      <c r="AJ324" s="559"/>
      <c r="AK324" s="486"/>
      <c r="AL324" s="560"/>
      <c r="AN324" s="484" t="str">
        <f>IF(AJ322="無","",IF(COUNTBLANK(AJ324)=1,"未",""))</f>
        <v>未</v>
      </c>
      <c r="AO324" s="484"/>
      <c r="AV324" s="534"/>
      <c r="AW324" s="535"/>
      <c r="AX324" s="535"/>
      <c r="AY324" s="535"/>
      <c r="AZ324" s="535"/>
      <c r="BA324" s="535"/>
      <c r="BB324" s="535"/>
      <c r="BC324" s="535"/>
      <c r="BD324" s="535"/>
      <c r="BE324" s="535"/>
      <c r="BF324" s="535"/>
      <c r="BG324" s="535"/>
      <c r="BH324" s="535"/>
      <c r="BI324" s="535"/>
      <c r="BJ324" s="535"/>
      <c r="BK324" s="535"/>
      <c r="BL324" s="535"/>
      <c r="BM324" s="535"/>
      <c r="BN324" s="535"/>
      <c r="BO324" s="535"/>
      <c r="BP324" s="535"/>
      <c r="BQ324" s="535"/>
      <c r="BR324" s="535"/>
      <c r="BS324" s="535"/>
      <c r="BT324" s="535"/>
      <c r="BU324" s="535"/>
      <c r="BV324" s="535"/>
      <c r="BW324" s="535"/>
      <c r="BX324" s="535"/>
      <c r="BY324" s="536"/>
    </row>
    <row r="325" spans="3:77" ht="15" customHeight="1" x14ac:dyDescent="0.4">
      <c r="C325" s="69" t="s">
        <v>1374</v>
      </c>
      <c r="D325" s="59" t="s">
        <v>1377</v>
      </c>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53"/>
      <c r="AJ325" s="559"/>
      <c r="AK325" s="486"/>
      <c r="AL325" s="560"/>
      <c r="AN325" s="484" t="str">
        <f>IF(AJ322="無","",IF(COUNTBLANK(AJ325)=1,"未",""))</f>
        <v>未</v>
      </c>
      <c r="AO325" s="484"/>
      <c r="AV325" s="534"/>
      <c r="AW325" s="535"/>
      <c r="AX325" s="535"/>
      <c r="AY325" s="535"/>
      <c r="AZ325" s="535"/>
      <c r="BA325" s="535"/>
      <c r="BB325" s="535"/>
      <c r="BC325" s="535"/>
      <c r="BD325" s="535"/>
      <c r="BE325" s="535"/>
      <c r="BF325" s="535"/>
      <c r="BG325" s="535"/>
      <c r="BH325" s="535"/>
      <c r="BI325" s="535"/>
      <c r="BJ325" s="535"/>
      <c r="BK325" s="535"/>
      <c r="BL325" s="535"/>
      <c r="BM325" s="535"/>
      <c r="BN325" s="535"/>
      <c r="BO325" s="535"/>
      <c r="BP325" s="535"/>
      <c r="BQ325" s="535"/>
      <c r="BR325" s="535"/>
      <c r="BS325" s="535"/>
      <c r="BT325" s="535"/>
      <c r="BU325" s="535"/>
      <c r="BV325" s="535"/>
      <c r="BW325" s="535"/>
      <c r="BX325" s="535"/>
      <c r="BY325" s="536"/>
    </row>
    <row r="326" spans="3:77" ht="15" customHeight="1" x14ac:dyDescent="0.4">
      <c r="C326" s="159" t="s">
        <v>1387</v>
      </c>
      <c r="D326" s="160"/>
      <c r="E326" s="160"/>
      <c r="F326" s="160"/>
      <c r="G326" s="160"/>
      <c r="H326" s="160"/>
      <c r="I326" s="160"/>
      <c r="J326" s="160"/>
      <c r="K326" s="160"/>
      <c r="L326" s="160"/>
      <c r="M326" s="160"/>
      <c r="N326" s="160"/>
      <c r="O326" s="160"/>
      <c r="P326" s="209"/>
      <c r="Q326" s="160"/>
      <c r="R326" s="209"/>
      <c r="S326" s="160"/>
      <c r="T326" s="160"/>
      <c r="U326" s="209"/>
      <c r="V326" s="160"/>
      <c r="W326" s="160"/>
      <c r="X326" s="160"/>
      <c r="Y326" s="160"/>
      <c r="Z326" s="160"/>
      <c r="AA326" s="160"/>
      <c r="AB326" s="160"/>
      <c r="AC326" s="160"/>
      <c r="AD326" s="160"/>
      <c r="AE326" s="160"/>
      <c r="AF326" s="160"/>
      <c r="AG326" s="160"/>
      <c r="AH326" s="160"/>
      <c r="AI326" s="160"/>
      <c r="AJ326" s="61"/>
      <c r="AK326" s="61"/>
      <c r="AL326" s="62"/>
      <c r="AV326" s="534"/>
      <c r="AW326" s="535"/>
      <c r="AX326" s="535"/>
      <c r="AY326" s="535"/>
      <c r="AZ326" s="535"/>
      <c r="BA326" s="535"/>
      <c r="BB326" s="535"/>
      <c r="BC326" s="535"/>
      <c r="BD326" s="535"/>
      <c r="BE326" s="535"/>
      <c r="BF326" s="535"/>
      <c r="BG326" s="535"/>
      <c r="BH326" s="535"/>
      <c r="BI326" s="535"/>
      <c r="BJ326" s="535"/>
      <c r="BK326" s="535"/>
      <c r="BL326" s="535"/>
      <c r="BM326" s="535"/>
      <c r="BN326" s="535"/>
      <c r="BO326" s="535"/>
      <c r="BP326" s="535"/>
      <c r="BQ326" s="535"/>
      <c r="BR326" s="535"/>
      <c r="BS326" s="535"/>
      <c r="BT326" s="535"/>
      <c r="BU326" s="535"/>
      <c r="BV326" s="535"/>
      <c r="BW326" s="535"/>
      <c r="BX326" s="535"/>
      <c r="BY326" s="536"/>
    </row>
    <row r="327" spans="3:77" ht="15" customHeight="1" thickBot="1" x14ac:dyDescent="0.45">
      <c r="C327" s="662" t="s">
        <v>1378</v>
      </c>
      <c r="D327" s="662"/>
      <c r="E327" s="662"/>
      <c r="F327" s="662" t="s">
        <v>1379</v>
      </c>
      <c r="G327" s="662"/>
      <c r="H327" s="662"/>
      <c r="I327" s="662"/>
      <c r="J327" s="662"/>
      <c r="K327" s="662" t="s">
        <v>1388</v>
      </c>
      <c r="L327" s="662"/>
      <c r="M327" s="662"/>
      <c r="N327" s="662"/>
      <c r="O327" s="662"/>
      <c r="P327" s="662"/>
      <c r="Q327" s="662" t="s">
        <v>1389</v>
      </c>
      <c r="R327" s="662"/>
      <c r="S327" s="662"/>
      <c r="T327" s="662"/>
      <c r="U327" s="662"/>
      <c r="V327" s="662"/>
      <c r="W327" s="662" t="s">
        <v>1382</v>
      </c>
      <c r="X327" s="662"/>
      <c r="Y327" s="662"/>
      <c r="Z327" s="662" t="s">
        <v>1381</v>
      </c>
      <c r="AA327" s="662"/>
      <c r="AB327" s="662"/>
      <c r="AC327" s="662"/>
      <c r="AD327" s="662"/>
      <c r="AE327" s="662"/>
      <c r="AF327" s="662" t="s">
        <v>1385</v>
      </c>
      <c r="AG327" s="662"/>
      <c r="AH327" s="662"/>
      <c r="AI327" s="662" t="s">
        <v>1386</v>
      </c>
      <c r="AJ327" s="662"/>
      <c r="AK327" s="662"/>
      <c r="AL327" s="662"/>
      <c r="AV327" s="537"/>
      <c r="AW327" s="538"/>
      <c r="AX327" s="538"/>
      <c r="AY327" s="538"/>
      <c r="AZ327" s="538"/>
      <c r="BA327" s="538"/>
      <c r="BB327" s="538"/>
      <c r="BC327" s="538"/>
      <c r="BD327" s="538"/>
      <c r="BE327" s="538"/>
      <c r="BF327" s="538"/>
      <c r="BG327" s="538"/>
      <c r="BH327" s="538"/>
      <c r="BI327" s="538"/>
      <c r="BJ327" s="538"/>
      <c r="BK327" s="538"/>
      <c r="BL327" s="538"/>
      <c r="BM327" s="538"/>
      <c r="BN327" s="538"/>
      <c r="BO327" s="538"/>
      <c r="BP327" s="538"/>
      <c r="BQ327" s="538"/>
      <c r="BR327" s="538"/>
      <c r="BS327" s="538"/>
      <c r="BT327" s="538"/>
      <c r="BU327" s="538"/>
      <c r="BV327" s="538"/>
      <c r="BW327" s="538"/>
      <c r="BX327" s="538"/>
      <c r="BY327" s="539"/>
    </row>
    <row r="328" spans="3:77" ht="15" customHeight="1" x14ac:dyDescent="0.4">
      <c r="C328" s="485"/>
      <c r="D328" s="485"/>
      <c r="E328" s="485"/>
      <c r="F328" s="485"/>
      <c r="G328" s="485"/>
      <c r="H328" s="485"/>
      <c r="I328" s="485"/>
      <c r="J328" s="485"/>
      <c r="K328" s="818"/>
      <c r="L328" s="818"/>
      <c r="M328" s="818"/>
      <c r="N328" s="818"/>
      <c r="O328" s="654"/>
      <c r="P328" s="53" t="s">
        <v>1380</v>
      </c>
      <c r="Q328" s="818"/>
      <c r="R328" s="818"/>
      <c r="S328" s="818"/>
      <c r="T328" s="818"/>
      <c r="U328" s="654"/>
      <c r="V328" s="53" t="s">
        <v>1380</v>
      </c>
      <c r="W328" s="819"/>
      <c r="X328" s="820"/>
      <c r="Y328" s="53" t="s">
        <v>1383</v>
      </c>
      <c r="Z328" s="821"/>
      <c r="AA328" s="821"/>
      <c r="AB328" s="821"/>
      <c r="AC328" s="821"/>
      <c r="AD328" s="821"/>
      <c r="AE328" s="821"/>
      <c r="AF328" s="822"/>
      <c r="AG328" s="823"/>
      <c r="AH328" s="53" t="s">
        <v>1384</v>
      </c>
      <c r="AI328" s="485"/>
      <c r="AJ328" s="485"/>
      <c r="AK328" s="485"/>
      <c r="AL328" s="485"/>
      <c r="AN328" s="484" t="str">
        <f>IF(AJ322="無","",IF(OR(COUNTBLANK(F328)=1,COUNTBLANK(K328)=1,COUNTBLANK(Q328)=1,COUNTBLANK(W328)=1,COUNTBLANK(Z328)=1,COUNTBLANK(AF328)=1,COUNTBLANK(AI328)=1,COUNTBLANK(C328)=1),"未",""))</f>
        <v>未</v>
      </c>
      <c r="AO328" s="484"/>
      <c r="AV328" s="531" t="s">
        <v>1567</v>
      </c>
      <c r="AW328" s="531"/>
      <c r="AX328" s="531"/>
      <c r="AY328" s="531"/>
      <c r="AZ328" s="531"/>
      <c r="BA328" s="531"/>
      <c r="BB328" s="531"/>
      <c r="BC328" s="531"/>
      <c r="BD328" s="531"/>
      <c r="BE328" s="531"/>
      <c r="BF328" s="531"/>
      <c r="BG328" s="531"/>
      <c r="BH328" s="531"/>
      <c r="BI328" s="531"/>
      <c r="BJ328" s="531"/>
      <c r="BK328" s="531"/>
      <c r="BL328" s="531"/>
      <c r="BM328" s="531"/>
      <c r="BN328" s="531"/>
      <c r="BO328" s="531"/>
      <c r="BP328" s="531"/>
      <c r="BQ328" s="531"/>
      <c r="BR328" s="531"/>
      <c r="BS328" s="531"/>
      <c r="BT328" s="531"/>
      <c r="BU328" s="531"/>
      <c r="BV328" s="531"/>
      <c r="BW328" s="531"/>
      <c r="BX328" s="531"/>
      <c r="BY328" s="531"/>
    </row>
    <row r="329" spans="3:77" ht="15" customHeight="1" thickBot="1" x14ac:dyDescent="0.45">
      <c r="C329" s="485"/>
      <c r="D329" s="485"/>
      <c r="E329" s="485"/>
      <c r="F329" s="485"/>
      <c r="G329" s="485"/>
      <c r="H329" s="485"/>
      <c r="I329" s="485"/>
      <c r="J329" s="485"/>
      <c r="K329" s="818"/>
      <c r="L329" s="818"/>
      <c r="M329" s="818"/>
      <c r="N329" s="818"/>
      <c r="O329" s="654"/>
      <c r="P329" s="53" t="s">
        <v>1380</v>
      </c>
      <c r="Q329" s="818"/>
      <c r="R329" s="818"/>
      <c r="S329" s="818"/>
      <c r="T329" s="818"/>
      <c r="U329" s="654"/>
      <c r="V329" s="53" t="s">
        <v>1380</v>
      </c>
      <c r="W329" s="819"/>
      <c r="X329" s="820"/>
      <c r="Y329" s="53" t="s">
        <v>1383</v>
      </c>
      <c r="Z329" s="821"/>
      <c r="AA329" s="821"/>
      <c r="AB329" s="821"/>
      <c r="AC329" s="821"/>
      <c r="AD329" s="821"/>
      <c r="AE329" s="821"/>
      <c r="AF329" s="822"/>
      <c r="AG329" s="823"/>
      <c r="AH329" s="53" t="s">
        <v>1384</v>
      </c>
      <c r="AI329" s="485"/>
      <c r="AJ329" s="485"/>
      <c r="AK329" s="485"/>
      <c r="AL329" s="485"/>
      <c r="AN329" s="484" t="str">
        <f>IF(AJ322="無","",IF(C329="","",IF(OR(COUNTBLANK(F329)=1,COUNTBLANK(K329)=1,COUNTBLANK(Q329)=1,COUNTBLANK(W329)=1,COUNTBLANK(Z329)=1,COUNTBLANK(AF329)=1,COUNTBLANK(AI329)=1,COUNTBLANK(C329)=1),"未","")))</f>
        <v/>
      </c>
      <c r="AO329" s="484"/>
      <c r="AV329" s="65" t="s">
        <v>1570</v>
      </c>
    </row>
    <row r="330" spans="3:77" ht="15" customHeight="1" x14ac:dyDescent="0.4">
      <c r="C330" s="485"/>
      <c r="D330" s="485"/>
      <c r="E330" s="485"/>
      <c r="F330" s="485"/>
      <c r="G330" s="485"/>
      <c r="H330" s="485"/>
      <c r="I330" s="485"/>
      <c r="J330" s="485"/>
      <c r="K330" s="818"/>
      <c r="L330" s="818"/>
      <c r="M330" s="818"/>
      <c r="N330" s="818"/>
      <c r="O330" s="654"/>
      <c r="P330" s="53" t="s">
        <v>1380</v>
      </c>
      <c r="Q330" s="818"/>
      <c r="R330" s="818"/>
      <c r="S330" s="818"/>
      <c r="T330" s="818"/>
      <c r="U330" s="654"/>
      <c r="V330" s="53" t="s">
        <v>1380</v>
      </c>
      <c r="W330" s="819"/>
      <c r="X330" s="820"/>
      <c r="Y330" s="53" t="s">
        <v>1383</v>
      </c>
      <c r="Z330" s="821"/>
      <c r="AA330" s="821"/>
      <c r="AB330" s="821"/>
      <c r="AC330" s="821"/>
      <c r="AD330" s="821"/>
      <c r="AE330" s="821"/>
      <c r="AF330" s="822"/>
      <c r="AG330" s="823"/>
      <c r="AH330" s="53" t="s">
        <v>1384</v>
      </c>
      <c r="AI330" s="485"/>
      <c r="AJ330" s="485"/>
      <c r="AK330" s="485"/>
      <c r="AL330" s="485"/>
      <c r="AN330" s="484" t="str">
        <f>IF(AJ322="無","",IF(C330="","",IF(OR(COUNTBLANK(F330)=1,COUNTBLANK(K330)=1,COUNTBLANK(Q330)=1,COUNTBLANK(W330)=1,COUNTBLANK(Z330)=1,COUNTBLANK(AF330)=1,COUNTBLANK(AI330)=1,COUNTBLANK(C330)=1),"未","")))</f>
        <v/>
      </c>
      <c r="AO330" s="484"/>
      <c r="AV330" s="532" t="s">
        <v>1568</v>
      </c>
      <c r="AW330" s="531"/>
      <c r="AX330" s="531"/>
      <c r="AY330" s="531"/>
      <c r="AZ330" s="531"/>
      <c r="BA330" s="531"/>
      <c r="BB330" s="531"/>
      <c r="BC330" s="531"/>
      <c r="BD330" s="531"/>
      <c r="BE330" s="531"/>
      <c r="BF330" s="531"/>
      <c r="BG330" s="531"/>
      <c r="BH330" s="531"/>
      <c r="BI330" s="531"/>
      <c r="BJ330" s="531"/>
      <c r="BK330" s="531"/>
      <c r="BL330" s="531"/>
      <c r="BM330" s="531"/>
      <c r="BN330" s="531"/>
      <c r="BO330" s="531"/>
      <c r="BP330" s="531"/>
      <c r="BQ330" s="531"/>
      <c r="BR330" s="531"/>
      <c r="BS330" s="531"/>
      <c r="BT330" s="531"/>
      <c r="BU330" s="531"/>
      <c r="BV330" s="531"/>
      <c r="BW330" s="531"/>
      <c r="BX330" s="531"/>
      <c r="BY330" s="533"/>
    </row>
    <row r="331" spans="3:77" ht="15" customHeight="1" x14ac:dyDescent="0.4">
      <c r="C331" s="485"/>
      <c r="D331" s="485"/>
      <c r="E331" s="485"/>
      <c r="F331" s="485"/>
      <c r="G331" s="485"/>
      <c r="H331" s="485"/>
      <c r="I331" s="485"/>
      <c r="J331" s="485"/>
      <c r="K331" s="818"/>
      <c r="L331" s="818"/>
      <c r="M331" s="818"/>
      <c r="N331" s="818"/>
      <c r="O331" s="654"/>
      <c r="P331" s="53" t="s">
        <v>1380</v>
      </c>
      <c r="Q331" s="818"/>
      <c r="R331" s="818"/>
      <c r="S331" s="818"/>
      <c r="T331" s="818"/>
      <c r="U331" s="654"/>
      <c r="V331" s="53" t="s">
        <v>1380</v>
      </c>
      <c r="W331" s="819"/>
      <c r="X331" s="820"/>
      <c r="Y331" s="53" t="s">
        <v>1383</v>
      </c>
      <c r="Z331" s="821"/>
      <c r="AA331" s="821"/>
      <c r="AB331" s="821"/>
      <c r="AC331" s="821"/>
      <c r="AD331" s="821"/>
      <c r="AE331" s="821"/>
      <c r="AF331" s="822"/>
      <c r="AG331" s="823"/>
      <c r="AH331" s="53" t="s">
        <v>1384</v>
      </c>
      <c r="AI331" s="485"/>
      <c r="AJ331" s="485"/>
      <c r="AK331" s="485"/>
      <c r="AL331" s="485"/>
      <c r="AN331" s="484" t="str">
        <f>IF(AJ322="無","",IF(C331="","",IF(OR(COUNTBLANK(F331)=1,COUNTBLANK(K331)=1,COUNTBLANK(Q331)=1,COUNTBLANK(W331)=1,COUNTBLANK(Z331)=1,COUNTBLANK(AF331)=1,COUNTBLANK(AI331)=1,COUNTBLANK(C331)=1),"未","")))</f>
        <v/>
      </c>
      <c r="AO331" s="484"/>
      <c r="AV331" s="534"/>
      <c r="AW331" s="535"/>
      <c r="AX331" s="535"/>
      <c r="AY331" s="535"/>
      <c r="AZ331" s="535"/>
      <c r="BA331" s="535"/>
      <c r="BB331" s="535"/>
      <c r="BC331" s="535"/>
      <c r="BD331" s="535"/>
      <c r="BE331" s="535"/>
      <c r="BF331" s="535"/>
      <c r="BG331" s="535"/>
      <c r="BH331" s="535"/>
      <c r="BI331" s="535"/>
      <c r="BJ331" s="535"/>
      <c r="BK331" s="535"/>
      <c r="BL331" s="535"/>
      <c r="BM331" s="535"/>
      <c r="BN331" s="535"/>
      <c r="BO331" s="535"/>
      <c r="BP331" s="535"/>
      <c r="BQ331" s="535"/>
      <c r="BR331" s="535"/>
      <c r="BS331" s="535"/>
      <c r="BT331" s="535"/>
      <c r="BU331" s="535"/>
      <c r="BV331" s="535"/>
      <c r="BW331" s="535"/>
      <c r="BX331" s="535"/>
      <c r="BY331" s="536"/>
    </row>
    <row r="332" spans="3:77" ht="15" customHeight="1" x14ac:dyDescent="0.4">
      <c r="AV332" s="534"/>
      <c r="AW332" s="535"/>
      <c r="AX332" s="535"/>
      <c r="AY332" s="535"/>
      <c r="AZ332" s="535"/>
      <c r="BA332" s="535"/>
      <c r="BB332" s="535"/>
      <c r="BC332" s="535"/>
      <c r="BD332" s="535"/>
      <c r="BE332" s="535"/>
      <c r="BF332" s="535"/>
      <c r="BG332" s="535"/>
      <c r="BH332" s="535"/>
      <c r="BI332" s="535"/>
      <c r="BJ332" s="535"/>
      <c r="BK332" s="535"/>
      <c r="BL332" s="535"/>
      <c r="BM332" s="535"/>
      <c r="BN332" s="535"/>
      <c r="BO332" s="535"/>
      <c r="BP332" s="535"/>
      <c r="BQ332" s="535"/>
      <c r="BR332" s="535"/>
      <c r="BS332" s="535"/>
      <c r="BT332" s="535"/>
      <c r="BU332" s="535"/>
      <c r="BV332" s="535"/>
      <c r="BW332" s="535"/>
      <c r="BX332" s="535"/>
      <c r="BY332" s="536"/>
    </row>
    <row r="333" spans="3:77" ht="15" customHeight="1" x14ac:dyDescent="0.4">
      <c r="C333" s="159" t="s">
        <v>1390</v>
      </c>
      <c r="D333" s="160"/>
      <c r="E333" s="160"/>
      <c r="F333" s="160"/>
      <c r="G333" s="160"/>
      <c r="H333" s="160"/>
      <c r="I333" s="160"/>
      <c r="J333" s="160"/>
      <c r="K333" s="160"/>
      <c r="L333" s="160"/>
      <c r="M333" s="160"/>
      <c r="N333" s="160"/>
      <c r="O333" s="160"/>
      <c r="P333" s="209"/>
      <c r="Q333" s="160"/>
      <c r="R333" s="209"/>
      <c r="S333" s="160"/>
      <c r="T333" s="160"/>
      <c r="U333" s="209"/>
      <c r="V333" s="160"/>
      <c r="W333" s="160"/>
      <c r="X333" s="160"/>
      <c r="Y333" s="160"/>
      <c r="Z333" s="160"/>
      <c r="AA333" s="160"/>
      <c r="AB333" s="160"/>
      <c r="AC333" s="160"/>
      <c r="AD333" s="160"/>
      <c r="AE333" s="160"/>
      <c r="AF333" s="160"/>
      <c r="AG333" s="160"/>
      <c r="AH333" s="160"/>
      <c r="AI333" s="160"/>
      <c r="AJ333" s="61"/>
      <c r="AK333" s="61"/>
      <c r="AL333" s="62"/>
      <c r="AN333" s="502" t="s">
        <v>289</v>
      </c>
      <c r="AO333" s="502"/>
      <c r="AV333" s="534"/>
      <c r="AW333" s="535"/>
      <c r="AX333" s="535"/>
      <c r="AY333" s="535"/>
      <c r="AZ333" s="535"/>
      <c r="BA333" s="535"/>
      <c r="BB333" s="535"/>
      <c r="BC333" s="535"/>
      <c r="BD333" s="535"/>
      <c r="BE333" s="535"/>
      <c r="BF333" s="535"/>
      <c r="BG333" s="535"/>
      <c r="BH333" s="535"/>
      <c r="BI333" s="535"/>
      <c r="BJ333" s="535"/>
      <c r="BK333" s="535"/>
      <c r="BL333" s="535"/>
      <c r="BM333" s="535"/>
      <c r="BN333" s="535"/>
      <c r="BO333" s="535"/>
      <c r="BP333" s="535"/>
      <c r="BQ333" s="535"/>
      <c r="BR333" s="535"/>
      <c r="BS333" s="535"/>
      <c r="BT333" s="535"/>
      <c r="BU333" s="535"/>
      <c r="BV333" s="535"/>
      <c r="BW333" s="535"/>
      <c r="BX333" s="535"/>
      <c r="BY333" s="536"/>
    </row>
    <row r="334" spans="3:77" ht="15" customHeight="1" x14ac:dyDescent="0.4">
      <c r="C334" s="69" t="s">
        <v>78</v>
      </c>
      <c r="D334" s="59" t="s">
        <v>1391</v>
      </c>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53"/>
      <c r="AJ334" s="559"/>
      <c r="AK334" s="486"/>
      <c r="AL334" s="560"/>
      <c r="AN334" s="484" t="str">
        <f t="shared" ref="AN334" si="15">IF(COUNTBLANK(AJ334)=1,"未","")</f>
        <v>未</v>
      </c>
      <c r="AO334" s="484"/>
      <c r="AV334" s="534"/>
      <c r="AW334" s="535"/>
      <c r="AX334" s="535"/>
      <c r="AY334" s="535"/>
      <c r="AZ334" s="535"/>
      <c r="BA334" s="535"/>
      <c r="BB334" s="535"/>
      <c r="BC334" s="535"/>
      <c r="BD334" s="535"/>
      <c r="BE334" s="535"/>
      <c r="BF334" s="535"/>
      <c r="BG334" s="535"/>
      <c r="BH334" s="535"/>
      <c r="BI334" s="535"/>
      <c r="BJ334" s="535"/>
      <c r="BK334" s="535"/>
      <c r="BL334" s="535"/>
      <c r="BM334" s="535"/>
      <c r="BN334" s="535"/>
      <c r="BO334" s="535"/>
      <c r="BP334" s="535"/>
      <c r="BQ334" s="535"/>
      <c r="BR334" s="535"/>
      <c r="BS334" s="535"/>
      <c r="BT334" s="535"/>
      <c r="BU334" s="535"/>
      <c r="BV334" s="535"/>
      <c r="BW334" s="535"/>
      <c r="BX334" s="535"/>
      <c r="BY334" s="536"/>
    </row>
    <row r="335" spans="3:77" ht="15" customHeight="1" x14ac:dyDescent="0.4">
      <c r="C335" s="69" t="s">
        <v>79</v>
      </c>
      <c r="D335" s="59" t="s">
        <v>1397</v>
      </c>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53"/>
      <c r="AJ335" s="559"/>
      <c r="AK335" s="486"/>
      <c r="AL335" s="560"/>
      <c r="AN335" s="484" t="str">
        <f>IF(AJ334="無","",IF(COUNTBLANK(AJ335)=1,"未",""))</f>
        <v>未</v>
      </c>
      <c r="AO335" s="484"/>
      <c r="AV335" s="534"/>
      <c r="AW335" s="535"/>
      <c r="AX335" s="535"/>
      <c r="AY335" s="535"/>
      <c r="AZ335" s="535"/>
      <c r="BA335" s="535"/>
      <c r="BB335" s="535"/>
      <c r="BC335" s="535"/>
      <c r="BD335" s="535"/>
      <c r="BE335" s="535"/>
      <c r="BF335" s="535"/>
      <c r="BG335" s="535"/>
      <c r="BH335" s="535"/>
      <c r="BI335" s="535"/>
      <c r="BJ335" s="535"/>
      <c r="BK335" s="535"/>
      <c r="BL335" s="535"/>
      <c r="BM335" s="535"/>
      <c r="BN335" s="535"/>
      <c r="BO335" s="535"/>
      <c r="BP335" s="535"/>
      <c r="BQ335" s="535"/>
      <c r="BR335" s="535"/>
      <c r="BS335" s="535"/>
      <c r="BT335" s="535"/>
      <c r="BU335" s="535"/>
      <c r="BV335" s="535"/>
      <c r="BW335" s="535"/>
      <c r="BX335" s="535"/>
      <c r="BY335" s="536"/>
    </row>
    <row r="336" spans="3:77" ht="15" customHeight="1" x14ac:dyDescent="0.4">
      <c r="AV336" s="534"/>
      <c r="AW336" s="535"/>
      <c r="AX336" s="535"/>
      <c r="AY336" s="535"/>
      <c r="AZ336" s="535"/>
      <c r="BA336" s="535"/>
      <c r="BB336" s="535"/>
      <c r="BC336" s="535"/>
      <c r="BD336" s="535"/>
      <c r="BE336" s="535"/>
      <c r="BF336" s="535"/>
      <c r="BG336" s="535"/>
      <c r="BH336" s="535"/>
      <c r="BI336" s="535"/>
      <c r="BJ336" s="535"/>
      <c r="BK336" s="535"/>
      <c r="BL336" s="535"/>
      <c r="BM336" s="535"/>
      <c r="BN336" s="535"/>
      <c r="BO336" s="535"/>
      <c r="BP336" s="535"/>
      <c r="BQ336" s="535"/>
      <c r="BR336" s="535"/>
      <c r="BS336" s="535"/>
      <c r="BT336" s="535"/>
      <c r="BU336" s="535"/>
      <c r="BV336" s="535"/>
      <c r="BW336" s="535"/>
      <c r="BX336" s="535"/>
      <c r="BY336" s="536"/>
    </row>
    <row r="337" spans="2:77" ht="15" customHeight="1" x14ac:dyDescent="0.4">
      <c r="B337" s="1" t="s">
        <v>368</v>
      </c>
      <c r="AV337" s="534"/>
      <c r="AW337" s="535"/>
      <c r="AX337" s="535"/>
      <c r="AY337" s="535"/>
      <c r="AZ337" s="535"/>
      <c r="BA337" s="535"/>
      <c r="BB337" s="535"/>
      <c r="BC337" s="535"/>
      <c r="BD337" s="535"/>
      <c r="BE337" s="535"/>
      <c r="BF337" s="535"/>
      <c r="BG337" s="535"/>
      <c r="BH337" s="535"/>
      <c r="BI337" s="535"/>
      <c r="BJ337" s="535"/>
      <c r="BK337" s="535"/>
      <c r="BL337" s="535"/>
      <c r="BM337" s="535"/>
      <c r="BN337" s="535"/>
      <c r="BO337" s="535"/>
      <c r="BP337" s="535"/>
      <c r="BQ337" s="535"/>
      <c r="BR337" s="535"/>
      <c r="BS337" s="535"/>
      <c r="BT337" s="535"/>
      <c r="BU337" s="535"/>
      <c r="BV337" s="535"/>
      <c r="BW337" s="535"/>
      <c r="BX337" s="535"/>
      <c r="BY337" s="536"/>
    </row>
    <row r="338" spans="2:77" ht="15" customHeight="1" x14ac:dyDescent="0.4">
      <c r="B338" s="80" t="s">
        <v>444</v>
      </c>
      <c r="C338" s="3" t="s">
        <v>1396</v>
      </c>
      <c r="AV338" s="534"/>
      <c r="AW338" s="535"/>
      <c r="AX338" s="535"/>
      <c r="AY338" s="535"/>
      <c r="AZ338" s="535"/>
      <c r="BA338" s="535"/>
      <c r="BB338" s="535"/>
      <c r="BC338" s="535"/>
      <c r="BD338" s="535"/>
      <c r="BE338" s="535"/>
      <c r="BF338" s="535"/>
      <c r="BG338" s="535"/>
      <c r="BH338" s="535"/>
      <c r="BI338" s="535"/>
      <c r="BJ338" s="535"/>
      <c r="BK338" s="535"/>
      <c r="BL338" s="535"/>
      <c r="BM338" s="535"/>
      <c r="BN338" s="535"/>
      <c r="BO338" s="535"/>
      <c r="BP338" s="535"/>
      <c r="BQ338" s="535"/>
      <c r="BR338" s="535"/>
      <c r="BS338" s="535"/>
      <c r="BT338" s="535"/>
      <c r="BU338" s="535"/>
      <c r="BV338" s="535"/>
      <c r="BW338" s="535"/>
      <c r="BX338" s="535"/>
      <c r="BY338" s="536"/>
    </row>
    <row r="339" spans="2:77" ht="15" customHeight="1" x14ac:dyDescent="0.4">
      <c r="C339" s="143" t="s">
        <v>316</v>
      </c>
      <c r="D339" s="1" t="s">
        <v>1392</v>
      </c>
      <c r="AV339" s="534"/>
      <c r="AW339" s="535"/>
      <c r="AX339" s="535"/>
      <c r="AY339" s="535"/>
      <c r="AZ339" s="535"/>
      <c r="BA339" s="535"/>
      <c r="BB339" s="535"/>
      <c r="BC339" s="535"/>
      <c r="BD339" s="535"/>
      <c r="BE339" s="535"/>
      <c r="BF339" s="535"/>
      <c r="BG339" s="535"/>
      <c r="BH339" s="535"/>
      <c r="BI339" s="535"/>
      <c r="BJ339" s="535"/>
      <c r="BK339" s="535"/>
      <c r="BL339" s="535"/>
      <c r="BM339" s="535"/>
      <c r="BN339" s="535"/>
      <c r="BO339" s="535"/>
      <c r="BP339" s="535"/>
      <c r="BQ339" s="535"/>
      <c r="BR339" s="535"/>
      <c r="BS339" s="535"/>
      <c r="BT339" s="535"/>
      <c r="BU339" s="535"/>
      <c r="BV339" s="535"/>
      <c r="BW339" s="535"/>
      <c r="BX339" s="535"/>
      <c r="BY339" s="536"/>
    </row>
    <row r="340" spans="2:77" ht="15" customHeight="1" x14ac:dyDescent="0.4">
      <c r="C340" s="143" t="s">
        <v>317</v>
      </c>
      <c r="D340" s="1" t="s">
        <v>1395</v>
      </c>
      <c r="AV340" s="534"/>
      <c r="AW340" s="535"/>
      <c r="AX340" s="535"/>
      <c r="AY340" s="535"/>
      <c r="AZ340" s="535"/>
      <c r="BA340" s="535"/>
      <c r="BB340" s="535"/>
      <c r="BC340" s="535"/>
      <c r="BD340" s="535"/>
      <c r="BE340" s="535"/>
      <c r="BF340" s="535"/>
      <c r="BG340" s="535"/>
      <c r="BH340" s="535"/>
      <c r="BI340" s="535"/>
      <c r="BJ340" s="535"/>
      <c r="BK340" s="535"/>
      <c r="BL340" s="535"/>
      <c r="BM340" s="535"/>
      <c r="BN340" s="535"/>
      <c r="BO340" s="535"/>
      <c r="BP340" s="535"/>
      <c r="BQ340" s="535"/>
      <c r="BR340" s="535"/>
      <c r="BS340" s="535"/>
      <c r="BT340" s="535"/>
      <c r="BU340" s="535"/>
      <c r="BV340" s="535"/>
      <c r="BW340" s="535"/>
      <c r="BX340" s="535"/>
      <c r="BY340" s="536"/>
    </row>
    <row r="341" spans="2:77" ht="15" customHeight="1" x14ac:dyDescent="0.4">
      <c r="C341" s="143" t="s">
        <v>318</v>
      </c>
      <c r="D341" s="1" t="s">
        <v>1393</v>
      </c>
      <c r="AV341" s="534"/>
      <c r="AW341" s="535"/>
      <c r="AX341" s="535"/>
      <c r="AY341" s="535"/>
      <c r="AZ341" s="535"/>
      <c r="BA341" s="535"/>
      <c r="BB341" s="535"/>
      <c r="BC341" s="535"/>
      <c r="BD341" s="535"/>
      <c r="BE341" s="535"/>
      <c r="BF341" s="535"/>
      <c r="BG341" s="535"/>
      <c r="BH341" s="535"/>
      <c r="BI341" s="535"/>
      <c r="BJ341" s="535"/>
      <c r="BK341" s="535"/>
      <c r="BL341" s="535"/>
      <c r="BM341" s="535"/>
      <c r="BN341" s="535"/>
      <c r="BO341" s="535"/>
      <c r="BP341" s="535"/>
      <c r="BQ341" s="535"/>
      <c r="BR341" s="535"/>
      <c r="BS341" s="535"/>
      <c r="BT341" s="535"/>
      <c r="BU341" s="535"/>
      <c r="BV341" s="535"/>
      <c r="BW341" s="535"/>
      <c r="BX341" s="535"/>
      <c r="BY341" s="536"/>
    </row>
    <row r="342" spans="2:77" ht="15" customHeight="1" x14ac:dyDescent="0.4">
      <c r="C342" s="143" t="s">
        <v>319</v>
      </c>
      <c r="D342" s="1" t="s">
        <v>1394</v>
      </c>
      <c r="AV342" s="534"/>
      <c r="AW342" s="535"/>
      <c r="AX342" s="535"/>
      <c r="AY342" s="535"/>
      <c r="AZ342" s="535"/>
      <c r="BA342" s="535"/>
      <c r="BB342" s="535"/>
      <c r="BC342" s="535"/>
      <c r="BD342" s="535"/>
      <c r="BE342" s="535"/>
      <c r="BF342" s="535"/>
      <c r="BG342" s="535"/>
      <c r="BH342" s="535"/>
      <c r="BI342" s="535"/>
      <c r="BJ342" s="535"/>
      <c r="BK342" s="535"/>
      <c r="BL342" s="535"/>
      <c r="BM342" s="535"/>
      <c r="BN342" s="535"/>
      <c r="BO342" s="535"/>
      <c r="BP342" s="535"/>
      <c r="BQ342" s="535"/>
      <c r="BR342" s="535"/>
      <c r="BS342" s="535"/>
      <c r="BT342" s="535"/>
      <c r="BU342" s="535"/>
      <c r="BV342" s="535"/>
      <c r="BW342" s="535"/>
      <c r="BX342" s="535"/>
      <c r="BY342" s="536"/>
    </row>
    <row r="343" spans="2:77" ht="15" customHeight="1" thickBot="1" x14ac:dyDescent="0.45">
      <c r="AV343" s="537"/>
      <c r="AW343" s="538"/>
      <c r="AX343" s="538"/>
      <c r="AY343" s="538"/>
      <c r="AZ343" s="538"/>
      <c r="BA343" s="538"/>
      <c r="BB343" s="538"/>
      <c r="BC343" s="538"/>
      <c r="BD343" s="538"/>
      <c r="BE343" s="538"/>
      <c r="BF343" s="538"/>
      <c r="BG343" s="538"/>
      <c r="BH343" s="538"/>
      <c r="BI343" s="538"/>
      <c r="BJ343" s="538"/>
      <c r="BK343" s="538"/>
      <c r="BL343" s="538"/>
      <c r="BM343" s="538"/>
      <c r="BN343" s="538"/>
      <c r="BO343" s="538"/>
      <c r="BP343" s="538"/>
      <c r="BQ343" s="538"/>
      <c r="BR343" s="538"/>
      <c r="BS343" s="538"/>
      <c r="BT343" s="538"/>
      <c r="BU343" s="538"/>
      <c r="BV343" s="538"/>
      <c r="BW343" s="538"/>
      <c r="BX343" s="538"/>
      <c r="BY343" s="539"/>
    </row>
    <row r="344" spans="2:77" ht="15" customHeight="1" x14ac:dyDescent="0.4">
      <c r="C344" s="159" t="s">
        <v>1301</v>
      </c>
      <c r="D344" s="160"/>
      <c r="E344" s="160"/>
      <c r="F344" s="160"/>
      <c r="G344" s="160"/>
      <c r="H344" s="160"/>
      <c r="I344" s="160"/>
      <c r="J344" s="160"/>
      <c r="K344" s="160"/>
      <c r="L344" s="160"/>
      <c r="M344" s="160"/>
      <c r="N344" s="160"/>
      <c r="O344" s="160"/>
      <c r="P344" s="209"/>
      <c r="Q344" s="160"/>
      <c r="R344" s="160"/>
      <c r="S344" s="160"/>
      <c r="T344" s="307" t="s">
        <v>1292</v>
      </c>
      <c r="U344" s="160"/>
      <c r="V344" s="160"/>
      <c r="W344" s="160"/>
      <c r="X344" s="160"/>
      <c r="Y344" s="160"/>
      <c r="Z344" s="160"/>
      <c r="AA344" s="160"/>
      <c r="AB344" s="160"/>
      <c r="AC344" s="160"/>
      <c r="AD344" s="160"/>
      <c r="AE344" s="160"/>
      <c r="AF344" s="160"/>
      <c r="AG344" s="160"/>
      <c r="AH344" s="160"/>
      <c r="AI344" s="160"/>
      <c r="AJ344" s="160"/>
      <c r="AK344" s="160"/>
      <c r="AL344" s="160"/>
      <c r="AM344" s="160"/>
      <c r="AN344" s="61"/>
      <c r="AO344" s="61"/>
      <c r="AP344" s="62"/>
      <c r="AR344" s="502" t="s">
        <v>289</v>
      </c>
      <c r="AS344" s="502"/>
      <c r="AV344" s="531" t="s">
        <v>1571</v>
      </c>
      <c r="AW344" s="531"/>
      <c r="AX344" s="531"/>
      <c r="AY344" s="531"/>
      <c r="AZ344" s="531"/>
      <c r="BA344" s="531"/>
      <c r="BB344" s="531"/>
      <c r="BC344" s="531"/>
      <c r="BD344" s="531"/>
      <c r="BE344" s="531"/>
      <c r="BF344" s="531"/>
      <c r="BG344" s="531"/>
      <c r="BH344" s="531"/>
      <c r="BI344" s="531"/>
      <c r="BJ344" s="531"/>
      <c r="BK344" s="531"/>
      <c r="BL344" s="531"/>
      <c r="BM344" s="531"/>
      <c r="BN344" s="531"/>
      <c r="BO344" s="531"/>
      <c r="BP344" s="531"/>
      <c r="BQ344" s="531"/>
      <c r="BR344" s="531"/>
      <c r="BS344" s="531"/>
      <c r="BT344" s="531"/>
      <c r="BU344" s="531"/>
      <c r="BV344" s="531"/>
      <c r="BW344" s="531"/>
      <c r="BX344" s="531"/>
      <c r="BY344" s="531"/>
    </row>
    <row r="345" spans="2:77" ht="15" customHeight="1" thickBot="1" x14ac:dyDescent="0.45">
      <c r="C345" s="70" t="s">
        <v>78</v>
      </c>
      <c r="D345" s="114" t="s">
        <v>1293</v>
      </c>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63"/>
      <c r="AN345" s="559"/>
      <c r="AO345" s="486"/>
      <c r="AP345" s="560"/>
      <c r="AR345" s="484" t="str">
        <f t="shared" ref="AR345:AR350" si="16">IF(COUNTBLANK(AN345)=1,"未","")</f>
        <v>未</v>
      </c>
      <c r="AS345" s="484"/>
      <c r="AV345" s="65" t="s">
        <v>1572</v>
      </c>
    </row>
    <row r="346" spans="2:77" ht="15" customHeight="1" x14ac:dyDescent="0.4">
      <c r="C346" s="73"/>
      <c r="D346" s="171" t="s">
        <v>316</v>
      </c>
      <c r="E346" s="213" t="s">
        <v>1297</v>
      </c>
      <c r="F346" s="213"/>
      <c r="G346" s="213"/>
      <c r="H346" s="213"/>
      <c r="I346" s="213"/>
      <c r="J346" s="213"/>
      <c r="K346" s="213"/>
      <c r="L346" s="213"/>
      <c r="M346" s="213"/>
      <c r="N346" s="213"/>
      <c r="O346" s="213"/>
      <c r="P346" s="213"/>
      <c r="Q346" s="213"/>
      <c r="R346" s="213"/>
      <c r="S346" s="213"/>
      <c r="T346" s="213"/>
      <c r="U346" s="213"/>
      <c r="V346" s="213"/>
      <c r="W346" s="213"/>
      <c r="X346" s="213"/>
      <c r="Y346" s="213"/>
      <c r="Z346" s="213"/>
      <c r="AA346" s="213"/>
      <c r="AB346" s="213"/>
      <c r="AC346" s="213"/>
      <c r="AD346" s="213"/>
      <c r="AE346" s="213"/>
      <c r="AF346" s="213"/>
      <c r="AG346" s="213"/>
      <c r="AH346" s="213"/>
      <c r="AI346" s="213"/>
      <c r="AJ346" s="213"/>
      <c r="AK346" s="213"/>
      <c r="AL346" s="213"/>
      <c r="AM346" s="213"/>
      <c r="AN346" s="213"/>
      <c r="AO346" s="213"/>
      <c r="AP346" s="214"/>
      <c r="AQ346" s="11"/>
      <c r="AR346" s="87"/>
      <c r="AS346" s="87"/>
      <c r="AV346" s="532" t="s">
        <v>1573</v>
      </c>
      <c r="AW346" s="531"/>
      <c r="AX346" s="531"/>
      <c r="AY346" s="531"/>
      <c r="AZ346" s="531"/>
      <c r="BA346" s="531"/>
      <c r="BB346" s="531"/>
      <c r="BC346" s="531"/>
      <c r="BD346" s="531"/>
      <c r="BE346" s="531"/>
      <c r="BF346" s="531"/>
      <c r="BG346" s="531"/>
      <c r="BH346" s="531"/>
      <c r="BI346" s="531"/>
      <c r="BJ346" s="531"/>
      <c r="BK346" s="531"/>
      <c r="BL346" s="531"/>
      <c r="BM346" s="531"/>
      <c r="BN346" s="531"/>
      <c r="BO346" s="531"/>
      <c r="BP346" s="531"/>
      <c r="BQ346" s="531"/>
      <c r="BR346" s="531"/>
      <c r="BS346" s="531"/>
      <c r="BT346" s="531"/>
      <c r="BU346" s="531"/>
      <c r="BV346" s="531"/>
      <c r="BW346" s="531"/>
      <c r="BX346" s="531"/>
      <c r="BY346" s="533"/>
    </row>
    <row r="347" spans="2:77" ht="15" customHeight="1" x14ac:dyDescent="0.4">
      <c r="C347" s="73"/>
      <c r="D347" s="212" t="s">
        <v>317</v>
      </c>
      <c r="E347" s="215" t="s">
        <v>1298</v>
      </c>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7"/>
      <c r="AQ347" s="11"/>
      <c r="AR347" s="87"/>
      <c r="AS347" s="87"/>
      <c r="AV347" s="534"/>
      <c r="AW347" s="535"/>
      <c r="AX347" s="535"/>
      <c r="AY347" s="535"/>
      <c r="AZ347" s="535"/>
      <c r="BA347" s="535"/>
      <c r="BB347" s="535"/>
      <c r="BC347" s="535"/>
      <c r="BD347" s="535"/>
      <c r="BE347" s="535"/>
      <c r="BF347" s="535"/>
      <c r="BG347" s="535"/>
      <c r="BH347" s="535"/>
      <c r="BI347" s="535"/>
      <c r="BJ347" s="535"/>
      <c r="BK347" s="535"/>
      <c r="BL347" s="535"/>
      <c r="BM347" s="535"/>
      <c r="BN347" s="535"/>
      <c r="BO347" s="535"/>
      <c r="BP347" s="535"/>
      <c r="BQ347" s="535"/>
      <c r="BR347" s="535"/>
      <c r="BS347" s="535"/>
      <c r="BT347" s="535"/>
      <c r="BU347" s="535"/>
      <c r="BV347" s="535"/>
      <c r="BW347" s="535"/>
      <c r="BX347" s="535"/>
      <c r="BY347" s="536"/>
    </row>
    <row r="348" spans="2:77" ht="15" customHeight="1" x14ac:dyDescent="0.4">
      <c r="C348" s="83"/>
      <c r="D348" s="83"/>
      <c r="E348" s="218" t="s">
        <v>1299</v>
      </c>
      <c r="F348" s="219"/>
      <c r="G348" s="219"/>
      <c r="H348" s="219"/>
      <c r="I348" s="219"/>
      <c r="J348" s="219"/>
      <c r="K348" s="219"/>
      <c r="L348" s="219"/>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c r="AP348" s="220"/>
      <c r="AQ348" s="11"/>
      <c r="AR348" s="87"/>
      <c r="AS348" s="87"/>
      <c r="AV348" s="534"/>
      <c r="AW348" s="535"/>
      <c r="AX348" s="535"/>
      <c r="AY348" s="535"/>
      <c r="AZ348" s="535"/>
      <c r="BA348" s="535"/>
      <c r="BB348" s="535"/>
      <c r="BC348" s="535"/>
      <c r="BD348" s="535"/>
      <c r="BE348" s="535"/>
      <c r="BF348" s="535"/>
      <c r="BG348" s="535"/>
      <c r="BH348" s="535"/>
      <c r="BI348" s="535"/>
      <c r="BJ348" s="535"/>
      <c r="BK348" s="535"/>
      <c r="BL348" s="535"/>
      <c r="BM348" s="535"/>
      <c r="BN348" s="535"/>
      <c r="BO348" s="535"/>
      <c r="BP348" s="535"/>
      <c r="BQ348" s="535"/>
      <c r="BR348" s="535"/>
      <c r="BS348" s="535"/>
      <c r="BT348" s="535"/>
      <c r="BU348" s="535"/>
      <c r="BV348" s="535"/>
      <c r="BW348" s="535"/>
      <c r="BX348" s="535"/>
      <c r="BY348" s="536"/>
    </row>
    <row r="349" spans="2:77" ht="15" customHeight="1" x14ac:dyDescent="0.4">
      <c r="C349" s="69" t="s">
        <v>79</v>
      </c>
      <c r="D349" s="59" t="s">
        <v>1294</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53"/>
      <c r="AN349" s="559"/>
      <c r="AO349" s="486"/>
      <c r="AP349" s="560"/>
      <c r="AR349" s="484" t="str">
        <f>IF(AN345="非該当","",IF(COUNTBLANK(AN349)=1,"未",""))</f>
        <v>未</v>
      </c>
      <c r="AS349" s="484"/>
      <c r="AV349" s="534"/>
      <c r="AW349" s="535"/>
      <c r="AX349" s="535"/>
      <c r="AY349" s="535"/>
      <c r="AZ349" s="535"/>
      <c r="BA349" s="535"/>
      <c r="BB349" s="535"/>
      <c r="BC349" s="535"/>
      <c r="BD349" s="535"/>
      <c r="BE349" s="535"/>
      <c r="BF349" s="535"/>
      <c r="BG349" s="535"/>
      <c r="BH349" s="535"/>
      <c r="BI349" s="535"/>
      <c r="BJ349" s="535"/>
      <c r="BK349" s="535"/>
      <c r="BL349" s="535"/>
      <c r="BM349" s="535"/>
      <c r="BN349" s="535"/>
      <c r="BO349" s="535"/>
      <c r="BP349" s="535"/>
      <c r="BQ349" s="535"/>
      <c r="BR349" s="535"/>
      <c r="BS349" s="535"/>
      <c r="BT349" s="535"/>
      <c r="BU349" s="535"/>
      <c r="BV349" s="535"/>
      <c r="BW349" s="535"/>
      <c r="BX349" s="535"/>
      <c r="BY349" s="536"/>
    </row>
    <row r="350" spans="2:77" ht="15" customHeight="1" x14ac:dyDescent="0.4">
      <c r="C350" s="69" t="s">
        <v>80</v>
      </c>
      <c r="D350" s="59" t="s">
        <v>1296</v>
      </c>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53"/>
      <c r="AN350" s="559"/>
      <c r="AO350" s="486"/>
      <c r="AP350" s="560"/>
      <c r="AR350" s="484" t="str">
        <f t="shared" si="16"/>
        <v>未</v>
      </c>
      <c r="AS350" s="484"/>
      <c r="AV350" s="534"/>
      <c r="AW350" s="535"/>
      <c r="AX350" s="535"/>
      <c r="AY350" s="535"/>
      <c r="AZ350" s="535"/>
      <c r="BA350" s="535"/>
      <c r="BB350" s="535"/>
      <c r="BC350" s="535"/>
      <c r="BD350" s="535"/>
      <c r="BE350" s="535"/>
      <c r="BF350" s="535"/>
      <c r="BG350" s="535"/>
      <c r="BH350" s="535"/>
      <c r="BI350" s="535"/>
      <c r="BJ350" s="535"/>
      <c r="BK350" s="535"/>
      <c r="BL350" s="535"/>
      <c r="BM350" s="535"/>
      <c r="BN350" s="535"/>
      <c r="BO350" s="535"/>
      <c r="BP350" s="535"/>
      <c r="BQ350" s="535"/>
      <c r="BR350" s="535"/>
      <c r="BS350" s="535"/>
      <c r="BT350" s="535"/>
      <c r="BU350" s="535"/>
      <c r="BV350" s="535"/>
      <c r="BW350" s="535"/>
      <c r="BX350" s="535"/>
      <c r="BY350" s="536"/>
    </row>
    <row r="351" spans="2:77" ht="15" customHeight="1" x14ac:dyDescent="0.4">
      <c r="C351" s="69" t="s">
        <v>82</v>
      </c>
      <c r="D351" s="59" t="s">
        <v>1300</v>
      </c>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53"/>
      <c r="AN351" s="559"/>
      <c r="AO351" s="486"/>
      <c r="AP351" s="560"/>
      <c r="AR351" s="484" t="str">
        <f>IF(AN350="非該当","",IF(COUNTBLANK(AN351)=1,"未",""))</f>
        <v>未</v>
      </c>
      <c r="AS351" s="484"/>
      <c r="AV351" s="534"/>
      <c r="AW351" s="535"/>
      <c r="AX351" s="535"/>
      <c r="AY351" s="535"/>
      <c r="AZ351" s="535"/>
      <c r="BA351" s="535"/>
      <c r="BB351" s="535"/>
      <c r="BC351" s="535"/>
      <c r="BD351" s="535"/>
      <c r="BE351" s="535"/>
      <c r="BF351" s="535"/>
      <c r="BG351" s="535"/>
      <c r="BH351" s="535"/>
      <c r="BI351" s="535"/>
      <c r="BJ351" s="535"/>
      <c r="BK351" s="535"/>
      <c r="BL351" s="535"/>
      <c r="BM351" s="535"/>
      <c r="BN351" s="535"/>
      <c r="BO351" s="535"/>
      <c r="BP351" s="535"/>
      <c r="BQ351" s="535"/>
      <c r="BR351" s="535"/>
      <c r="BS351" s="535"/>
      <c r="BT351" s="535"/>
      <c r="BU351" s="535"/>
      <c r="BV351" s="535"/>
      <c r="BW351" s="535"/>
      <c r="BX351" s="535"/>
      <c r="BY351" s="536"/>
    </row>
    <row r="352" spans="2:77" ht="15" customHeight="1" thickBot="1" x14ac:dyDescent="0.45">
      <c r="C352" s="159" t="s">
        <v>1302</v>
      </c>
      <c r="D352" s="160"/>
      <c r="E352" s="160"/>
      <c r="F352" s="160"/>
      <c r="G352" s="160"/>
      <c r="H352" s="160"/>
      <c r="I352" s="160"/>
      <c r="J352" s="160"/>
      <c r="K352" s="160"/>
      <c r="L352" s="160"/>
      <c r="M352" s="160"/>
      <c r="N352" s="160"/>
      <c r="O352" s="160"/>
      <c r="P352" s="209"/>
      <c r="Q352" s="160"/>
      <c r="R352" s="160"/>
      <c r="S352" s="160"/>
      <c r="T352" s="307" t="s">
        <v>1292</v>
      </c>
      <c r="U352" s="160"/>
      <c r="V352" s="160"/>
      <c r="W352" s="160"/>
      <c r="X352" s="160"/>
      <c r="Y352" s="160"/>
      <c r="Z352" s="160"/>
      <c r="AA352" s="160"/>
      <c r="AB352" s="160"/>
      <c r="AC352" s="160"/>
      <c r="AD352" s="160"/>
      <c r="AE352" s="160"/>
      <c r="AF352" s="160"/>
      <c r="AG352" s="160"/>
      <c r="AH352" s="160"/>
      <c r="AI352" s="160"/>
      <c r="AJ352" s="160"/>
      <c r="AK352" s="160"/>
      <c r="AL352" s="160"/>
      <c r="AM352" s="160"/>
      <c r="AN352" s="61"/>
      <c r="AO352" s="61"/>
      <c r="AP352" s="62"/>
      <c r="AV352" s="537"/>
      <c r="AW352" s="538"/>
      <c r="AX352" s="538"/>
      <c r="AY352" s="538"/>
      <c r="AZ352" s="538"/>
      <c r="BA352" s="538"/>
      <c r="BB352" s="538"/>
      <c r="BC352" s="538"/>
      <c r="BD352" s="538"/>
      <c r="BE352" s="538"/>
      <c r="BF352" s="538"/>
      <c r="BG352" s="538"/>
      <c r="BH352" s="538"/>
      <c r="BI352" s="538"/>
      <c r="BJ352" s="538"/>
      <c r="BK352" s="538"/>
      <c r="BL352" s="538"/>
      <c r="BM352" s="538"/>
      <c r="BN352" s="538"/>
      <c r="BO352" s="538"/>
      <c r="BP352" s="538"/>
      <c r="BQ352" s="538"/>
      <c r="BR352" s="538"/>
      <c r="BS352" s="538"/>
      <c r="BT352" s="538"/>
      <c r="BU352" s="538"/>
      <c r="BV352" s="538"/>
      <c r="BW352" s="538"/>
      <c r="BX352" s="538"/>
      <c r="BY352" s="539"/>
    </row>
    <row r="353" spans="3:77" ht="15" customHeight="1" x14ac:dyDescent="0.4">
      <c r="C353" s="69">
        <v>1</v>
      </c>
      <c r="D353" s="59" t="s">
        <v>1310</v>
      </c>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53"/>
      <c r="AN353" s="559"/>
      <c r="AO353" s="486"/>
      <c r="AP353" s="560"/>
      <c r="AR353" s="484" t="str">
        <f>IF(COUNTBLANK(AN353)=1,"未","")</f>
        <v>未</v>
      </c>
      <c r="AS353" s="484"/>
      <c r="AV353" s="531" t="s">
        <v>1575</v>
      </c>
      <c r="AW353" s="531"/>
      <c r="AX353" s="531"/>
      <c r="AY353" s="531"/>
      <c r="AZ353" s="531"/>
      <c r="BA353" s="531"/>
      <c r="BB353" s="531"/>
      <c r="BC353" s="531"/>
      <c r="BD353" s="531"/>
      <c r="BE353" s="531"/>
      <c r="BF353" s="531"/>
      <c r="BG353" s="531"/>
      <c r="BH353" s="531"/>
      <c r="BI353" s="531"/>
      <c r="BJ353" s="531"/>
      <c r="BK353" s="531"/>
      <c r="BL353" s="531"/>
      <c r="BM353" s="531"/>
      <c r="BN353" s="531"/>
      <c r="BO353" s="531"/>
      <c r="BP353" s="531"/>
      <c r="BQ353" s="531"/>
      <c r="BR353" s="531"/>
      <c r="BS353" s="531"/>
      <c r="BT353" s="531"/>
      <c r="BU353" s="531"/>
      <c r="BV353" s="531"/>
      <c r="BW353" s="531"/>
      <c r="BX353" s="531"/>
      <c r="BY353" s="531"/>
    </row>
    <row r="354" spans="3:77" ht="15" customHeight="1" thickBot="1" x14ac:dyDescent="0.45">
      <c r="AV354" s="65" t="s">
        <v>1576</v>
      </c>
    </row>
    <row r="355" spans="3:77" ht="15" customHeight="1" x14ac:dyDescent="0.4">
      <c r="C355" s="159" t="s">
        <v>1303</v>
      </c>
      <c r="D355" s="160"/>
      <c r="E355" s="160"/>
      <c r="F355" s="160"/>
      <c r="G355" s="160"/>
      <c r="H355" s="160"/>
      <c r="I355" s="160"/>
      <c r="J355" s="160"/>
      <c r="K355" s="160"/>
      <c r="L355" s="160"/>
      <c r="M355" s="160"/>
      <c r="N355" s="160"/>
      <c r="O355" s="160"/>
      <c r="P355" s="209"/>
      <c r="Q355" s="160"/>
      <c r="R355" s="209"/>
      <c r="S355" s="160"/>
      <c r="T355" s="160"/>
      <c r="U355" s="209"/>
      <c r="V355" s="160"/>
      <c r="W355" s="160"/>
      <c r="X355" s="160"/>
      <c r="Y355" s="160"/>
      <c r="Z355" s="160"/>
      <c r="AA355" s="160"/>
      <c r="AB355" s="160"/>
      <c r="AC355" s="160"/>
      <c r="AD355" s="160"/>
      <c r="AE355" s="160"/>
      <c r="AF355" s="160"/>
      <c r="AG355" s="160"/>
      <c r="AH355" s="160"/>
      <c r="AI355" s="160"/>
      <c r="AJ355" s="160"/>
      <c r="AK355" s="160"/>
      <c r="AL355" s="160"/>
      <c r="AM355" s="160"/>
      <c r="AN355" s="61"/>
      <c r="AO355" s="61"/>
      <c r="AP355" s="62"/>
      <c r="AR355" s="502" t="s">
        <v>289</v>
      </c>
      <c r="AS355" s="502"/>
      <c r="AV355" s="532" t="s">
        <v>1577</v>
      </c>
      <c r="AW355" s="531"/>
      <c r="AX355" s="531"/>
      <c r="AY355" s="531"/>
      <c r="AZ355" s="531"/>
      <c r="BA355" s="531"/>
      <c r="BB355" s="531"/>
      <c r="BC355" s="531"/>
      <c r="BD355" s="531"/>
      <c r="BE355" s="531"/>
      <c r="BF355" s="531"/>
      <c r="BG355" s="531"/>
      <c r="BH355" s="531"/>
      <c r="BI355" s="531"/>
      <c r="BJ355" s="531"/>
      <c r="BK355" s="531"/>
      <c r="BL355" s="531"/>
      <c r="BM355" s="531"/>
      <c r="BN355" s="531"/>
      <c r="BO355" s="531"/>
      <c r="BP355" s="531"/>
      <c r="BQ355" s="531"/>
      <c r="BR355" s="531"/>
      <c r="BS355" s="531"/>
      <c r="BT355" s="531"/>
      <c r="BU355" s="531"/>
      <c r="BV355" s="531"/>
      <c r="BW355" s="531"/>
      <c r="BX355" s="531"/>
      <c r="BY355" s="533"/>
    </row>
    <row r="356" spans="3:77" ht="15" customHeight="1" x14ac:dyDescent="0.4">
      <c r="C356" s="83" t="s">
        <v>78</v>
      </c>
      <c r="D356" s="114" t="s">
        <v>1309</v>
      </c>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63"/>
      <c r="AN356" s="559"/>
      <c r="AO356" s="486"/>
      <c r="AP356" s="560"/>
      <c r="AR356" s="484" t="str">
        <f t="shared" ref="AR356" si="17">IF(COUNTBLANK(AN356)=1,"未","")</f>
        <v>未</v>
      </c>
      <c r="AS356" s="484"/>
      <c r="AV356" s="534"/>
      <c r="AW356" s="535"/>
      <c r="AX356" s="535"/>
      <c r="AY356" s="535"/>
      <c r="AZ356" s="535"/>
      <c r="BA356" s="535"/>
      <c r="BB356" s="535"/>
      <c r="BC356" s="535"/>
      <c r="BD356" s="535"/>
      <c r="BE356" s="535"/>
      <c r="BF356" s="535"/>
      <c r="BG356" s="535"/>
      <c r="BH356" s="535"/>
      <c r="BI356" s="535"/>
      <c r="BJ356" s="535"/>
      <c r="BK356" s="535"/>
      <c r="BL356" s="535"/>
      <c r="BM356" s="535"/>
      <c r="BN356" s="535"/>
      <c r="BO356" s="535"/>
      <c r="BP356" s="535"/>
      <c r="BQ356" s="535"/>
      <c r="BR356" s="535"/>
      <c r="BS356" s="535"/>
      <c r="BT356" s="535"/>
      <c r="BU356" s="535"/>
      <c r="BV356" s="535"/>
      <c r="BW356" s="535"/>
      <c r="BX356" s="535"/>
      <c r="BY356" s="536"/>
    </row>
    <row r="357" spans="3:77" ht="15" customHeight="1" x14ac:dyDescent="0.4">
      <c r="C357" s="69" t="s">
        <v>79</v>
      </c>
      <c r="D357" s="59" t="s">
        <v>1308</v>
      </c>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53"/>
      <c r="AN357" s="559"/>
      <c r="AO357" s="486"/>
      <c r="AP357" s="560"/>
      <c r="AR357" s="484" t="str">
        <f>IF($AN$356="非該当","",IF(COUNTBLANK(AN357)=1,"未",""))</f>
        <v>未</v>
      </c>
      <c r="AS357" s="484"/>
      <c r="AV357" s="534"/>
      <c r="AW357" s="535"/>
      <c r="AX357" s="535"/>
      <c r="AY357" s="535"/>
      <c r="AZ357" s="535"/>
      <c r="BA357" s="535"/>
      <c r="BB357" s="535"/>
      <c r="BC357" s="535"/>
      <c r="BD357" s="535"/>
      <c r="BE357" s="535"/>
      <c r="BF357" s="535"/>
      <c r="BG357" s="535"/>
      <c r="BH357" s="535"/>
      <c r="BI357" s="535"/>
      <c r="BJ357" s="535"/>
      <c r="BK357" s="535"/>
      <c r="BL357" s="535"/>
      <c r="BM357" s="535"/>
      <c r="BN357" s="535"/>
      <c r="BO357" s="535"/>
      <c r="BP357" s="535"/>
      <c r="BQ357" s="535"/>
      <c r="BR357" s="535"/>
      <c r="BS357" s="535"/>
      <c r="BT357" s="535"/>
      <c r="BU357" s="535"/>
      <c r="BV357" s="535"/>
      <c r="BW357" s="535"/>
      <c r="BX357" s="535"/>
      <c r="BY357" s="536"/>
    </row>
    <row r="358" spans="3:77" ht="15" customHeight="1" x14ac:dyDescent="0.4">
      <c r="C358" s="69" t="s">
        <v>1304</v>
      </c>
      <c r="D358" s="59" t="s">
        <v>1305</v>
      </c>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53"/>
      <c r="AN358" s="559"/>
      <c r="AO358" s="486"/>
      <c r="AP358" s="560"/>
      <c r="AR358" s="484" t="str">
        <f>IF($AN$356="非該当","",IF(COUNTBLANK(AN358)=1,"未",""))</f>
        <v>未</v>
      </c>
      <c r="AS358" s="484"/>
      <c r="AV358" s="534"/>
      <c r="AW358" s="535"/>
      <c r="AX358" s="535"/>
      <c r="AY358" s="535"/>
      <c r="AZ358" s="535"/>
      <c r="BA358" s="535"/>
      <c r="BB358" s="535"/>
      <c r="BC358" s="535"/>
      <c r="BD358" s="535"/>
      <c r="BE358" s="535"/>
      <c r="BF358" s="535"/>
      <c r="BG358" s="535"/>
      <c r="BH358" s="535"/>
      <c r="BI358" s="535"/>
      <c r="BJ358" s="535"/>
      <c r="BK358" s="535"/>
      <c r="BL358" s="535"/>
      <c r="BM358" s="535"/>
      <c r="BN358" s="535"/>
      <c r="BO358" s="535"/>
      <c r="BP358" s="535"/>
      <c r="BQ358" s="535"/>
      <c r="BR358" s="535"/>
      <c r="BS358" s="535"/>
      <c r="BT358" s="535"/>
      <c r="BU358" s="535"/>
      <c r="BV358" s="535"/>
      <c r="BW358" s="535"/>
      <c r="BX358" s="535"/>
      <c r="BY358" s="536"/>
    </row>
    <row r="359" spans="3:77" ht="15" customHeight="1" x14ac:dyDescent="0.4">
      <c r="C359" s="69" t="s">
        <v>82</v>
      </c>
      <c r="D359" s="59" t="s">
        <v>1306</v>
      </c>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53"/>
      <c r="AN359" s="559"/>
      <c r="AO359" s="486"/>
      <c r="AP359" s="560"/>
      <c r="AR359" s="484" t="str">
        <f>IF($AN$356="非該当","",IF(COUNTBLANK(AN359)=1,"未",""))</f>
        <v>未</v>
      </c>
      <c r="AS359" s="484"/>
      <c r="AV359" s="534"/>
      <c r="AW359" s="535"/>
      <c r="AX359" s="535"/>
      <c r="AY359" s="535"/>
      <c r="AZ359" s="535"/>
      <c r="BA359" s="535"/>
      <c r="BB359" s="535"/>
      <c r="BC359" s="535"/>
      <c r="BD359" s="535"/>
      <c r="BE359" s="535"/>
      <c r="BF359" s="535"/>
      <c r="BG359" s="535"/>
      <c r="BH359" s="535"/>
      <c r="BI359" s="535"/>
      <c r="BJ359" s="535"/>
      <c r="BK359" s="535"/>
      <c r="BL359" s="535"/>
      <c r="BM359" s="535"/>
      <c r="BN359" s="535"/>
      <c r="BO359" s="535"/>
      <c r="BP359" s="535"/>
      <c r="BQ359" s="535"/>
      <c r="BR359" s="535"/>
      <c r="BS359" s="535"/>
      <c r="BT359" s="535"/>
      <c r="BU359" s="535"/>
      <c r="BV359" s="535"/>
      <c r="BW359" s="535"/>
      <c r="BX359" s="535"/>
      <c r="BY359" s="536"/>
    </row>
    <row r="360" spans="3:77" ht="15" customHeight="1" thickBot="1" x14ac:dyDescent="0.45">
      <c r="C360" s="69" t="s">
        <v>1295</v>
      </c>
      <c r="D360" s="59" t="s">
        <v>1307</v>
      </c>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53"/>
      <c r="AN360" s="559"/>
      <c r="AO360" s="486"/>
      <c r="AP360" s="560"/>
      <c r="AR360" s="484" t="str">
        <f>IF($AN$356="非該当","",IF(COUNTBLANK(AN360)=1,"未",""))</f>
        <v>未</v>
      </c>
      <c r="AS360" s="484"/>
      <c r="AV360" s="534"/>
      <c r="AW360" s="535"/>
      <c r="AX360" s="535"/>
      <c r="AY360" s="535"/>
      <c r="AZ360" s="535"/>
      <c r="BA360" s="535"/>
      <c r="BB360" s="535"/>
      <c r="BC360" s="535"/>
      <c r="BD360" s="535"/>
      <c r="BE360" s="535"/>
      <c r="BF360" s="535"/>
      <c r="BG360" s="535"/>
      <c r="BH360" s="535"/>
      <c r="BI360" s="535"/>
      <c r="BJ360" s="535"/>
      <c r="BK360" s="535"/>
      <c r="BL360" s="535"/>
      <c r="BM360" s="535"/>
      <c r="BN360" s="535"/>
      <c r="BO360" s="535"/>
      <c r="BP360" s="535"/>
      <c r="BQ360" s="535"/>
      <c r="BR360" s="535"/>
      <c r="BS360" s="535"/>
      <c r="BT360" s="535"/>
      <c r="BU360" s="535"/>
      <c r="BV360" s="535"/>
      <c r="BW360" s="535"/>
      <c r="BX360" s="535"/>
      <c r="BY360" s="536"/>
    </row>
    <row r="361" spans="3:77" ht="15" customHeight="1" x14ac:dyDescent="0.4">
      <c r="C361" s="159" t="s">
        <v>1311</v>
      </c>
      <c r="D361" s="160"/>
      <c r="E361" s="160"/>
      <c r="F361" s="160"/>
      <c r="G361" s="160"/>
      <c r="H361" s="160"/>
      <c r="I361" s="160"/>
      <c r="J361" s="160"/>
      <c r="K361" s="160"/>
      <c r="L361" s="160"/>
      <c r="M361" s="160"/>
      <c r="N361" s="160"/>
      <c r="O361" s="160"/>
      <c r="P361" s="209"/>
      <c r="Q361" s="160"/>
      <c r="R361" s="209"/>
      <c r="S361" s="160"/>
      <c r="T361" s="160"/>
      <c r="U361" s="209"/>
      <c r="V361" s="160"/>
      <c r="W361" s="160"/>
      <c r="X361" s="160"/>
      <c r="Y361" s="160"/>
      <c r="Z361" s="160"/>
      <c r="AA361" s="160"/>
      <c r="AB361" s="160"/>
      <c r="AC361" s="160"/>
      <c r="AD361" s="160"/>
      <c r="AE361" s="160"/>
      <c r="AF361" s="160"/>
      <c r="AG361" s="160"/>
      <c r="AH361" s="160"/>
      <c r="AI361" s="160"/>
      <c r="AJ361" s="160"/>
      <c r="AK361" s="160"/>
      <c r="AL361" s="160"/>
      <c r="AM361" s="160"/>
      <c r="AN361" s="61"/>
      <c r="AO361" s="61"/>
      <c r="AP361" s="62"/>
      <c r="AV361" s="531" t="s">
        <v>1578</v>
      </c>
      <c r="AW361" s="531"/>
      <c r="AX361" s="531"/>
      <c r="AY361" s="531"/>
      <c r="AZ361" s="531"/>
      <c r="BA361" s="531"/>
      <c r="BB361" s="531"/>
      <c r="BC361" s="531"/>
      <c r="BD361" s="531"/>
      <c r="BE361" s="531"/>
      <c r="BF361" s="531"/>
      <c r="BG361" s="531"/>
      <c r="BH361" s="531"/>
      <c r="BI361" s="531"/>
      <c r="BJ361" s="531"/>
      <c r="BK361" s="531"/>
      <c r="BL361" s="531"/>
      <c r="BM361" s="531"/>
      <c r="BN361" s="531"/>
      <c r="BO361" s="531"/>
      <c r="BP361" s="531"/>
      <c r="BQ361" s="531"/>
      <c r="BR361" s="531"/>
      <c r="BS361" s="531"/>
      <c r="BT361" s="531"/>
      <c r="BU361" s="531"/>
      <c r="BV361" s="531"/>
      <c r="BW361" s="531"/>
      <c r="BX361" s="531"/>
      <c r="BY361" s="531"/>
    </row>
    <row r="362" spans="3:77" ht="15" customHeight="1" thickBot="1" x14ac:dyDescent="0.45">
      <c r="C362" s="459" t="s">
        <v>1313</v>
      </c>
      <c r="D362" s="460"/>
      <c r="E362" s="460"/>
      <c r="F362" s="460"/>
      <c r="G362" s="460"/>
      <c r="H362" s="460"/>
      <c r="I362" s="460"/>
      <c r="J362" s="461"/>
      <c r="K362" s="459" t="s">
        <v>1314</v>
      </c>
      <c r="L362" s="460"/>
      <c r="M362" s="460"/>
      <c r="N362" s="460"/>
      <c r="O362" s="460"/>
      <c r="P362" s="461"/>
      <c r="Q362" s="459" t="s">
        <v>1312</v>
      </c>
      <c r="R362" s="460"/>
      <c r="S362" s="460"/>
      <c r="T362" s="460"/>
      <c r="U362" s="460"/>
      <c r="V362" s="460"/>
      <c r="W362" s="460"/>
      <c r="X362" s="460"/>
      <c r="Y362" s="460"/>
      <c r="Z362" s="460"/>
      <c r="AA362" s="460"/>
      <c r="AB362" s="460"/>
      <c r="AC362" s="460"/>
      <c r="AD362" s="461"/>
      <c r="AE362" s="843" t="s">
        <v>1315</v>
      </c>
      <c r="AF362" s="844"/>
      <c r="AG362" s="844"/>
      <c r="AH362" s="844"/>
      <c r="AI362" s="844"/>
      <c r="AJ362" s="844"/>
      <c r="AK362" s="844"/>
      <c r="AL362" s="844"/>
      <c r="AM362" s="844"/>
      <c r="AN362" s="844"/>
      <c r="AO362" s="844"/>
      <c r="AP362" s="845"/>
      <c r="AV362" s="65" t="s">
        <v>1579</v>
      </c>
    </row>
    <row r="363" spans="3:77" ht="15" customHeight="1" x14ac:dyDescent="0.4">
      <c r="C363" s="354"/>
      <c r="D363" s="355"/>
      <c r="E363" s="355"/>
      <c r="F363" s="355"/>
      <c r="G363" s="355"/>
      <c r="H363" s="355"/>
      <c r="I363" s="355"/>
      <c r="J363" s="351"/>
      <c r="K363" s="354"/>
      <c r="L363" s="355"/>
      <c r="M363" s="355"/>
      <c r="N363" s="355"/>
      <c r="O363" s="355"/>
      <c r="P363" s="351"/>
      <c r="Q363" s="354"/>
      <c r="R363" s="355"/>
      <c r="S363" s="355"/>
      <c r="T363" s="355"/>
      <c r="U363" s="355"/>
      <c r="V363" s="355"/>
      <c r="W363" s="355"/>
      <c r="X363" s="355"/>
      <c r="Y363" s="355"/>
      <c r="Z363" s="355"/>
      <c r="AA363" s="355"/>
      <c r="AB363" s="355"/>
      <c r="AC363" s="355"/>
      <c r="AD363" s="351"/>
      <c r="AE363" s="846" t="s">
        <v>1316</v>
      </c>
      <c r="AF363" s="847"/>
      <c r="AG363" s="847"/>
      <c r="AH363" s="847"/>
      <c r="AI363" s="847"/>
      <c r="AJ363" s="847"/>
      <c r="AK363" s="847" t="s">
        <v>1317</v>
      </c>
      <c r="AL363" s="847"/>
      <c r="AM363" s="847"/>
      <c r="AN363" s="847"/>
      <c r="AO363" s="847"/>
      <c r="AP363" s="848"/>
      <c r="AV363" s="532" t="s">
        <v>1580</v>
      </c>
      <c r="AW363" s="531"/>
      <c r="AX363" s="531"/>
      <c r="AY363" s="531"/>
      <c r="AZ363" s="531"/>
      <c r="BA363" s="531"/>
      <c r="BB363" s="531"/>
      <c r="BC363" s="531"/>
      <c r="BD363" s="531"/>
      <c r="BE363" s="531"/>
      <c r="BF363" s="531"/>
      <c r="BG363" s="531"/>
      <c r="BH363" s="531"/>
      <c r="BI363" s="531"/>
      <c r="BJ363" s="531"/>
      <c r="BK363" s="531"/>
      <c r="BL363" s="531"/>
      <c r="BM363" s="531"/>
      <c r="BN363" s="531"/>
      <c r="BO363" s="531"/>
      <c r="BP363" s="531"/>
      <c r="BQ363" s="531"/>
      <c r="BR363" s="531"/>
      <c r="BS363" s="531"/>
      <c r="BT363" s="531"/>
      <c r="BU363" s="531"/>
      <c r="BV363" s="531"/>
      <c r="BW363" s="531"/>
      <c r="BX363" s="531"/>
      <c r="BY363" s="533"/>
    </row>
    <row r="364" spans="3:77" ht="15" customHeight="1" x14ac:dyDescent="0.4">
      <c r="C364" s="69" t="s">
        <v>316</v>
      </c>
      <c r="D364" s="509"/>
      <c r="E364" s="510"/>
      <c r="F364" s="510"/>
      <c r="G364" s="510"/>
      <c r="H364" s="510"/>
      <c r="I364" s="510"/>
      <c r="J364" s="511"/>
      <c r="K364" s="654"/>
      <c r="L364" s="655"/>
      <c r="M364" s="655"/>
      <c r="N364" s="655"/>
      <c r="O364" s="655"/>
      <c r="P364" s="53" t="s">
        <v>21</v>
      </c>
      <c r="Q364" s="711"/>
      <c r="R364" s="712"/>
      <c r="S364" s="712"/>
      <c r="T364" s="712"/>
      <c r="U364" s="712"/>
      <c r="V364" s="712"/>
      <c r="W364" s="712"/>
      <c r="X364" s="712"/>
      <c r="Y364" s="712"/>
      <c r="Z364" s="712"/>
      <c r="AA364" s="712"/>
      <c r="AB364" s="712"/>
      <c r="AC364" s="712"/>
      <c r="AD364" s="827"/>
      <c r="AE364" s="828"/>
      <c r="AF364" s="829"/>
      <c r="AG364" s="829"/>
      <c r="AH364" s="829"/>
      <c r="AI364" s="829"/>
      <c r="AJ364" s="829"/>
      <c r="AK364" s="829"/>
      <c r="AL364" s="829"/>
      <c r="AM364" s="829"/>
      <c r="AN364" s="829"/>
      <c r="AO364" s="829"/>
      <c r="AP364" s="830"/>
      <c r="AV364" s="534"/>
      <c r="AW364" s="535"/>
      <c r="AX364" s="535"/>
      <c r="AY364" s="535"/>
      <c r="AZ364" s="535"/>
      <c r="BA364" s="535"/>
      <c r="BB364" s="535"/>
      <c r="BC364" s="535"/>
      <c r="BD364" s="535"/>
      <c r="BE364" s="535"/>
      <c r="BF364" s="535"/>
      <c r="BG364" s="535"/>
      <c r="BH364" s="535"/>
      <c r="BI364" s="535"/>
      <c r="BJ364" s="535"/>
      <c r="BK364" s="535"/>
      <c r="BL364" s="535"/>
      <c r="BM364" s="535"/>
      <c r="BN364" s="535"/>
      <c r="BO364" s="535"/>
      <c r="BP364" s="535"/>
      <c r="BQ364" s="535"/>
      <c r="BR364" s="535"/>
      <c r="BS364" s="535"/>
      <c r="BT364" s="535"/>
      <c r="BU364" s="535"/>
      <c r="BV364" s="535"/>
      <c r="BW364" s="535"/>
      <c r="BX364" s="535"/>
      <c r="BY364" s="536"/>
    </row>
    <row r="365" spans="3:77" ht="15" customHeight="1" x14ac:dyDescent="0.4">
      <c r="C365" s="69" t="s">
        <v>317</v>
      </c>
      <c r="D365" s="509"/>
      <c r="E365" s="510"/>
      <c r="F365" s="510"/>
      <c r="G365" s="510"/>
      <c r="H365" s="510"/>
      <c r="I365" s="510"/>
      <c r="J365" s="511"/>
      <c r="K365" s="654"/>
      <c r="L365" s="655"/>
      <c r="M365" s="655"/>
      <c r="N365" s="655"/>
      <c r="O365" s="655"/>
      <c r="P365" s="53" t="s">
        <v>21</v>
      </c>
      <c r="Q365" s="711"/>
      <c r="R365" s="712"/>
      <c r="S365" s="712"/>
      <c r="T365" s="712"/>
      <c r="U365" s="712"/>
      <c r="V365" s="712"/>
      <c r="W365" s="712"/>
      <c r="X365" s="712"/>
      <c r="Y365" s="712"/>
      <c r="Z365" s="712"/>
      <c r="AA365" s="712"/>
      <c r="AB365" s="712"/>
      <c r="AC365" s="712"/>
      <c r="AD365" s="827"/>
      <c r="AE365" s="828"/>
      <c r="AF365" s="829"/>
      <c r="AG365" s="829"/>
      <c r="AH365" s="829"/>
      <c r="AI365" s="829"/>
      <c r="AJ365" s="829"/>
      <c r="AK365" s="829"/>
      <c r="AL365" s="829"/>
      <c r="AM365" s="829"/>
      <c r="AN365" s="829"/>
      <c r="AO365" s="829"/>
      <c r="AP365" s="830"/>
      <c r="AV365" s="534"/>
      <c r="AW365" s="535"/>
      <c r="AX365" s="535"/>
      <c r="AY365" s="535"/>
      <c r="AZ365" s="535"/>
      <c r="BA365" s="535"/>
      <c r="BB365" s="535"/>
      <c r="BC365" s="535"/>
      <c r="BD365" s="535"/>
      <c r="BE365" s="535"/>
      <c r="BF365" s="535"/>
      <c r="BG365" s="535"/>
      <c r="BH365" s="535"/>
      <c r="BI365" s="535"/>
      <c r="BJ365" s="535"/>
      <c r="BK365" s="535"/>
      <c r="BL365" s="535"/>
      <c r="BM365" s="535"/>
      <c r="BN365" s="535"/>
      <c r="BO365" s="535"/>
      <c r="BP365" s="535"/>
      <c r="BQ365" s="535"/>
      <c r="BR365" s="535"/>
      <c r="BS365" s="535"/>
      <c r="BT365" s="535"/>
      <c r="BU365" s="535"/>
      <c r="BV365" s="535"/>
      <c r="BW365" s="535"/>
      <c r="BX365" s="535"/>
      <c r="BY365" s="536"/>
    </row>
    <row r="366" spans="3:77" ht="15" customHeight="1" x14ac:dyDescent="0.4">
      <c r="C366" s="69" t="s">
        <v>318</v>
      </c>
      <c r="D366" s="509"/>
      <c r="E366" s="510"/>
      <c r="F366" s="510"/>
      <c r="G366" s="510"/>
      <c r="H366" s="510"/>
      <c r="I366" s="510"/>
      <c r="J366" s="511"/>
      <c r="K366" s="654"/>
      <c r="L366" s="655"/>
      <c r="M366" s="655"/>
      <c r="N366" s="655"/>
      <c r="O366" s="655"/>
      <c r="P366" s="53" t="s">
        <v>21</v>
      </c>
      <c r="Q366" s="711"/>
      <c r="R366" s="712"/>
      <c r="S366" s="712"/>
      <c r="T366" s="712"/>
      <c r="U366" s="712"/>
      <c r="V366" s="712"/>
      <c r="W366" s="712"/>
      <c r="X366" s="712"/>
      <c r="Y366" s="712"/>
      <c r="Z366" s="712"/>
      <c r="AA366" s="712"/>
      <c r="AB366" s="712"/>
      <c r="AC366" s="712"/>
      <c r="AD366" s="827"/>
      <c r="AE366" s="828"/>
      <c r="AF366" s="829"/>
      <c r="AG366" s="829"/>
      <c r="AH366" s="829"/>
      <c r="AI366" s="829"/>
      <c r="AJ366" s="829"/>
      <c r="AK366" s="829"/>
      <c r="AL366" s="829"/>
      <c r="AM366" s="829"/>
      <c r="AN366" s="829"/>
      <c r="AO366" s="829"/>
      <c r="AP366" s="830"/>
      <c r="AV366" s="534"/>
      <c r="AW366" s="535"/>
      <c r="AX366" s="535"/>
      <c r="AY366" s="535"/>
      <c r="AZ366" s="535"/>
      <c r="BA366" s="535"/>
      <c r="BB366" s="535"/>
      <c r="BC366" s="535"/>
      <c r="BD366" s="535"/>
      <c r="BE366" s="535"/>
      <c r="BF366" s="535"/>
      <c r="BG366" s="535"/>
      <c r="BH366" s="535"/>
      <c r="BI366" s="535"/>
      <c r="BJ366" s="535"/>
      <c r="BK366" s="535"/>
      <c r="BL366" s="535"/>
      <c r="BM366" s="535"/>
      <c r="BN366" s="535"/>
      <c r="BO366" s="535"/>
      <c r="BP366" s="535"/>
      <c r="BQ366" s="535"/>
      <c r="BR366" s="535"/>
      <c r="BS366" s="535"/>
      <c r="BT366" s="535"/>
      <c r="BU366" s="535"/>
      <c r="BV366" s="535"/>
      <c r="BW366" s="535"/>
      <c r="BX366" s="535"/>
      <c r="BY366" s="536"/>
    </row>
    <row r="367" spans="3:77" ht="15" customHeight="1" x14ac:dyDescent="0.4">
      <c r="C367" s="69" t="s">
        <v>319</v>
      </c>
      <c r="D367" s="509"/>
      <c r="E367" s="510"/>
      <c r="F367" s="510"/>
      <c r="G367" s="510"/>
      <c r="H367" s="510"/>
      <c r="I367" s="510"/>
      <c r="J367" s="511"/>
      <c r="K367" s="654"/>
      <c r="L367" s="655"/>
      <c r="M367" s="655"/>
      <c r="N367" s="655"/>
      <c r="O367" s="655"/>
      <c r="P367" s="53" t="s">
        <v>21</v>
      </c>
      <c r="Q367" s="711"/>
      <c r="R367" s="712"/>
      <c r="S367" s="712"/>
      <c r="T367" s="712"/>
      <c r="U367" s="712"/>
      <c r="V367" s="712"/>
      <c r="W367" s="712"/>
      <c r="X367" s="712"/>
      <c r="Y367" s="712"/>
      <c r="Z367" s="712"/>
      <c r="AA367" s="712"/>
      <c r="AB367" s="712"/>
      <c r="AC367" s="712"/>
      <c r="AD367" s="827"/>
      <c r="AE367" s="828"/>
      <c r="AF367" s="829"/>
      <c r="AG367" s="829"/>
      <c r="AH367" s="829"/>
      <c r="AI367" s="829"/>
      <c r="AJ367" s="829"/>
      <c r="AK367" s="829"/>
      <c r="AL367" s="829"/>
      <c r="AM367" s="829"/>
      <c r="AN367" s="829"/>
      <c r="AO367" s="829"/>
      <c r="AP367" s="830"/>
      <c r="AV367" s="534"/>
      <c r="AW367" s="535"/>
      <c r="AX367" s="535"/>
      <c r="AY367" s="535"/>
      <c r="AZ367" s="535"/>
      <c r="BA367" s="535"/>
      <c r="BB367" s="535"/>
      <c r="BC367" s="535"/>
      <c r="BD367" s="535"/>
      <c r="BE367" s="535"/>
      <c r="BF367" s="535"/>
      <c r="BG367" s="535"/>
      <c r="BH367" s="535"/>
      <c r="BI367" s="535"/>
      <c r="BJ367" s="535"/>
      <c r="BK367" s="535"/>
      <c r="BL367" s="535"/>
      <c r="BM367" s="535"/>
      <c r="BN367" s="535"/>
      <c r="BO367" s="535"/>
      <c r="BP367" s="535"/>
      <c r="BQ367" s="535"/>
      <c r="BR367" s="535"/>
      <c r="BS367" s="535"/>
      <c r="BT367" s="535"/>
      <c r="BU367" s="535"/>
      <c r="BV367" s="535"/>
      <c r="BW367" s="535"/>
      <c r="BX367" s="535"/>
      <c r="BY367" s="536"/>
    </row>
    <row r="368" spans="3:77" ht="15" customHeight="1" x14ac:dyDescent="0.4">
      <c r="C368" s="69" t="s">
        <v>380</v>
      </c>
      <c r="D368" s="509"/>
      <c r="E368" s="510"/>
      <c r="F368" s="510"/>
      <c r="G368" s="510"/>
      <c r="H368" s="510"/>
      <c r="I368" s="510"/>
      <c r="J368" s="511"/>
      <c r="K368" s="654"/>
      <c r="L368" s="655"/>
      <c r="M368" s="655"/>
      <c r="N368" s="655"/>
      <c r="O368" s="655"/>
      <c r="P368" s="53" t="s">
        <v>21</v>
      </c>
      <c r="Q368" s="711"/>
      <c r="R368" s="712"/>
      <c r="S368" s="712"/>
      <c r="T368" s="712"/>
      <c r="U368" s="712"/>
      <c r="V368" s="712"/>
      <c r="W368" s="712"/>
      <c r="X368" s="712"/>
      <c r="Y368" s="712"/>
      <c r="Z368" s="712"/>
      <c r="AA368" s="712"/>
      <c r="AB368" s="712"/>
      <c r="AC368" s="712"/>
      <c r="AD368" s="827"/>
      <c r="AE368" s="828"/>
      <c r="AF368" s="829"/>
      <c r="AG368" s="829"/>
      <c r="AH368" s="829"/>
      <c r="AI368" s="829"/>
      <c r="AJ368" s="829"/>
      <c r="AK368" s="829"/>
      <c r="AL368" s="829"/>
      <c r="AM368" s="829"/>
      <c r="AN368" s="829"/>
      <c r="AO368" s="829"/>
      <c r="AP368" s="830"/>
      <c r="AV368" s="534"/>
      <c r="AW368" s="535"/>
      <c r="AX368" s="535"/>
      <c r="AY368" s="535"/>
      <c r="AZ368" s="535"/>
      <c r="BA368" s="535"/>
      <c r="BB368" s="535"/>
      <c r="BC368" s="535"/>
      <c r="BD368" s="535"/>
      <c r="BE368" s="535"/>
      <c r="BF368" s="535"/>
      <c r="BG368" s="535"/>
      <c r="BH368" s="535"/>
      <c r="BI368" s="535"/>
      <c r="BJ368" s="535"/>
      <c r="BK368" s="535"/>
      <c r="BL368" s="535"/>
      <c r="BM368" s="535"/>
      <c r="BN368" s="535"/>
      <c r="BO368" s="535"/>
      <c r="BP368" s="535"/>
      <c r="BQ368" s="535"/>
      <c r="BR368" s="535"/>
      <c r="BS368" s="535"/>
      <c r="BT368" s="535"/>
      <c r="BU368" s="535"/>
      <c r="BV368" s="535"/>
      <c r="BW368" s="535"/>
      <c r="BX368" s="535"/>
      <c r="BY368" s="536"/>
    </row>
    <row r="369" spans="1:77" ht="15" customHeight="1" x14ac:dyDescent="0.4">
      <c r="C369" s="69" t="s">
        <v>479</v>
      </c>
      <c r="D369" s="509"/>
      <c r="E369" s="510"/>
      <c r="F369" s="510"/>
      <c r="G369" s="510"/>
      <c r="H369" s="510"/>
      <c r="I369" s="510"/>
      <c r="J369" s="511"/>
      <c r="K369" s="654"/>
      <c r="L369" s="655"/>
      <c r="M369" s="655"/>
      <c r="N369" s="655"/>
      <c r="O369" s="655"/>
      <c r="P369" s="53" t="s">
        <v>21</v>
      </c>
      <c r="Q369" s="711"/>
      <c r="R369" s="712"/>
      <c r="S369" s="712"/>
      <c r="T369" s="712"/>
      <c r="U369" s="712"/>
      <c r="V369" s="712"/>
      <c r="W369" s="712"/>
      <c r="X369" s="712"/>
      <c r="Y369" s="712"/>
      <c r="Z369" s="712"/>
      <c r="AA369" s="712"/>
      <c r="AB369" s="712"/>
      <c r="AC369" s="712"/>
      <c r="AD369" s="827"/>
      <c r="AE369" s="828"/>
      <c r="AF369" s="829"/>
      <c r="AG369" s="829"/>
      <c r="AH369" s="829"/>
      <c r="AI369" s="829"/>
      <c r="AJ369" s="829"/>
      <c r="AK369" s="829"/>
      <c r="AL369" s="829"/>
      <c r="AM369" s="829"/>
      <c r="AN369" s="829"/>
      <c r="AO369" s="829"/>
      <c r="AP369" s="830"/>
      <c r="AV369" s="534"/>
      <c r="AW369" s="535"/>
      <c r="AX369" s="535"/>
      <c r="AY369" s="535"/>
      <c r="AZ369" s="535"/>
      <c r="BA369" s="535"/>
      <c r="BB369" s="535"/>
      <c r="BC369" s="535"/>
      <c r="BD369" s="535"/>
      <c r="BE369" s="535"/>
      <c r="BF369" s="535"/>
      <c r="BG369" s="535"/>
      <c r="BH369" s="535"/>
      <c r="BI369" s="535"/>
      <c r="BJ369" s="535"/>
      <c r="BK369" s="535"/>
      <c r="BL369" s="535"/>
      <c r="BM369" s="535"/>
      <c r="BN369" s="535"/>
      <c r="BO369" s="535"/>
      <c r="BP369" s="535"/>
      <c r="BQ369" s="535"/>
      <c r="BR369" s="535"/>
      <c r="BS369" s="535"/>
      <c r="BT369" s="535"/>
      <c r="BU369" s="535"/>
      <c r="BV369" s="535"/>
      <c r="BW369" s="535"/>
      <c r="BX369" s="535"/>
      <c r="BY369" s="536"/>
    </row>
    <row r="370" spans="1:77" ht="15" customHeight="1" x14ac:dyDescent="0.4">
      <c r="C370" s="69" t="s">
        <v>481</v>
      </c>
      <c r="D370" s="509"/>
      <c r="E370" s="510"/>
      <c r="F370" s="510"/>
      <c r="G370" s="510"/>
      <c r="H370" s="510"/>
      <c r="I370" s="510"/>
      <c r="J370" s="511"/>
      <c r="K370" s="654"/>
      <c r="L370" s="655"/>
      <c r="M370" s="655"/>
      <c r="N370" s="655"/>
      <c r="O370" s="655"/>
      <c r="P370" s="53" t="s">
        <v>21</v>
      </c>
      <c r="Q370" s="711"/>
      <c r="R370" s="712"/>
      <c r="S370" s="712"/>
      <c r="T370" s="712"/>
      <c r="U370" s="712"/>
      <c r="V370" s="712"/>
      <c r="W370" s="712"/>
      <c r="X370" s="712"/>
      <c r="Y370" s="712"/>
      <c r="Z370" s="712"/>
      <c r="AA370" s="712"/>
      <c r="AB370" s="712"/>
      <c r="AC370" s="712"/>
      <c r="AD370" s="827"/>
      <c r="AE370" s="828"/>
      <c r="AF370" s="829"/>
      <c r="AG370" s="829"/>
      <c r="AH370" s="829"/>
      <c r="AI370" s="829"/>
      <c r="AJ370" s="829"/>
      <c r="AK370" s="829"/>
      <c r="AL370" s="829"/>
      <c r="AM370" s="829"/>
      <c r="AN370" s="829"/>
      <c r="AO370" s="829"/>
      <c r="AP370" s="830"/>
      <c r="AV370" s="534"/>
      <c r="AW370" s="535"/>
      <c r="AX370" s="535"/>
      <c r="AY370" s="535"/>
      <c r="AZ370" s="535"/>
      <c r="BA370" s="535"/>
      <c r="BB370" s="535"/>
      <c r="BC370" s="535"/>
      <c r="BD370" s="535"/>
      <c r="BE370" s="535"/>
      <c r="BF370" s="535"/>
      <c r="BG370" s="535"/>
      <c r="BH370" s="535"/>
      <c r="BI370" s="535"/>
      <c r="BJ370" s="535"/>
      <c r="BK370" s="535"/>
      <c r="BL370" s="535"/>
      <c r="BM370" s="535"/>
      <c r="BN370" s="535"/>
      <c r="BO370" s="535"/>
      <c r="BP370" s="535"/>
      <c r="BQ370" s="535"/>
      <c r="BR370" s="535"/>
      <c r="BS370" s="535"/>
      <c r="BT370" s="535"/>
      <c r="BU370" s="535"/>
      <c r="BV370" s="535"/>
      <c r="BW370" s="535"/>
      <c r="BX370" s="535"/>
      <c r="BY370" s="536"/>
    </row>
    <row r="371" spans="1:77" ht="15" customHeight="1" thickBot="1" x14ac:dyDescent="0.45">
      <c r="C371" s="69" t="s">
        <v>483</v>
      </c>
      <c r="D371" s="509"/>
      <c r="E371" s="510"/>
      <c r="F371" s="510"/>
      <c r="G371" s="510"/>
      <c r="H371" s="510"/>
      <c r="I371" s="510"/>
      <c r="J371" s="511"/>
      <c r="K371" s="654"/>
      <c r="L371" s="655"/>
      <c r="M371" s="655"/>
      <c r="N371" s="655"/>
      <c r="O371" s="655"/>
      <c r="P371" s="53" t="s">
        <v>21</v>
      </c>
      <c r="Q371" s="711"/>
      <c r="R371" s="712"/>
      <c r="S371" s="712"/>
      <c r="T371" s="712"/>
      <c r="U371" s="712"/>
      <c r="V371" s="712"/>
      <c r="W371" s="712"/>
      <c r="X371" s="712"/>
      <c r="Y371" s="712"/>
      <c r="Z371" s="712"/>
      <c r="AA371" s="712"/>
      <c r="AB371" s="712"/>
      <c r="AC371" s="712"/>
      <c r="AD371" s="827"/>
      <c r="AE371" s="828"/>
      <c r="AF371" s="829"/>
      <c r="AG371" s="829"/>
      <c r="AH371" s="829"/>
      <c r="AI371" s="829"/>
      <c r="AJ371" s="829"/>
      <c r="AK371" s="829"/>
      <c r="AL371" s="829"/>
      <c r="AM371" s="829"/>
      <c r="AN371" s="829"/>
      <c r="AO371" s="829"/>
      <c r="AP371" s="830"/>
      <c r="AV371" s="537"/>
      <c r="AW371" s="538"/>
      <c r="AX371" s="538"/>
      <c r="AY371" s="538"/>
      <c r="AZ371" s="538"/>
      <c r="BA371" s="538"/>
      <c r="BB371" s="538"/>
      <c r="BC371" s="538"/>
      <c r="BD371" s="538"/>
      <c r="BE371" s="538"/>
      <c r="BF371" s="538"/>
      <c r="BG371" s="538"/>
      <c r="BH371" s="538"/>
      <c r="BI371" s="538"/>
      <c r="BJ371" s="538"/>
      <c r="BK371" s="538"/>
      <c r="BL371" s="538"/>
      <c r="BM371" s="538"/>
      <c r="BN371" s="538"/>
      <c r="BO371" s="538"/>
      <c r="BP371" s="538"/>
      <c r="BQ371" s="538"/>
      <c r="BR371" s="538"/>
      <c r="BS371" s="538"/>
      <c r="BT371" s="538"/>
      <c r="BU371" s="538"/>
      <c r="BV371" s="538"/>
      <c r="BW371" s="538"/>
      <c r="BX371" s="538"/>
      <c r="BY371" s="539"/>
    </row>
    <row r="372" spans="1:77" ht="15" customHeight="1" x14ac:dyDescent="0.4">
      <c r="C372" s="69" t="s">
        <v>755</v>
      </c>
      <c r="D372" s="509"/>
      <c r="E372" s="510"/>
      <c r="F372" s="510"/>
      <c r="G372" s="510"/>
      <c r="H372" s="510"/>
      <c r="I372" s="510"/>
      <c r="J372" s="511"/>
      <c r="K372" s="654"/>
      <c r="L372" s="655"/>
      <c r="M372" s="655"/>
      <c r="N372" s="655"/>
      <c r="O372" s="655"/>
      <c r="P372" s="53" t="s">
        <v>21</v>
      </c>
      <c r="Q372" s="711"/>
      <c r="R372" s="712"/>
      <c r="S372" s="712"/>
      <c r="T372" s="712"/>
      <c r="U372" s="712"/>
      <c r="V372" s="712"/>
      <c r="W372" s="712"/>
      <c r="X372" s="712"/>
      <c r="Y372" s="712"/>
      <c r="Z372" s="712"/>
      <c r="AA372" s="712"/>
      <c r="AB372" s="712"/>
      <c r="AC372" s="712"/>
      <c r="AD372" s="827"/>
      <c r="AE372" s="828"/>
      <c r="AF372" s="829"/>
      <c r="AG372" s="829"/>
      <c r="AH372" s="829"/>
      <c r="AI372" s="829"/>
      <c r="AJ372" s="829"/>
      <c r="AK372" s="829"/>
      <c r="AL372" s="829"/>
      <c r="AM372" s="829"/>
      <c r="AN372" s="829"/>
      <c r="AO372" s="829"/>
      <c r="AP372" s="830"/>
      <c r="AV372" s="531" t="s">
        <v>1581</v>
      </c>
      <c r="AW372" s="531"/>
      <c r="AX372" s="531"/>
      <c r="AY372" s="531"/>
      <c r="AZ372" s="531"/>
      <c r="BA372" s="531"/>
      <c r="BB372" s="531"/>
      <c r="BC372" s="531"/>
      <c r="BD372" s="531"/>
      <c r="BE372" s="531"/>
      <c r="BF372" s="531"/>
      <c r="BG372" s="531"/>
      <c r="BH372" s="531"/>
      <c r="BI372" s="531"/>
      <c r="BJ372" s="531"/>
      <c r="BK372" s="531"/>
      <c r="BL372" s="531"/>
      <c r="BM372" s="531"/>
      <c r="BN372" s="531"/>
      <c r="BO372" s="531"/>
      <c r="BP372" s="531"/>
      <c r="BQ372" s="531"/>
      <c r="BR372" s="531"/>
      <c r="BS372" s="531"/>
      <c r="BT372" s="531"/>
      <c r="BU372" s="531"/>
      <c r="BV372" s="531"/>
      <c r="BW372" s="531"/>
      <c r="BX372" s="531"/>
      <c r="BY372" s="531"/>
    </row>
    <row r="373" spans="1:77" ht="15" customHeight="1" thickBot="1" x14ac:dyDescent="0.45">
      <c r="C373" s="69" t="s">
        <v>756</v>
      </c>
      <c r="D373" s="509"/>
      <c r="E373" s="510"/>
      <c r="F373" s="510"/>
      <c r="G373" s="510"/>
      <c r="H373" s="510"/>
      <c r="I373" s="510"/>
      <c r="J373" s="511"/>
      <c r="K373" s="654"/>
      <c r="L373" s="655"/>
      <c r="M373" s="655"/>
      <c r="N373" s="655"/>
      <c r="O373" s="655"/>
      <c r="P373" s="53" t="s">
        <v>21</v>
      </c>
      <c r="Q373" s="711"/>
      <c r="R373" s="712"/>
      <c r="S373" s="712"/>
      <c r="T373" s="712"/>
      <c r="U373" s="712"/>
      <c r="V373" s="712"/>
      <c r="W373" s="712"/>
      <c r="X373" s="712"/>
      <c r="Y373" s="712"/>
      <c r="Z373" s="712"/>
      <c r="AA373" s="712"/>
      <c r="AB373" s="712"/>
      <c r="AC373" s="712"/>
      <c r="AD373" s="827"/>
      <c r="AE373" s="828"/>
      <c r="AF373" s="829"/>
      <c r="AG373" s="829"/>
      <c r="AH373" s="829"/>
      <c r="AI373" s="829"/>
      <c r="AJ373" s="829"/>
      <c r="AK373" s="829"/>
      <c r="AL373" s="829"/>
      <c r="AM373" s="829"/>
      <c r="AN373" s="829"/>
      <c r="AO373" s="829"/>
      <c r="AP373" s="830"/>
      <c r="AV373" s="65" t="s">
        <v>1582</v>
      </c>
    </row>
    <row r="374" spans="1:77" ht="15" customHeight="1" x14ac:dyDescent="0.4">
      <c r="AV374" s="532" t="s">
        <v>1583</v>
      </c>
      <c r="AW374" s="531"/>
      <c r="AX374" s="531"/>
      <c r="AY374" s="531"/>
      <c r="AZ374" s="531"/>
      <c r="BA374" s="531"/>
      <c r="BB374" s="531"/>
      <c r="BC374" s="531"/>
      <c r="BD374" s="531"/>
      <c r="BE374" s="531"/>
      <c r="BF374" s="531"/>
      <c r="BG374" s="531"/>
      <c r="BH374" s="531"/>
      <c r="BI374" s="531"/>
      <c r="BJ374" s="531"/>
      <c r="BK374" s="531"/>
      <c r="BL374" s="531"/>
      <c r="BM374" s="531"/>
      <c r="BN374" s="531"/>
      <c r="BO374" s="531"/>
      <c r="BP374" s="531"/>
      <c r="BQ374" s="531"/>
      <c r="BR374" s="531"/>
      <c r="BS374" s="531"/>
      <c r="BT374" s="531"/>
      <c r="BU374" s="531"/>
      <c r="BV374" s="531"/>
      <c r="BW374" s="531"/>
      <c r="BX374" s="531"/>
      <c r="BY374" s="533"/>
    </row>
    <row r="375" spans="1:77" ht="15" customHeight="1" x14ac:dyDescent="0.4">
      <c r="A375" s="66" t="s">
        <v>106</v>
      </c>
      <c r="C375" s="1" t="s">
        <v>186</v>
      </c>
      <c r="AV375" s="534"/>
      <c r="AW375" s="535"/>
      <c r="AX375" s="535"/>
      <c r="AY375" s="535"/>
      <c r="AZ375" s="535"/>
      <c r="BA375" s="535"/>
      <c r="BB375" s="535"/>
      <c r="BC375" s="535"/>
      <c r="BD375" s="535"/>
      <c r="BE375" s="535"/>
      <c r="BF375" s="535"/>
      <c r="BG375" s="535"/>
      <c r="BH375" s="535"/>
      <c r="BI375" s="535"/>
      <c r="BJ375" s="535"/>
      <c r="BK375" s="535"/>
      <c r="BL375" s="535"/>
      <c r="BM375" s="535"/>
      <c r="BN375" s="535"/>
      <c r="BO375" s="535"/>
      <c r="BP375" s="535"/>
      <c r="BQ375" s="535"/>
      <c r="BR375" s="535"/>
      <c r="BS375" s="535"/>
      <c r="BT375" s="535"/>
      <c r="BU375" s="535"/>
      <c r="BV375" s="535"/>
      <c r="BW375" s="535"/>
      <c r="BX375" s="535"/>
      <c r="BY375" s="536"/>
    </row>
    <row r="376" spans="1:77" ht="15" customHeight="1" thickBot="1" x14ac:dyDescent="0.45">
      <c r="B376" s="52" t="s">
        <v>78</v>
      </c>
      <c r="C376" s="1" t="s">
        <v>1453</v>
      </c>
      <c r="AV376" s="534"/>
      <c r="AW376" s="535"/>
      <c r="AX376" s="535"/>
      <c r="AY376" s="535"/>
      <c r="AZ376" s="535"/>
      <c r="BA376" s="535"/>
      <c r="BB376" s="535"/>
      <c r="BC376" s="535"/>
      <c r="BD376" s="535"/>
      <c r="BE376" s="535"/>
      <c r="BF376" s="535"/>
      <c r="BG376" s="535"/>
      <c r="BH376" s="535"/>
      <c r="BI376" s="535"/>
      <c r="BJ376" s="535"/>
      <c r="BK376" s="535"/>
      <c r="BL376" s="535"/>
      <c r="BM376" s="535"/>
      <c r="BN376" s="535"/>
      <c r="BO376" s="535"/>
      <c r="BP376" s="535"/>
      <c r="BQ376" s="535"/>
      <c r="BR376" s="535"/>
      <c r="BS376" s="535"/>
      <c r="BT376" s="535"/>
      <c r="BU376" s="535"/>
      <c r="BV376" s="535"/>
      <c r="BW376" s="535"/>
      <c r="BX376" s="535"/>
      <c r="BY376" s="536"/>
    </row>
    <row r="377" spans="1:77" ht="15" customHeight="1" thickBot="1" x14ac:dyDescent="0.45">
      <c r="C377" s="54" t="s">
        <v>35</v>
      </c>
      <c r="D377" s="79" t="s">
        <v>1398</v>
      </c>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494"/>
      <c r="AP377" s="495"/>
      <c r="AQ377" s="495"/>
      <c r="AR377" s="496"/>
      <c r="AV377" s="534"/>
      <c r="AW377" s="535"/>
      <c r="AX377" s="535"/>
      <c r="AY377" s="535"/>
      <c r="AZ377" s="535"/>
      <c r="BA377" s="535"/>
      <c r="BB377" s="535"/>
      <c r="BC377" s="535"/>
      <c r="BD377" s="535"/>
      <c r="BE377" s="535"/>
      <c r="BF377" s="535"/>
      <c r="BG377" s="535"/>
      <c r="BH377" s="535"/>
      <c r="BI377" s="535"/>
      <c r="BJ377" s="535"/>
      <c r="BK377" s="535"/>
      <c r="BL377" s="535"/>
      <c r="BM377" s="535"/>
      <c r="BN377" s="535"/>
      <c r="BO377" s="535"/>
      <c r="BP377" s="535"/>
      <c r="BQ377" s="535"/>
      <c r="BR377" s="535"/>
      <c r="BS377" s="535"/>
      <c r="BT377" s="535"/>
      <c r="BU377" s="535"/>
      <c r="BV377" s="535"/>
      <c r="BW377" s="535"/>
      <c r="BX377" s="535"/>
      <c r="BY377" s="536"/>
    </row>
    <row r="378" spans="1:77" ht="15" customHeight="1" thickBot="1" x14ac:dyDescent="0.45">
      <c r="C378" s="54" t="s">
        <v>36</v>
      </c>
      <c r="D378" s="79" t="s">
        <v>1399</v>
      </c>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494"/>
      <c r="AP378" s="495"/>
      <c r="AQ378" s="495"/>
      <c r="AR378" s="496"/>
      <c r="AV378" s="534"/>
      <c r="AW378" s="535"/>
      <c r="AX378" s="535"/>
      <c r="AY378" s="535"/>
      <c r="AZ378" s="535"/>
      <c r="BA378" s="535"/>
      <c r="BB378" s="535"/>
      <c r="BC378" s="535"/>
      <c r="BD378" s="535"/>
      <c r="BE378" s="535"/>
      <c r="BF378" s="535"/>
      <c r="BG378" s="535"/>
      <c r="BH378" s="535"/>
      <c r="BI378" s="535"/>
      <c r="BJ378" s="535"/>
      <c r="BK378" s="535"/>
      <c r="BL378" s="535"/>
      <c r="BM378" s="535"/>
      <c r="BN378" s="535"/>
      <c r="BO378" s="535"/>
      <c r="BP378" s="535"/>
      <c r="BQ378" s="535"/>
      <c r="BR378" s="535"/>
      <c r="BS378" s="535"/>
      <c r="BT378" s="535"/>
      <c r="BU378" s="535"/>
      <c r="BV378" s="535"/>
      <c r="BW378" s="535"/>
      <c r="BX378" s="535"/>
      <c r="BY378" s="536"/>
    </row>
    <row r="379" spans="1:77" ht="15" customHeight="1" thickBot="1" x14ac:dyDescent="0.45">
      <c r="C379" s="54" t="s">
        <v>37</v>
      </c>
      <c r="D379" s="79" t="s">
        <v>1452</v>
      </c>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494"/>
      <c r="AP379" s="495"/>
      <c r="AQ379" s="495"/>
      <c r="AR379" s="496"/>
      <c r="AV379" s="534"/>
      <c r="AW379" s="535"/>
      <c r="AX379" s="535"/>
      <c r="AY379" s="535"/>
      <c r="AZ379" s="535"/>
      <c r="BA379" s="535"/>
      <c r="BB379" s="535"/>
      <c r="BC379" s="535"/>
      <c r="BD379" s="535"/>
      <c r="BE379" s="535"/>
      <c r="BF379" s="535"/>
      <c r="BG379" s="535"/>
      <c r="BH379" s="535"/>
      <c r="BI379" s="535"/>
      <c r="BJ379" s="535"/>
      <c r="BK379" s="535"/>
      <c r="BL379" s="535"/>
      <c r="BM379" s="535"/>
      <c r="BN379" s="535"/>
      <c r="BO379" s="535"/>
      <c r="BP379" s="535"/>
      <c r="BQ379" s="535"/>
      <c r="BR379" s="535"/>
      <c r="BS379" s="535"/>
      <c r="BT379" s="535"/>
      <c r="BU379" s="535"/>
      <c r="BV379" s="535"/>
      <c r="BW379" s="535"/>
      <c r="BX379" s="535"/>
      <c r="BY379" s="536"/>
    </row>
    <row r="380" spans="1:77" ht="15" customHeight="1" x14ac:dyDescent="0.4">
      <c r="AV380" s="534"/>
      <c r="AW380" s="535"/>
      <c r="AX380" s="535"/>
      <c r="AY380" s="535"/>
      <c r="AZ380" s="535"/>
      <c r="BA380" s="535"/>
      <c r="BB380" s="535"/>
      <c r="BC380" s="535"/>
      <c r="BD380" s="535"/>
      <c r="BE380" s="535"/>
      <c r="BF380" s="535"/>
      <c r="BG380" s="535"/>
      <c r="BH380" s="535"/>
      <c r="BI380" s="535"/>
      <c r="BJ380" s="535"/>
      <c r="BK380" s="535"/>
      <c r="BL380" s="535"/>
      <c r="BM380" s="535"/>
      <c r="BN380" s="535"/>
      <c r="BO380" s="535"/>
      <c r="BP380" s="535"/>
      <c r="BQ380" s="535"/>
      <c r="BR380" s="535"/>
      <c r="BS380" s="535"/>
      <c r="BT380" s="535"/>
      <c r="BU380" s="535"/>
      <c r="BV380" s="535"/>
      <c r="BW380" s="535"/>
      <c r="BX380" s="535"/>
      <c r="BY380" s="536"/>
    </row>
    <row r="381" spans="1:77" ht="15" customHeight="1" x14ac:dyDescent="0.4">
      <c r="C381" s="159" t="s">
        <v>1403</v>
      </c>
      <c r="D381" s="160"/>
      <c r="E381" s="160"/>
      <c r="F381" s="160"/>
      <c r="G381" s="160"/>
      <c r="H381" s="160"/>
      <c r="I381" s="160"/>
      <c r="J381" s="160"/>
      <c r="K381" s="160"/>
      <c r="L381" s="160"/>
      <c r="M381" s="160"/>
      <c r="N381" s="160"/>
      <c r="O381" s="160"/>
      <c r="P381" s="209"/>
      <c r="Q381" s="160"/>
      <c r="R381" s="209"/>
      <c r="S381" s="160"/>
      <c r="T381" s="160"/>
      <c r="U381" s="209"/>
      <c r="V381" s="160"/>
      <c r="W381" s="160"/>
      <c r="X381" s="160"/>
      <c r="Y381" s="160"/>
      <c r="Z381" s="160"/>
      <c r="AA381" s="160"/>
      <c r="AB381" s="160"/>
      <c r="AC381" s="160"/>
      <c r="AD381" s="160"/>
      <c r="AE381" s="160"/>
      <c r="AF381" s="160"/>
      <c r="AG381" s="160"/>
      <c r="AH381" s="160"/>
      <c r="AI381" s="160"/>
      <c r="AJ381" s="160"/>
      <c r="AK381" s="160"/>
      <c r="AL381" s="160"/>
      <c r="AM381" s="160"/>
      <c r="AN381" s="61"/>
      <c r="AO381" s="62"/>
      <c r="AV381" s="534"/>
      <c r="AW381" s="535"/>
      <c r="AX381" s="535"/>
      <c r="AY381" s="535"/>
      <c r="AZ381" s="535"/>
      <c r="BA381" s="535"/>
      <c r="BB381" s="535"/>
      <c r="BC381" s="535"/>
      <c r="BD381" s="535"/>
      <c r="BE381" s="535"/>
      <c r="BF381" s="535"/>
      <c r="BG381" s="535"/>
      <c r="BH381" s="535"/>
      <c r="BI381" s="535"/>
      <c r="BJ381" s="535"/>
      <c r="BK381" s="535"/>
      <c r="BL381" s="535"/>
      <c r="BM381" s="535"/>
      <c r="BN381" s="535"/>
      <c r="BO381" s="535"/>
      <c r="BP381" s="535"/>
      <c r="BQ381" s="535"/>
      <c r="BR381" s="535"/>
      <c r="BS381" s="535"/>
      <c r="BT381" s="535"/>
      <c r="BU381" s="535"/>
      <c r="BV381" s="535"/>
      <c r="BW381" s="535"/>
      <c r="BX381" s="535"/>
      <c r="BY381" s="536"/>
    </row>
    <row r="382" spans="1:77" ht="15" customHeight="1" x14ac:dyDescent="0.4">
      <c r="C382" s="459" t="s">
        <v>243</v>
      </c>
      <c r="D382" s="460"/>
      <c r="E382" s="461"/>
      <c r="F382" s="459" t="s">
        <v>1401</v>
      </c>
      <c r="G382" s="460"/>
      <c r="H382" s="460"/>
      <c r="I382" s="460"/>
      <c r="J382" s="460"/>
      <c r="K382" s="460"/>
      <c r="L382" s="460"/>
      <c r="M382" s="460"/>
      <c r="N382" s="460"/>
      <c r="O382" s="461"/>
      <c r="P382" s="518" t="s">
        <v>1950</v>
      </c>
      <c r="Q382" s="519"/>
      <c r="R382" s="519"/>
      <c r="S382" s="520"/>
      <c r="T382" s="459" t="s">
        <v>1435</v>
      </c>
      <c r="U382" s="460"/>
      <c r="V382" s="460"/>
      <c r="W382" s="931"/>
      <c r="X382" s="460" t="s">
        <v>1401</v>
      </c>
      <c r="Y382" s="460"/>
      <c r="Z382" s="460"/>
      <c r="AA382" s="460"/>
      <c r="AB382" s="460"/>
      <c r="AC382" s="460"/>
      <c r="AD382" s="460"/>
      <c r="AE382" s="460"/>
      <c r="AF382" s="460"/>
      <c r="AG382" s="461"/>
      <c r="AH382" s="518" t="s">
        <v>1802</v>
      </c>
      <c r="AI382" s="519"/>
      <c r="AJ382" s="519"/>
      <c r="AK382" s="520"/>
      <c r="AL382" s="662" t="s">
        <v>1435</v>
      </c>
      <c r="AM382" s="662"/>
      <c r="AN382" s="662"/>
      <c r="AO382" s="662"/>
      <c r="AV382" s="534"/>
      <c r="AW382" s="535"/>
      <c r="AX382" s="535"/>
      <c r="AY382" s="535"/>
      <c r="AZ382" s="535"/>
      <c r="BA382" s="535"/>
      <c r="BB382" s="535"/>
      <c r="BC382" s="535"/>
      <c r="BD382" s="535"/>
      <c r="BE382" s="535"/>
      <c r="BF382" s="535"/>
      <c r="BG382" s="535"/>
      <c r="BH382" s="535"/>
      <c r="BI382" s="535"/>
      <c r="BJ382" s="535"/>
      <c r="BK382" s="535"/>
      <c r="BL382" s="535"/>
      <c r="BM382" s="535"/>
      <c r="BN382" s="535"/>
      <c r="BO382" s="535"/>
      <c r="BP382" s="535"/>
      <c r="BQ382" s="535"/>
      <c r="BR382" s="535"/>
      <c r="BS382" s="535"/>
      <c r="BT382" s="535"/>
      <c r="BU382" s="535"/>
      <c r="BV382" s="535"/>
      <c r="BW382" s="535"/>
      <c r="BX382" s="535"/>
      <c r="BY382" s="536"/>
    </row>
    <row r="383" spans="1:77" ht="15" customHeight="1" x14ac:dyDescent="0.4">
      <c r="C383" s="354"/>
      <c r="D383" s="355"/>
      <c r="E383" s="351"/>
      <c r="F383" s="354"/>
      <c r="G383" s="355"/>
      <c r="H383" s="355"/>
      <c r="I383" s="355"/>
      <c r="J383" s="355"/>
      <c r="K383" s="355"/>
      <c r="L383" s="355"/>
      <c r="M383" s="355"/>
      <c r="N383" s="355"/>
      <c r="O383" s="351"/>
      <c r="P383" s="521"/>
      <c r="Q383" s="522"/>
      <c r="R383" s="522"/>
      <c r="S383" s="523"/>
      <c r="T383" s="354"/>
      <c r="U383" s="355"/>
      <c r="V383" s="355"/>
      <c r="W383" s="932"/>
      <c r="X383" s="355"/>
      <c r="Y383" s="355"/>
      <c r="Z383" s="355"/>
      <c r="AA383" s="355"/>
      <c r="AB383" s="355"/>
      <c r="AC383" s="355"/>
      <c r="AD383" s="355"/>
      <c r="AE383" s="355"/>
      <c r="AF383" s="355"/>
      <c r="AG383" s="351"/>
      <c r="AH383" s="521"/>
      <c r="AI383" s="522"/>
      <c r="AJ383" s="522"/>
      <c r="AK383" s="523"/>
      <c r="AL383" s="662"/>
      <c r="AM383" s="662"/>
      <c r="AN383" s="662"/>
      <c r="AO383" s="662"/>
      <c r="AQ383" s="502" t="s">
        <v>289</v>
      </c>
      <c r="AR383" s="502"/>
      <c r="AV383" s="534"/>
      <c r="AW383" s="535"/>
      <c r="AX383" s="535"/>
      <c r="AY383" s="535"/>
      <c r="AZ383" s="535"/>
      <c r="BA383" s="535"/>
      <c r="BB383" s="535"/>
      <c r="BC383" s="535"/>
      <c r="BD383" s="535"/>
      <c r="BE383" s="535"/>
      <c r="BF383" s="535"/>
      <c r="BG383" s="535"/>
      <c r="BH383" s="535"/>
      <c r="BI383" s="535"/>
      <c r="BJ383" s="535"/>
      <c r="BK383" s="535"/>
      <c r="BL383" s="535"/>
      <c r="BM383" s="535"/>
      <c r="BN383" s="535"/>
      <c r="BO383" s="535"/>
      <c r="BP383" s="535"/>
      <c r="BQ383" s="535"/>
      <c r="BR383" s="535"/>
      <c r="BS383" s="535"/>
      <c r="BT383" s="535"/>
      <c r="BU383" s="535"/>
      <c r="BV383" s="535"/>
      <c r="BW383" s="535"/>
      <c r="BX383" s="535"/>
      <c r="BY383" s="536"/>
    </row>
    <row r="384" spans="1:77" ht="15" customHeight="1" thickBot="1" x14ac:dyDescent="0.45">
      <c r="C384" s="948" t="s">
        <v>1400</v>
      </c>
      <c r="D384" s="949"/>
      <c r="E384" s="949"/>
      <c r="F384" s="227" t="s">
        <v>1450</v>
      </c>
      <c r="G384" s="928" t="s">
        <v>1404</v>
      </c>
      <c r="H384" s="958"/>
      <c r="I384" s="958"/>
      <c r="J384" s="958"/>
      <c r="K384" s="958"/>
      <c r="L384" s="958"/>
      <c r="M384" s="958"/>
      <c r="N384" s="958"/>
      <c r="O384" s="959"/>
      <c r="P384" s="618"/>
      <c r="Q384" s="619"/>
      <c r="R384" s="619"/>
      <c r="S384" s="950"/>
      <c r="T384" s="618"/>
      <c r="U384" s="619"/>
      <c r="V384" s="619"/>
      <c r="W384" s="957"/>
      <c r="X384" s="287" t="s">
        <v>1451</v>
      </c>
      <c r="Y384" s="928" t="s">
        <v>1405</v>
      </c>
      <c r="Z384" s="929"/>
      <c r="AA384" s="929"/>
      <c r="AB384" s="929"/>
      <c r="AC384" s="929"/>
      <c r="AD384" s="929"/>
      <c r="AE384" s="929"/>
      <c r="AF384" s="929"/>
      <c r="AG384" s="930"/>
      <c r="AH384" s="618"/>
      <c r="AI384" s="619"/>
      <c r="AJ384" s="619"/>
      <c r="AK384" s="950"/>
      <c r="AL384" s="618"/>
      <c r="AM384" s="619"/>
      <c r="AN384" s="619"/>
      <c r="AO384" s="950"/>
      <c r="AQ384" s="484" t="str">
        <f>IF(OR(COUNTBLANK(P384)=1,COUNTBLANK(T384)=1,COUNTBLANK(AH384)=1,COUNTBLANK(AL384)=1),"未","")</f>
        <v>未</v>
      </c>
      <c r="AR384" s="484"/>
      <c r="AV384" s="534"/>
      <c r="AW384" s="535"/>
      <c r="AX384" s="535"/>
      <c r="AY384" s="535"/>
      <c r="AZ384" s="535"/>
      <c r="BA384" s="535"/>
      <c r="BB384" s="535"/>
      <c r="BC384" s="535"/>
      <c r="BD384" s="535"/>
      <c r="BE384" s="535"/>
      <c r="BF384" s="535"/>
      <c r="BG384" s="535"/>
      <c r="BH384" s="535"/>
      <c r="BI384" s="535"/>
      <c r="BJ384" s="535"/>
      <c r="BK384" s="535"/>
      <c r="BL384" s="535"/>
      <c r="BM384" s="535"/>
      <c r="BN384" s="535"/>
      <c r="BO384" s="535"/>
      <c r="BP384" s="535"/>
      <c r="BQ384" s="535"/>
      <c r="BR384" s="535"/>
      <c r="BS384" s="535"/>
      <c r="BT384" s="535"/>
      <c r="BU384" s="535"/>
      <c r="BV384" s="535"/>
      <c r="BW384" s="535"/>
      <c r="BX384" s="535"/>
      <c r="BY384" s="536"/>
    </row>
    <row r="385" spans="3:77" ht="15" customHeight="1" x14ac:dyDescent="0.4">
      <c r="C385" s="352" t="s">
        <v>1402</v>
      </c>
      <c r="D385" s="353"/>
      <c r="E385" s="353"/>
      <c r="F385" s="228" t="s">
        <v>316</v>
      </c>
      <c r="G385" s="945" t="s">
        <v>1406</v>
      </c>
      <c r="H385" s="946"/>
      <c r="I385" s="946"/>
      <c r="J385" s="946"/>
      <c r="K385" s="946"/>
      <c r="L385" s="946"/>
      <c r="M385" s="946"/>
      <c r="N385" s="946"/>
      <c r="O385" s="947"/>
      <c r="P385" s="808"/>
      <c r="Q385" s="809"/>
      <c r="R385" s="809"/>
      <c r="S385" s="810"/>
      <c r="T385" s="808"/>
      <c r="U385" s="809"/>
      <c r="V385" s="809"/>
      <c r="W385" s="814"/>
      <c r="X385" s="288" t="s">
        <v>950</v>
      </c>
      <c r="Y385" s="945" t="s">
        <v>1419</v>
      </c>
      <c r="Z385" s="946"/>
      <c r="AA385" s="946"/>
      <c r="AB385" s="946"/>
      <c r="AC385" s="946"/>
      <c r="AD385" s="946"/>
      <c r="AE385" s="946"/>
      <c r="AF385" s="946"/>
      <c r="AG385" s="947"/>
      <c r="AH385" s="808"/>
      <c r="AI385" s="809"/>
      <c r="AJ385" s="809"/>
      <c r="AK385" s="810"/>
      <c r="AL385" s="808"/>
      <c r="AM385" s="809"/>
      <c r="AN385" s="809"/>
      <c r="AO385" s="810"/>
      <c r="AQ385" s="484" t="str">
        <f t="shared" ref="AQ385:AQ398" si="18">IF(OR(COUNTBLANK(P385)=1,COUNTBLANK(T385)=1,COUNTBLANK(AH385)=1,COUNTBLANK(AL385)=1),"未","")</f>
        <v>未</v>
      </c>
      <c r="AR385" s="484"/>
      <c r="AV385" s="534"/>
      <c r="AW385" s="535"/>
      <c r="AX385" s="535"/>
      <c r="AY385" s="535"/>
      <c r="AZ385" s="535"/>
      <c r="BA385" s="535"/>
      <c r="BB385" s="535"/>
      <c r="BC385" s="535"/>
      <c r="BD385" s="535"/>
      <c r="BE385" s="535"/>
      <c r="BF385" s="535"/>
      <c r="BG385" s="535"/>
      <c r="BH385" s="535"/>
      <c r="BI385" s="535"/>
      <c r="BJ385" s="535"/>
      <c r="BK385" s="535"/>
      <c r="BL385" s="535"/>
      <c r="BM385" s="535"/>
      <c r="BN385" s="535"/>
      <c r="BO385" s="535"/>
      <c r="BP385" s="535"/>
      <c r="BQ385" s="535"/>
      <c r="BR385" s="535"/>
      <c r="BS385" s="535"/>
      <c r="BT385" s="535"/>
      <c r="BU385" s="535"/>
      <c r="BV385" s="535"/>
      <c r="BW385" s="535"/>
      <c r="BX385" s="535"/>
      <c r="BY385" s="536"/>
    </row>
    <row r="386" spans="3:77" ht="15" customHeight="1" x14ac:dyDescent="0.4">
      <c r="C386" s="824"/>
      <c r="D386" s="825"/>
      <c r="E386" s="826"/>
      <c r="F386" s="229" t="s">
        <v>317</v>
      </c>
      <c r="G386" s="939" t="s">
        <v>1407</v>
      </c>
      <c r="H386" s="940"/>
      <c r="I386" s="940"/>
      <c r="J386" s="940"/>
      <c r="K386" s="940"/>
      <c r="L386" s="940"/>
      <c r="M386" s="940"/>
      <c r="N386" s="940"/>
      <c r="O386" s="941"/>
      <c r="P386" s="775"/>
      <c r="Q386" s="776"/>
      <c r="R386" s="776"/>
      <c r="S386" s="777"/>
      <c r="T386" s="775"/>
      <c r="U386" s="776"/>
      <c r="V386" s="776"/>
      <c r="W386" s="816"/>
      <c r="X386" s="289" t="s">
        <v>951</v>
      </c>
      <c r="Y386" s="939" t="s">
        <v>1420</v>
      </c>
      <c r="Z386" s="940"/>
      <c r="AA386" s="940"/>
      <c r="AB386" s="940"/>
      <c r="AC386" s="940"/>
      <c r="AD386" s="940"/>
      <c r="AE386" s="940"/>
      <c r="AF386" s="940"/>
      <c r="AG386" s="941"/>
      <c r="AH386" s="775"/>
      <c r="AI386" s="776"/>
      <c r="AJ386" s="776"/>
      <c r="AK386" s="777"/>
      <c r="AL386" s="775"/>
      <c r="AM386" s="776"/>
      <c r="AN386" s="776"/>
      <c r="AO386" s="777"/>
      <c r="AQ386" s="484" t="str">
        <f t="shared" si="18"/>
        <v>未</v>
      </c>
      <c r="AR386" s="484"/>
      <c r="AV386" s="534"/>
      <c r="AW386" s="535"/>
      <c r="AX386" s="535"/>
      <c r="AY386" s="535"/>
      <c r="AZ386" s="535"/>
      <c r="BA386" s="535"/>
      <c r="BB386" s="535"/>
      <c r="BC386" s="535"/>
      <c r="BD386" s="535"/>
      <c r="BE386" s="535"/>
      <c r="BF386" s="535"/>
      <c r="BG386" s="535"/>
      <c r="BH386" s="535"/>
      <c r="BI386" s="535"/>
      <c r="BJ386" s="535"/>
      <c r="BK386" s="535"/>
      <c r="BL386" s="535"/>
      <c r="BM386" s="535"/>
      <c r="BN386" s="535"/>
      <c r="BO386" s="535"/>
      <c r="BP386" s="535"/>
      <c r="BQ386" s="535"/>
      <c r="BR386" s="535"/>
      <c r="BS386" s="535"/>
      <c r="BT386" s="535"/>
      <c r="BU386" s="535"/>
      <c r="BV386" s="535"/>
      <c r="BW386" s="535"/>
      <c r="BX386" s="535"/>
      <c r="BY386" s="536"/>
    </row>
    <row r="387" spans="3:77" ht="15" customHeight="1" x14ac:dyDescent="0.4">
      <c r="C387" s="824"/>
      <c r="D387" s="825"/>
      <c r="E387" s="826"/>
      <c r="F387" s="229" t="s">
        <v>318</v>
      </c>
      <c r="G387" s="939" t="s">
        <v>1408</v>
      </c>
      <c r="H387" s="940"/>
      <c r="I387" s="940"/>
      <c r="J387" s="940"/>
      <c r="K387" s="940"/>
      <c r="L387" s="940"/>
      <c r="M387" s="940"/>
      <c r="N387" s="940"/>
      <c r="O387" s="941"/>
      <c r="P387" s="775"/>
      <c r="Q387" s="776"/>
      <c r="R387" s="776"/>
      <c r="S387" s="777"/>
      <c r="T387" s="775"/>
      <c r="U387" s="776"/>
      <c r="V387" s="776"/>
      <c r="W387" s="816"/>
      <c r="X387" s="289" t="s">
        <v>1436</v>
      </c>
      <c r="Y387" s="939" t="s">
        <v>1421</v>
      </c>
      <c r="Z387" s="940"/>
      <c r="AA387" s="940"/>
      <c r="AB387" s="940"/>
      <c r="AC387" s="940"/>
      <c r="AD387" s="940"/>
      <c r="AE387" s="940"/>
      <c r="AF387" s="940"/>
      <c r="AG387" s="941"/>
      <c r="AH387" s="775"/>
      <c r="AI387" s="776"/>
      <c r="AJ387" s="776"/>
      <c r="AK387" s="777"/>
      <c r="AL387" s="775"/>
      <c r="AM387" s="776"/>
      <c r="AN387" s="776"/>
      <c r="AO387" s="777"/>
      <c r="AQ387" s="484" t="str">
        <f t="shared" si="18"/>
        <v>未</v>
      </c>
      <c r="AR387" s="484"/>
      <c r="AV387" s="534"/>
      <c r="AW387" s="535"/>
      <c r="AX387" s="535"/>
      <c r="AY387" s="535"/>
      <c r="AZ387" s="535"/>
      <c r="BA387" s="535"/>
      <c r="BB387" s="535"/>
      <c r="BC387" s="535"/>
      <c r="BD387" s="535"/>
      <c r="BE387" s="535"/>
      <c r="BF387" s="535"/>
      <c r="BG387" s="535"/>
      <c r="BH387" s="535"/>
      <c r="BI387" s="535"/>
      <c r="BJ387" s="535"/>
      <c r="BK387" s="535"/>
      <c r="BL387" s="535"/>
      <c r="BM387" s="535"/>
      <c r="BN387" s="535"/>
      <c r="BO387" s="535"/>
      <c r="BP387" s="535"/>
      <c r="BQ387" s="535"/>
      <c r="BR387" s="535"/>
      <c r="BS387" s="535"/>
      <c r="BT387" s="535"/>
      <c r="BU387" s="535"/>
      <c r="BV387" s="535"/>
      <c r="BW387" s="535"/>
      <c r="BX387" s="535"/>
      <c r="BY387" s="536"/>
    </row>
    <row r="388" spans="3:77" ht="15" customHeight="1" thickBot="1" x14ac:dyDescent="0.45">
      <c r="C388" s="824"/>
      <c r="D388" s="825"/>
      <c r="E388" s="826"/>
      <c r="F388" s="229" t="s">
        <v>319</v>
      </c>
      <c r="G388" s="939" t="s">
        <v>1409</v>
      </c>
      <c r="H388" s="940"/>
      <c r="I388" s="940"/>
      <c r="J388" s="940"/>
      <c r="K388" s="940"/>
      <c r="L388" s="940"/>
      <c r="M388" s="940"/>
      <c r="N388" s="940"/>
      <c r="O388" s="941"/>
      <c r="P388" s="775"/>
      <c r="Q388" s="776"/>
      <c r="R388" s="776"/>
      <c r="S388" s="777"/>
      <c r="T388" s="775"/>
      <c r="U388" s="776"/>
      <c r="V388" s="776"/>
      <c r="W388" s="816"/>
      <c r="X388" s="289" t="s">
        <v>1437</v>
      </c>
      <c r="Y388" s="939" t="s">
        <v>1422</v>
      </c>
      <c r="Z388" s="940"/>
      <c r="AA388" s="940"/>
      <c r="AB388" s="940"/>
      <c r="AC388" s="940"/>
      <c r="AD388" s="940"/>
      <c r="AE388" s="940"/>
      <c r="AF388" s="940"/>
      <c r="AG388" s="941"/>
      <c r="AH388" s="775"/>
      <c r="AI388" s="776"/>
      <c r="AJ388" s="776"/>
      <c r="AK388" s="777"/>
      <c r="AL388" s="775"/>
      <c r="AM388" s="776"/>
      <c r="AN388" s="776"/>
      <c r="AO388" s="777"/>
      <c r="AQ388" s="484" t="str">
        <f t="shared" si="18"/>
        <v>未</v>
      </c>
      <c r="AR388" s="484"/>
      <c r="AV388" s="537"/>
      <c r="AW388" s="538"/>
      <c r="AX388" s="538"/>
      <c r="AY388" s="538"/>
      <c r="AZ388" s="538"/>
      <c r="BA388" s="538"/>
      <c r="BB388" s="538"/>
      <c r="BC388" s="538"/>
      <c r="BD388" s="538"/>
      <c r="BE388" s="538"/>
      <c r="BF388" s="538"/>
      <c r="BG388" s="538"/>
      <c r="BH388" s="538"/>
      <c r="BI388" s="538"/>
      <c r="BJ388" s="538"/>
      <c r="BK388" s="538"/>
      <c r="BL388" s="538"/>
      <c r="BM388" s="538"/>
      <c r="BN388" s="538"/>
      <c r="BO388" s="538"/>
      <c r="BP388" s="538"/>
      <c r="BQ388" s="538"/>
      <c r="BR388" s="538"/>
      <c r="BS388" s="538"/>
      <c r="BT388" s="538"/>
      <c r="BU388" s="538"/>
      <c r="BV388" s="538"/>
      <c r="BW388" s="538"/>
      <c r="BX388" s="538"/>
      <c r="BY388" s="539"/>
    </row>
    <row r="389" spans="3:77" ht="15" customHeight="1" x14ac:dyDescent="0.4">
      <c r="C389" s="824"/>
      <c r="D389" s="825"/>
      <c r="E389" s="826"/>
      <c r="F389" s="229" t="s">
        <v>380</v>
      </c>
      <c r="G389" s="939" t="s">
        <v>1410</v>
      </c>
      <c r="H389" s="940"/>
      <c r="I389" s="940"/>
      <c r="J389" s="940"/>
      <c r="K389" s="940"/>
      <c r="L389" s="940"/>
      <c r="M389" s="940"/>
      <c r="N389" s="940"/>
      <c r="O389" s="941"/>
      <c r="P389" s="775"/>
      <c r="Q389" s="776"/>
      <c r="R389" s="776"/>
      <c r="S389" s="777"/>
      <c r="T389" s="775"/>
      <c r="U389" s="776"/>
      <c r="V389" s="776"/>
      <c r="W389" s="816"/>
      <c r="X389" s="289" t="s">
        <v>1438</v>
      </c>
      <c r="Y389" s="939" t="s">
        <v>1423</v>
      </c>
      <c r="Z389" s="940"/>
      <c r="AA389" s="940"/>
      <c r="AB389" s="940"/>
      <c r="AC389" s="940"/>
      <c r="AD389" s="940"/>
      <c r="AE389" s="940"/>
      <c r="AF389" s="940"/>
      <c r="AG389" s="941"/>
      <c r="AH389" s="775"/>
      <c r="AI389" s="776"/>
      <c r="AJ389" s="776"/>
      <c r="AK389" s="777"/>
      <c r="AL389" s="775"/>
      <c r="AM389" s="776"/>
      <c r="AN389" s="776"/>
      <c r="AO389" s="777"/>
      <c r="AQ389" s="484" t="str">
        <f t="shared" si="18"/>
        <v>未</v>
      </c>
      <c r="AR389" s="484"/>
      <c r="AV389" s="531" t="s">
        <v>1584</v>
      </c>
      <c r="AW389" s="531"/>
      <c r="AX389" s="531"/>
      <c r="AY389" s="531"/>
      <c r="AZ389" s="531"/>
      <c r="BA389" s="531"/>
      <c r="BB389" s="531"/>
      <c r="BC389" s="531"/>
      <c r="BD389" s="531"/>
      <c r="BE389" s="531"/>
      <c r="BF389" s="531"/>
      <c r="BG389" s="531"/>
      <c r="BH389" s="531"/>
      <c r="BI389" s="531"/>
      <c r="BJ389" s="531"/>
      <c r="BK389" s="531"/>
      <c r="BL389" s="531"/>
      <c r="BM389" s="531"/>
      <c r="BN389" s="531"/>
      <c r="BO389" s="531"/>
      <c r="BP389" s="531"/>
      <c r="BQ389" s="531"/>
      <c r="BR389" s="531"/>
      <c r="BS389" s="531"/>
      <c r="BT389" s="531"/>
      <c r="BU389" s="531"/>
      <c r="BV389" s="531"/>
      <c r="BW389" s="531"/>
      <c r="BX389" s="531"/>
      <c r="BY389" s="531"/>
    </row>
    <row r="390" spans="3:77" ht="15" customHeight="1" thickBot="1" x14ac:dyDescent="0.45">
      <c r="C390" s="824"/>
      <c r="D390" s="825"/>
      <c r="E390" s="826"/>
      <c r="F390" s="229" t="s">
        <v>479</v>
      </c>
      <c r="G390" s="939" t="s">
        <v>1411</v>
      </c>
      <c r="H390" s="940"/>
      <c r="I390" s="940"/>
      <c r="J390" s="940"/>
      <c r="K390" s="940"/>
      <c r="L390" s="940"/>
      <c r="M390" s="940"/>
      <c r="N390" s="940"/>
      <c r="O390" s="941"/>
      <c r="P390" s="775"/>
      <c r="Q390" s="776"/>
      <c r="R390" s="776"/>
      <c r="S390" s="777"/>
      <c r="T390" s="775"/>
      <c r="U390" s="776"/>
      <c r="V390" s="776"/>
      <c r="W390" s="816"/>
      <c r="X390" s="289" t="s">
        <v>1439</v>
      </c>
      <c r="Y390" s="939" t="s">
        <v>1424</v>
      </c>
      <c r="Z390" s="940"/>
      <c r="AA390" s="940"/>
      <c r="AB390" s="940"/>
      <c r="AC390" s="940"/>
      <c r="AD390" s="940"/>
      <c r="AE390" s="940"/>
      <c r="AF390" s="940"/>
      <c r="AG390" s="941"/>
      <c r="AH390" s="775"/>
      <c r="AI390" s="776"/>
      <c r="AJ390" s="776"/>
      <c r="AK390" s="777"/>
      <c r="AL390" s="775"/>
      <c r="AM390" s="776"/>
      <c r="AN390" s="776"/>
      <c r="AO390" s="777"/>
      <c r="AQ390" s="484" t="str">
        <f t="shared" si="18"/>
        <v>未</v>
      </c>
      <c r="AR390" s="484"/>
      <c r="AV390" s="65" t="s">
        <v>1585</v>
      </c>
    </row>
    <row r="391" spans="3:77" ht="15" customHeight="1" x14ac:dyDescent="0.4">
      <c r="C391" s="824"/>
      <c r="D391" s="825"/>
      <c r="E391" s="826"/>
      <c r="F391" s="229" t="s">
        <v>481</v>
      </c>
      <c r="G391" s="939" t="s">
        <v>1412</v>
      </c>
      <c r="H391" s="940"/>
      <c r="I391" s="940"/>
      <c r="J391" s="940"/>
      <c r="K391" s="940"/>
      <c r="L391" s="940"/>
      <c r="M391" s="940"/>
      <c r="N391" s="940"/>
      <c r="O391" s="941"/>
      <c r="P391" s="775"/>
      <c r="Q391" s="776"/>
      <c r="R391" s="776"/>
      <c r="S391" s="777"/>
      <c r="T391" s="775"/>
      <c r="U391" s="776"/>
      <c r="V391" s="776"/>
      <c r="W391" s="816"/>
      <c r="X391" s="289" t="s">
        <v>1440</v>
      </c>
      <c r="Y391" s="939" t="s">
        <v>1425</v>
      </c>
      <c r="Z391" s="940"/>
      <c r="AA391" s="940"/>
      <c r="AB391" s="940"/>
      <c r="AC391" s="940"/>
      <c r="AD391" s="940"/>
      <c r="AE391" s="940"/>
      <c r="AF391" s="940"/>
      <c r="AG391" s="941"/>
      <c r="AH391" s="775"/>
      <c r="AI391" s="776"/>
      <c r="AJ391" s="776"/>
      <c r="AK391" s="777"/>
      <c r="AL391" s="775"/>
      <c r="AM391" s="776"/>
      <c r="AN391" s="776"/>
      <c r="AO391" s="777"/>
      <c r="AQ391" s="484" t="str">
        <f t="shared" si="18"/>
        <v>未</v>
      </c>
      <c r="AR391" s="484"/>
      <c r="AV391" s="532" t="s">
        <v>1586</v>
      </c>
      <c r="AW391" s="531"/>
      <c r="AX391" s="531"/>
      <c r="AY391" s="531"/>
      <c r="AZ391" s="531"/>
      <c r="BA391" s="531"/>
      <c r="BB391" s="531"/>
      <c r="BC391" s="531"/>
      <c r="BD391" s="531"/>
      <c r="BE391" s="531"/>
      <c r="BF391" s="531"/>
      <c r="BG391" s="531"/>
      <c r="BH391" s="531"/>
      <c r="BI391" s="531"/>
      <c r="BJ391" s="531"/>
      <c r="BK391" s="531"/>
      <c r="BL391" s="531"/>
      <c r="BM391" s="531"/>
      <c r="BN391" s="531"/>
      <c r="BO391" s="531"/>
      <c r="BP391" s="531"/>
      <c r="BQ391" s="531"/>
      <c r="BR391" s="531"/>
      <c r="BS391" s="531"/>
      <c r="BT391" s="531"/>
      <c r="BU391" s="531"/>
      <c r="BV391" s="531"/>
      <c r="BW391" s="531"/>
      <c r="BX391" s="531"/>
      <c r="BY391" s="533"/>
    </row>
    <row r="392" spans="3:77" ht="15" customHeight="1" x14ac:dyDescent="0.4">
      <c r="C392" s="824"/>
      <c r="D392" s="825"/>
      <c r="E392" s="826"/>
      <c r="F392" s="229" t="s">
        <v>483</v>
      </c>
      <c r="G392" s="939" t="s">
        <v>1413</v>
      </c>
      <c r="H392" s="940"/>
      <c r="I392" s="940"/>
      <c r="J392" s="940"/>
      <c r="K392" s="940"/>
      <c r="L392" s="940"/>
      <c r="M392" s="940"/>
      <c r="N392" s="940"/>
      <c r="O392" s="941"/>
      <c r="P392" s="775"/>
      <c r="Q392" s="776"/>
      <c r="R392" s="776"/>
      <c r="S392" s="777"/>
      <c r="T392" s="775"/>
      <c r="U392" s="776"/>
      <c r="V392" s="776"/>
      <c r="W392" s="816"/>
      <c r="X392" s="289" t="s">
        <v>1441</v>
      </c>
      <c r="Y392" s="964" t="s">
        <v>1426</v>
      </c>
      <c r="Z392" s="965"/>
      <c r="AA392" s="965"/>
      <c r="AB392" s="965"/>
      <c r="AC392" s="965"/>
      <c r="AD392" s="965"/>
      <c r="AE392" s="965"/>
      <c r="AF392" s="965"/>
      <c r="AG392" s="966"/>
      <c r="AH392" s="775"/>
      <c r="AI392" s="776"/>
      <c r="AJ392" s="776"/>
      <c r="AK392" s="777"/>
      <c r="AL392" s="775"/>
      <c r="AM392" s="776"/>
      <c r="AN392" s="776"/>
      <c r="AO392" s="777"/>
      <c r="AQ392" s="484" t="str">
        <f t="shared" si="18"/>
        <v>未</v>
      </c>
      <c r="AR392" s="484"/>
      <c r="AV392" s="534"/>
      <c r="AW392" s="535"/>
      <c r="AX392" s="535"/>
      <c r="AY392" s="535"/>
      <c r="AZ392" s="535"/>
      <c r="BA392" s="535"/>
      <c r="BB392" s="535"/>
      <c r="BC392" s="535"/>
      <c r="BD392" s="535"/>
      <c r="BE392" s="535"/>
      <c r="BF392" s="535"/>
      <c r="BG392" s="535"/>
      <c r="BH392" s="535"/>
      <c r="BI392" s="535"/>
      <c r="BJ392" s="535"/>
      <c r="BK392" s="535"/>
      <c r="BL392" s="535"/>
      <c r="BM392" s="535"/>
      <c r="BN392" s="535"/>
      <c r="BO392" s="535"/>
      <c r="BP392" s="535"/>
      <c r="BQ392" s="535"/>
      <c r="BR392" s="535"/>
      <c r="BS392" s="535"/>
      <c r="BT392" s="535"/>
      <c r="BU392" s="535"/>
      <c r="BV392" s="535"/>
      <c r="BW392" s="535"/>
      <c r="BX392" s="535"/>
      <c r="BY392" s="536"/>
    </row>
    <row r="393" spans="3:77" ht="15" customHeight="1" x14ac:dyDescent="0.4">
      <c r="C393" s="824"/>
      <c r="D393" s="825"/>
      <c r="E393" s="826"/>
      <c r="F393" s="229" t="s">
        <v>755</v>
      </c>
      <c r="G393" s="939" t="s">
        <v>1414</v>
      </c>
      <c r="H393" s="940"/>
      <c r="I393" s="940"/>
      <c r="J393" s="940"/>
      <c r="K393" s="940"/>
      <c r="L393" s="940"/>
      <c r="M393" s="940"/>
      <c r="N393" s="940"/>
      <c r="O393" s="941"/>
      <c r="P393" s="775"/>
      <c r="Q393" s="776"/>
      <c r="R393" s="776"/>
      <c r="S393" s="777"/>
      <c r="T393" s="775"/>
      <c r="U393" s="776"/>
      <c r="V393" s="776"/>
      <c r="W393" s="816"/>
      <c r="X393" s="289" t="s">
        <v>1442</v>
      </c>
      <c r="Y393" s="939" t="s">
        <v>1427</v>
      </c>
      <c r="Z393" s="940"/>
      <c r="AA393" s="940"/>
      <c r="AB393" s="940"/>
      <c r="AC393" s="940"/>
      <c r="AD393" s="940"/>
      <c r="AE393" s="940"/>
      <c r="AF393" s="940"/>
      <c r="AG393" s="941"/>
      <c r="AH393" s="775"/>
      <c r="AI393" s="776"/>
      <c r="AJ393" s="776"/>
      <c r="AK393" s="777"/>
      <c r="AL393" s="775"/>
      <c r="AM393" s="776"/>
      <c r="AN393" s="776"/>
      <c r="AO393" s="777"/>
      <c r="AQ393" s="484" t="str">
        <f t="shared" si="18"/>
        <v>未</v>
      </c>
      <c r="AR393" s="484"/>
      <c r="AV393" s="534"/>
      <c r="AW393" s="535"/>
      <c r="AX393" s="535"/>
      <c r="AY393" s="535"/>
      <c r="AZ393" s="535"/>
      <c r="BA393" s="535"/>
      <c r="BB393" s="535"/>
      <c r="BC393" s="535"/>
      <c r="BD393" s="535"/>
      <c r="BE393" s="535"/>
      <c r="BF393" s="535"/>
      <c r="BG393" s="535"/>
      <c r="BH393" s="535"/>
      <c r="BI393" s="535"/>
      <c r="BJ393" s="535"/>
      <c r="BK393" s="535"/>
      <c r="BL393" s="535"/>
      <c r="BM393" s="535"/>
      <c r="BN393" s="535"/>
      <c r="BO393" s="535"/>
      <c r="BP393" s="535"/>
      <c r="BQ393" s="535"/>
      <c r="BR393" s="535"/>
      <c r="BS393" s="535"/>
      <c r="BT393" s="535"/>
      <c r="BU393" s="535"/>
      <c r="BV393" s="535"/>
      <c r="BW393" s="535"/>
      <c r="BX393" s="535"/>
      <c r="BY393" s="536"/>
    </row>
    <row r="394" spans="3:77" ht="15" customHeight="1" x14ac:dyDescent="0.4">
      <c r="C394" s="824"/>
      <c r="D394" s="825"/>
      <c r="E394" s="826"/>
      <c r="F394" s="229" t="s">
        <v>756</v>
      </c>
      <c r="G394" s="939" t="s">
        <v>1415</v>
      </c>
      <c r="H394" s="940"/>
      <c r="I394" s="940"/>
      <c r="J394" s="940"/>
      <c r="K394" s="940"/>
      <c r="L394" s="940"/>
      <c r="M394" s="940"/>
      <c r="N394" s="940"/>
      <c r="O394" s="941"/>
      <c r="P394" s="775"/>
      <c r="Q394" s="776"/>
      <c r="R394" s="776"/>
      <c r="S394" s="777"/>
      <c r="T394" s="775"/>
      <c r="U394" s="776"/>
      <c r="V394" s="776"/>
      <c r="W394" s="816"/>
      <c r="X394" s="289" t="s">
        <v>1443</v>
      </c>
      <c r="Y394" s="939" t="s">
        <v>1428</v>
      </c>
      <c r="Z394" s="940"/>
      <c r="AA394" s="940"/>
      <c r="AB394" s="940"/>
      <c r="AC394" s="940"/>
      <c r="AD394" s="940"/>
      <c r="AE394" s="940"/>
      <c r="AF394" s="940"/>
      <c r="AG394" s="941"/>
      <c r="AH394" s="775"/>
      <c r="AI394" s="776"/>
      <c r="AJ394" s="776"/>
      <c r="AK394" s="777"/>
      <c r="AL394" s="775"/>
      <c r="AM394" s="776"/>
      <c r="AN394" s="776"/>
      <c r="AO394" s="777"/>
      <c r="AQ394" s="484" t="str">
        <f t="shared" si="18"/>
        <v>未</v>
      </c>
      <c r="AR394" s="484"/>
      <c r="AV394" s="534"/>
      <c r="AW394" s="535"/>
      <c r="AX394" s="535"/>
      <c r="AY394" s="535"/>
      <c r="AZ394" s="535"/>
      <c r="BA394" s="535"/>
      <c r="BB394" s="535"/>
      <c r="BC394" s="535"/>
      <c r="BD394" s="535"/>
      <c r="BE394" s="535"/>
      <c r="BF394" s="535"/>
      <c r="BG394" s="535"/>
      <c r="BH394" s="535"/>
      <c r="BI394" s="535"/>
      <c r="BJ394" s="535"/>
      <c r="BK394" s="535"/>
      <c r="BL394" s="535"/>
      <c r="BM394" s="535"/>
      <c r="BN394" s="535"/>
      <c r="BO394" s="535"/>
      <c r="BP394" s="535"/>
      <c r="BQ394" s="535"/>
      <c r="BR394" s="535"/>
      <c r="BS394" s="535"/>
      <c r="BT394" s="535"/>
      <c r="BU394" s="535"/>
      <c r="BV394" s="535"/>
      <c r="BW394" s="535"/>
      <c r="BX394" s="535"/>
      <c r="BY394" s="536"/>
    </row>
    <row r="395" spans="3:77" ht="15" customHeight="1" x14ac:dyDescent="0.4">
      <c r="C395" s="824"/>
      <c r="D395" s="825"/>
      <c r="E395" s="826"/>
      <c r="F395" s="229" t="s">
        <v>757</v>
      </c>
      <c r="G395" s="939" t="s">
        <v>1416</v>
      </c>
      <c r="H395" s="940"/>
      <c r="I395" s="940"/>
      <c r="J395" s="940"/>
      <c r="K395" s="940"/>
      <c r="L395" s="940"/>
      <c r="M395" s="940"/>
      <c r="N395" s="940"/>
      <c r="O395" s="941"/>
      <c r="P395" s="775"/>
      <c r="Q395" s="776"/>
      <c r="R395" s="776"/>
      <c r="S395" s="777"/>
      <c r="T395" s="775"/>
      <c r="U395" s="776"/>
      <c r="V395" s="776"/>
      <c r="W395" s="816"/>
      <c r="X395" s="289" t="s">
        <v>1444</v>
      </c>
      <c r="Y395" s="939" t="s">
        <v>1429</v>
      </c>
      <c r="Z395" s="940"/>
      <c r="AA395" s="940"/>
      <c r="AB395" s="940"/>
      <c r="AC395" s="940"/>
      <c r="AD395" s="940"/>
      <c r="AE395" s="940"/>
      <c r="AF395" s="940"/>
      <c r="AG395" s="941"/>
      <c r="AH395" s="775"/>
      <c r="AI395" s="776"/>
      <c r="AJ395" s="776"/>
      <c r="AK395" s="777"/>
      <c r="AL395" s="775"/>
      <c r="AM395" s="776"/>
      <c r="AN395" s="776"/>
      <c r="AO395" s="777"/>
      <c r="AQ395" s="484" t="str">
        <f t="shared" si="18"/>
        <v>未</v>
      </c>
      <c r="AR395" s="484"/>
      <c r="AV395" s="534"/>
      <c r="AW395" s="535"/>
      <c r="AX395" s="535"/>
      <c r="AY395" s="535"/>
      <c r="AZ395" s="535"/>
      <c r="BA395" s="535"/>
      <c r="BB395" s="535"/>
      <c r="BC395" s="535"/>
      <c r="BD395" s="535"/>
      <c r="BE395" s="535"/>
      <c r="BF395" s="535"/>
      <c r="BG395" s="535"/>
      <c r="BH395" s="535"/>
      <c r="BI395" s="535"/>
      <c r="BJ395" s="535"/>
      <c r="BK395" s="535"/>
      <c r="BL395" s="535"/>
      <c r="BM395" s="535"/>
      <c r="BN395" s="535"/>
      <c r="BO395" s="535"/>
      <c r="BP395" s="535"/>
      <c r="BQ395" s="535"/>
      <c r="BR395" s="535"/>
      <c r="BS395" s="535"/>
      <c r="BT395" s="535"/>
      <c r="BU395" s="535"/>
      <c r="BV395" s="535"/>
      <c r="BW395" s="535"/>
      <c r="BX395" s="535"/>
      <c r="BY395" s="536"/>
    </row>
    <row r="396" spans="3:77" ht="15" customHeight="1" x14ac:dyDescent="0.4">
      <c r="C396" s="824"/>
      <c r="D396" s="825"/>
      <c r="E396" s="826"/>
      <c r="F396" s="229" t="s">
        <v>758</v>
      </c>
      <c r="G396" s="939" t="s">
        <v>1417</v>
      </c>
      <c r="H396" s="940"/>
      <c r="I396" s="940"/>
      <c r="J396" s="940"/>
      <c r="K396" s="940"/>
      <c r="L396" s="940"/>
      <c r="M396" s="940"/>
      <c r="N396" s="940"/>
      <c r="O396" s="941"/>
      <c r="P396" s="775"/>
      <c r="Q396" s="776"/>
      <c r="R396" s="776"/>
      <c r="S396" s="777"/>
      <c r="T396" s="775"/>
      <c r="U396" s="776"/>
      <c r="V396" s="776"/>
      <c r="W396" s="816"/>
      <c r="X396" s="289" t="s">
        <v>1445</v>
      </c>
      <c r="Y396" s="939" t="s">
        <v>1430</v>
      </c>
      <c r="Z396" s="940"/>
      <c r="AA396" s="940"/>
      <c r="AB396" s="940"/>
      <c r="AC396" s="940"/>
      <c r="AD396" s="940"/>
      <c r="AE396" s="940"/>
      <c r="AF396" s="940"/>
      <c r="AG396" s="941"/>
      <c r="AH396" s="775"/>
      <c r="AI396" s="776"/>
      <c r="AJ396" s="776"/>
      <c r="AK396" s="777"/>
      <c r="AL396" s="775"/>
      <c r="AM396" s="776"/>
      <c r="AN396" s="776"/>
      <c r="AO396" s="777"/>
      <c r="AQ396" s="484" t="str">
        <f t="shared" si="18"/>
        <v>未</v>
      </c>
      <c r="AR396" s="484"/>
      <c r="AV396" s="534"/>
      <c r="AW396" s="535"/>
      <c r="AX396" s="535"/>
      <c r="AY396" s="535"/>
      <c r="AZ396" s="535"/>
      <c r="BA396" s="535"/>
      <c r="BB396" s="535"/>
      <c r="BC396" s="535"/>
      <c r="BD396" s="535"/>
      <c r="BE396" s="535"/>
      <c r="BF396" s="535"/>
      <c r="BG396" s="535"/>
      <c r="BH396" s="535"/>
      <c r="BI396" s="535"/>
      <c r="BJ396" s="535"/>
      <c r="BK396" s="535"/>
      <c r="BL396" s="535"/>
      <c r="BM396" s="535"/>
      <c r="BN396" s="535"/>
      <c r="BO396" s="535"/>
      <c r="BP396" s="535"/>
      <c r="BQ396" s="535"/>
      <c r="BR396" s="535"/>
      <c r="BS396" s="535"/>
      <c r="BT396" s="535"/>
      <c r="BU396" s="535"/>
      <c r="BV396" s="535"/>
      <c r="BW396" s="535"/>
      <c r="BX396" s="535"/>
      <c r="BY396" s="536"/>
    </row>
    <row r="397" spans="3:77" ht="15" customHeight="1" thickBot="1" x14ac:dyDescent="0.45">
      <c r="C397" s="951"/>
      <c r="D397" s="952"/>
      <c r="E397" s="953"/>
      <c r="F397" s="230" t="s">
        <v>949</v>
      </c>
      <c r="G397" s="942" t="s">
        <v>1418</v>
      </c>
      <c r="H397" s="943"/>
      <c r="I397" s="943"/>
      <c r="J397" s="943"/>
      <c r="K397" s="943"/>
      <c r="L397" s="943"/>
      <c r="M397" s="943"/>
      <c r="N397" s="943"/>
      <c r="O397" s="944"/>
      <c r="P397" s="805"/>
      <c r="Q397" s="806"/>
      <c r="R397" s="806"/>
      <c r="S397" s="807"/>
      <c r="T397" s="805"/>
      <c r="U397" s="806"/>
      <c r="V397" s="806"/>
      <c r="W397" s="817"/>
      <c r="X397" s="290" t="s">
        <v>1446</v>
      </c>
      <c r="Y397" s="942" t="s">
        <v>1431</v>
      </c>
      <c r="Z397" s="943"/>
      <c r="AA397" s="943"/>
      <c r="AB397" s="943"/>
      <c r="AC397" s="943"/>
      <c r="AD397" s="943"/>
      <c r="AE397" s="943"/>
      <c r="AF397" s="943"/>
      <c r="AG397" s="944"/>
      <c r="AH397" s="805"/>
      <c r="AI397" s="806"/>
      <c r="AJ397" s="806"/>
      <c r="AK397" s="807"/>
      <c r="AL397" s="805"/>
      <c r="AM397" s="806"/>
      <c r="AN397" s="806"/>
      <c r="AO397" s="807"/>
      <c r="AQ397" s="484" t="str">
        <f t="shared" si="18"/>
        <v>未</v>
      </c>
      <c r="AR397" s="484"/>
      <c r="AV397" s="534"/>
      <c r="AW397" s="535"/>
      <c r="AX397" s="535"/>
      <c r="AY397" s="535"/>
      <c r="AZ397" s="535"/>
      <c r="BA397" s="535"/>
      <c r="BB397" s="535"/>
      <c r="BC397" s="535"/>
      <c r="BD397" s="535"/>
      <c r="BE397" s="535"/>
      <c r="BF397" s="535"/>
      <c r="BG397" s="535"/>
      <c r="BH397" s="535"/>
      <c r="BI397" s="535"/>
      <c r="BJ397" s="535"/>
      <c r="BK397" s="535"/>
      <c r="BL397" s="535"/>
      <c r="BM397" s="535"/>
      <c r="BN397" s="535"/>
      <c r="BO397" s="535"/>
      <c r="BP397" s="535"/>
      <c r="BQ397" s="535"/>
      <c r="BR397" s="535"/>
      <c r="BS397" s="535"/>
      <c r="BT397" s="535"/>
      <c r="BU397" s="535"/>
      <c r="BV397" s="535"/>
      <c r="BW397" s="535"/>
      <c r="BX397" s="535"/>
      <c r="BY397" s="536"/>
    </row>
    <row r="398" spans="3:77" ht="15" customHeight="1" x14ac:dyDescent="0.4">
      <c r="C398" s="824" t="s">
        <v>231</v>
      </c>
      <c r="D398" s="825"/>
      <c r="E398" s="826"/>
      <c r="F398" s="231" t="s">
        <v>1447</v>
      </c>
      <c r="G398" s="945" t="s">
        <v>1432</v>
      </c>
      <c r="H398" s="946"/>
      <c r="I398" s="946"/>
      <c r="J398" s="946"/>
      <c r="K398" s="946"/>
      <c r="L398" s="946"/>
      <c r="M398" s="946"/>
      <c r="N398" s="946"/>
      <c r="O398" s="947"/>
      <c r="P398" s="808"/>
      <c r="Q398" s="809"/>
      <c r="R398" s="809"/>
      <c r="S398" s="810"/>
      <c r="T398" s="808"/>
      <c r="U398" s="809"/>
      <c r="V398" s="809"/>
      <c r="W398" s="814"/>
      <c r="X398" s="291" t="s">
        <v>1449</v>
      </c>
      <c r="Y398" s="945" t="s">
        <v>1434</v>
      </c>
      <c r="Z398" s="946"/>
      <c r="AA398" s="946"/>
      <c r="AB398" s="946"/>
      <c r="AC398" s="946"/>
      <c r="AD398" s="946"/>
      <c r="AE398" s="946"/>
      <c r="AF398" s="946"/>
      <c r="AG398" s="947"/>
      <c r="AH398" s="808"/>
      <c r="AI398" s="809"/>
      <c r="AJ398" s="809"/>
      <c r="AK398" s="810"/>
      <c r="AL398" s="808"/>
      <c r="AM398" s="809"/>
      <c r="AN398" s="809"/>
      <c r="AO398" s="810"/>
      <c r="AQ398" s="484" t="str">
        <f t="shared" si="18"/>
        <v>未</v>
      </c>
      <c r="AR398" s="484"/>
      <c r="AV398" s="534"/>
      <c r="AW398" s="535"/>
      <c r="AX398" s="535"/>
      <c r="AY398" s="535"/>
      <c r="AZ398" s="535"/>
      <c r="BA398" s="535"/>
      <c r="BB398" s="535"/>
      <c r="BC398" s="535"/>
      <c r="BD398" s="535"/>
      <c r="BE398" s="535"/>
      <c r="BF398" s="535"/>
      <c r="BG398" s="535"/>
      <c r="BH398" s="535"/>
      <c r="BI398" s="535"/>
      <c r="BJ398" s="535"/>
      <c r="BK398" s="535"/>
      <c r="BL398" s="535"/>
      <c r="BM398" s="535"/>
      <c r="BN398" s="535"/>
      <c r="BO398" s="535"/>
      <c r="BP398" s="535"/>
      <c r="BQ398" s="535"/>
      <c r="BR398" s="535"/>
      <c r="BS398" s="535"/>
      <c r="BT398" s="535"/>
      <c r="BU398" s="535"/>
      <c r="BV398" s="535"/>
      <c r="BW398" s="535"/>
      <c r="BX398" s="535"/>
      <c r="BY398" s="536"/>
    </row>
    <row r="399" spans="3:77" ht="15" customHeight="1" x14ac:dyDescent="0.4">
      <c r="C399" s="954"/>
      <c r="D399" s="955"/>
      <c r="E399" s="956"/>
      <c r="F399" s="232" t="s">
        <v>1448</v>
      </c>
      <c r="G399" s="811" t="s">
        <v>1433</v>
      </c>
      <c r="H399" s="812"/>
      <c r="I399" s="812"/>
      <c r="J399" s="812"/>
      <c r="K399" s="812"/>
      <c r="L399" s="812"/>
      <c r="M399" s="812"/>
      <c r="N399" s="812"/>
      <c r="O399" s="813"/>
      <c r="P399" s="778"/>
      <c r="Q399" s="779"/>
      <c r="R399" s="779"/>
      <c r="S399" s="780"/>
      <c r="T399" s="778"/>
      <c r="U399" s="779"/>
      <c r="V399" s="779"/>
      <c r="W399" s="815"/>
      <c r="X399" s="292"/>
      <c r="Y399" s="811"/>
      <c r="Z399" s="812"/>
      <c r="AA399" s="812"/>
      <c r="AB399" s="812"/>
      <c r="AC399" s="812"/>
      <c r="AD399" s="812"/>
      <c r="AE399" s="812"/>
      <c r="AF399" s="812"/>
      <c r="AG399" s="813"/>
      <c r="AH399" s="933" t="s">
        <v>1731</v>
      </c>
      <c r="AI399" s="934"/>
      <c r="AJ399" s="934"/>
      <c r="AK399" s="935"/>
      <c r="AL399" s="936"/>
      <c r="AM399" s="937"/>
      <c r="AN399" s="937"/>
      <c r="AO399" s="938"/>
      <c r="AQ399" s="484" t="str">
        <f>IF(OR(COUNTBLANK(P399)=1,COUNTBLANK(T399)=1),"未","")</f>
        <v>未</v>
      </c>
      <c r="AR399" s="484"/>
      <c r="AV399" s="534"/>
      <c r="AW399" s="535"/>
      <c r="AX399" s="535"/>
      <c r="AY399" s="535"/>
      <c r="AZ399" s="535"/>
      <c r="BA399" s="535"/>
      <c r="BB399" s="535"/>
      <c r="BC399" s="535"/>
      <c r="BD399" s="535"/>
      <c r="BE399" s="535"/>
      <c r="BF399" s="535"/>
      <c r="BG399" s="535"/>
      <c r="BH399" s="535"/>
      <c r="BI399" s="535"/>
      <c r="BJ399" s="535"/>
      <c r="BK399" s="535"/>
      <c r="BL399" s="535"/>
      <c r="BM399" s="535"/>
      <c r="BN399" s="535"/>
      <c r="BO399" s="535"/>
      <c r="BP399" s="535"/>
      <c r="BQ399" s="535"/>
      <c r="BR399" s="535"/>
      <c r="BS399" s="535"/>
      <c r="BT399" s="535"/>
      <c r="BU399" s="535"/>
      <c r="BV399" s="535"/>
      <c r="BW399" s="535"/>
      <c r="BX399" s="535"/>
      <c r="BY399" s="536"/>
    </row>
    <row r="400" spans="3:77" ht="15" customHeight="1" thickBot="1" x14ac:dyDescent="0.45">
      <c r="AV400" s="537"/>
      <c r="AW400" s="538"/>
      <c r="AX400" s="538"/>
      <c r="AY400" s="538"/>
      <c r="AZ400" s="538"/>
      <c r="BA400" s="538"/>
      <c r="BB400" s="538"/>
      <c r="BC400" s="538"/>
      <c r="BD400" s="538"/>
      <c r="BE400" s="538"/>
      <c r="BF400" s="538"/>
      <c r="BG400" s="538"/>
      <c r="BH400" s="538"/>
      <c r="BI400" s="538"/>
      <c r="BJ400" s="538"/>
      <c r="BK400" s="538"/>
      <c r="BL400" s="538"/>
      <c r="BM400" s="538"/>
      <c r="BN400" s="538"/>
      <c r="BO400" s="538"/>
      <c r="BP400" s="538"/>
      <c r="BQ400" s="538"/>
      <c r="BR400" s="538"/>
      <c r="BS400" s="538"/>
      <c r="BT400" s="538"/>
      <c r="BU400" s="538"/>
      <c r="BV400" s="538"/>
      <c r="BW400" s="538"/>
      <c r="BX400" s="538"/>
      <c r="BY400" s="539"/>
    </row>
    <row r="401" spans="1:77" ht="15" customHeight="1" x14ac:dyDescent="0.4">
      <c r="C401" s="159" t="s">
        <v>1454</v>
      </c>
      <c r="D401" s="160"/>
      <c r="E401" s="160"/>
      <c r="F401" s="160"/>
      <c r="G401" s="160"/>
      <c r="H401" s="160"/>
      <c r="I401" s="160"/>
      <c r="J401" s="160"/>
      <c r="K401" s="160"/>
      <c r="L401" s="160"/>
      <c r="M401" s="160"/>
      <c r="N401" s="160"/>
      <c r="O401" s="160"/>
      <c r="P401" s="209"/>
      <c r="Q401" s="160"/>
      <c r="R401" s="209"/>
      <c r="S401" s="160"/>
      <c r="T401" s="160"/>
      <c r="U401" s="209"/>
      <c r="V401" s="160"/>
      <c r="W401" s="160"/>
      <c r="X401" s="160"/>
      <c r="Y401" s="160"/>
      <c r="Z401" s="160"/>
      <c r="AA401" s="160"/>
      <c r="AB401" s="160"/>
      <c r="AC401" s="160"/>
      <c r="AD401" s="160"/>
      <c r="AE401" s="160"/>
      <c r="AF401" s="160"/>
      <c r="AG401" s="160"/>
      <c r="AH401" s="160"/>
      <c r="AI401" s="160"/>
      <c r="AJ401" s="160"/>
      <c r="AK401" s="160"/>
      <c r="AL401" s="160"/>
      <c r="AM401" s="61"/>
      <c r="AN401" s="61"/>
      <c r="AO401" s="62"/>
      <c r="AQ401" s="502" t="s">
        <v>289</v>
      </c>
      <c r="AR401" s="502"/>
      <c r="AV401" s="531" t="s">
        <v>1587</v>
      </c>
      <c r="AW401" s="531"/>
      <c r="AX401" s="531"/>
      <c r="AY401" s="531"/>
      <c r="AZ401" s="531"/>
      <c r="BA401" s="531"/>
      <c r="BB401" s="531"/>
      <c r="BC401" s="531"/>
      <c r="BD401" s="531"/>
      <c r="BE401" s="531"/>
      <c r="BF401" s="531"/>
      <c r="BG401" s="531"/>
      <c r="BH401" s="531"/>
      <c r="BI401" s="531"/>
      <c r="BJ401" s="531"/>
      <c r="BK401" s="531"/>
      <c r="BL401" s="531"/>
      <c r="BM401" s="531"/>
      <c r="BN401" s="531"/>
      <c r="BO401" s="531"/>
      <c r="BP401" s="531"/>
      <c r="BQ401" s="531"/>
      <c r="BR401" s="531"/>
      <c r="BS401" s="531"/>
      <c r="BT401" s="531"/>
      <c r="BU401" s="531"/>
      <c r="BV401" s="531"/>
      <c r="BW401" s="531"/>
      <c r="BX401" s="531"/>
      <c r="BY401" s="531"/>
    </row>
    <row r="402" spans="1:77" ht="15" customHeight="1" thickBot="1" x14ac:dyDescent="0.45">
      <c r="C402" s="69" t="s">
        <v>78</v>
      </c>
      <c r="D402" s="59" t="s">
        <v>1455</v>
      </c>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53"/>
      <c r="AM402" s="559"/>
      <c r="AN402" s="486"/>
      <c r="AO402" s="560"/>
      <c r="AQ402" s="484" t="str">
        <f>IF(COUNTBLANK(AM402)=1,"未","")</f>
        <v>未</v>
      </c>
      <c r="AR402" s="484"/>
      <c r="AV402" s="65" t="s">
        <v>1588</v>
      </c>
    </row>
    <row r="403" spans="1:77" ht="15" customHeight="1" x14ac:dyDescent="0.4">
      <c r="C403" s="70" t="s">
        <v>79</v>
      </c>
      <c r="D403" s="112" t="s">
        <v>1460</v>
      </c>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113"/>
      <c r="AM403" s="549"/>
      <c r="AN403" s="550"/>
      <c r="AO403" s="551"/>
      <c r="AQ403" s="484" t="str">
        <f>IF(COUNTBLANK(AM403)=1,"未","")</f>
        <v>未</v>
      </c>
      <c r="AR403" s="484"/>
      <c r="AV403" s="532" t="s">
        <v>1589</v>
      </c>
      <c r="AW403" s="531"/>
      <c r="AX403" s="531"/>
      <c r="AY403" s="531"/>
      <c r="AZ403" s="531"/>
      <c r="BA403" s="531"/>
      <c r="BB403" s="531"/>
      <c r="BC403" s="531"/>
      <c r="BD403" s="531"/>
      <c r="BE403" s="531"/>
      <c r="BF403" s="531"/>
      <c r="BG403" s="531"/>
      <c r="BH403" s="531"/>
      <c r="BI403" s="531"/>
      <c r="BJ403" s="531"/>
      <c r="BK403" s="531"/>
      <c r="BL403" s="531"/>
      <c r="BM403" s="531"/>
      <c r="BN403" s="531"/>
      <c r="BO403" s="531"/>
      <c r="BP403" s="531"/>
      <c r="BQ403" s="531"/>
      <c r="BR403" s="531"/>
      <c r="BS403" s="531"/>
      <c r="BT403" s="531"/>
      <c r="BU403" s="531"/>
      <c r="BV403" s="531"/>
      <c r="BW403" s="531"/>
      <c r="BX403" s="531"/>
      <c r="BY403" s="533"/>
    </row>
    <row r="404" spans="1:77" ht="15" customHeight="1" x14ac:dyDescent="0.4">
      <c r="C404" s="83"/>
      <c r="D404" s="303" t="s">
        <v>1951</v>
      </c>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63"/>
      <c r="AM404" s="363"/>
      <c r="AN404" s="364"/>
      <c r="AO404" s="552"/>
      <c r="AQ404" s="484"/>
      <c r="AR404" s="484"/>
      <c r="AV404" s="534"/>
      <c r="AW404" s="535"/>
      <c r="AX404" s="535"/>
      <c r="AY404" s="535"/>
      <c r="AZ404" s="535"/>
      <c r="BA404" s="535"/>
      <c r="BB404" s="535"/>
      <c r="BC404" s="535"/>
      <c r="BD404" s="535"/>
      <c r="BE404" s="535"/>
      <c r="BF404" s="535"/>
      <c r="BG404" s="535"/>
      <c r="BH404" s="535"/>
      <c r="BI404" s="535"/>
      <c r="BJ404" s="535"/>
      <c r="BK404" s="535"/>
      <c r="BL404" s="535"/>
      <c r="BM404" s="535"/>
      <c r="BN404" s="535"/>
      <c r="BO404" s="535"/>
      <c r="BP404" s="535"/>
      <c r="BQ404" s="535"/>
      <c r="BR404" s="535"/>
      <c r="BS404" s="535"/>
      <c r="BT404" s="535"/>
      <c r="BU404" s="535"/>
      <c r="BV404" s="535"/>
      <c r="BW404" s="535"/>
      <c r="BX404" s="535"/>
      <c r="BY404" s="536"/>
    </row>
    <row r="405" spans="1:77" ht="15" customHeight="1" x14ac:dyDescent="0.4">
      <c r="AV405" s="534"/>
      <c r="AW405" s="535"/>
      <c r="AX405" s="535"/>
      <c r="AY405" s="535"/>
      <c r="AZ405" s="535"/>
      <c r="BA405" s="535"/>
      <c r="BB405" s="535"/>
      <c r="BC405" s="535"/>
      <c r="BD405" s="535"/>
      <c r="BE405" s="535"/>
      <c r="BF405" s="535"/>
      <c r="BG405" s="535"/>
      <c r="BH405" s="535"/>
      <c r="BI405" s="535"/>
      <c r="BJ405" s="535"/>
      <c r="BK405" s="535"/>
      <c r="BL405" s="535"/>
      <c r="BM405" s="535"/>
      <c r="BN405" s="535"/>
      <c r="BO405" s="535"/>
      <c r="BP405" s="535"/>
      <c r="BQ405" s="535"/>
      <c r="BR405" s="535"/>
      <c r="BS405" s="535"/>
      <c r="BT405" s="535"/>
      <c r="BU405" s="535"/>
      <c r="BV405" s="535"/>
      <c r="BW405" s="535"/>
      <c r="BX405" s="535"/>
      <c r="BY405" s="536"/>
    </row>
    <row r="406" spans="1:77" ht="15" customHeight="1" x14ac:dyDescent="0.4">
      <c r="C406" s="159" t="s">
        <v>1827</v>
      </c>
      <c r="D406" s="160"/>
      <c r="E406" s="160"/>
      <c r="F406" s="160"/>
      <c r="G406" s="160"/>
      <c r="H406" s="160"/>
      <c r="I406" s="160"/>
      <c r="J406" s="160"/>
      <c r="K406" s="160"/>
      <c r="L406" s="160"/>
      <c r="M406" s="160"/>
      <c r="N406" s="160"/>
      <c r="O406" s="160"/>
      <c r="P406" s="209"/>
      <c r="Q406" s="160"/>
      <c r="R406" s="209"/>
      <c r="S406" s="160"/>
      <c r="T406" s="160"/>
      <c r="U406" s="209"/>
      <c r="V406" s="160"/>
      <c r="W406" s="160"/>
      <c r="X406" s="160"/>
      <c r="Y406" s="160"/>
      <c r="Z406" s="160"/>
      <c r="AA406" s="160"/>
      <c r="AB406" s="160"/>
      <c r="AC406" s="160"/>
      <c r="AD406" s="160"/>
      <c r="AE406" s="160"/>
      <c r="AF406" s="160"/>
      <c r="AG406" s="160"/>
      <c r="AH406" s="160"/>
      <c r="AI406" s="160"/>
      <c r="AJ406" s="160"/>
      <c r="AK406" s="160"/>
      <c r="AL406" s="160"/>
      <c r="AM406" s="61"/>
      <c r="AN406" s="61"/>
      <c r="AO406" s="62"/>
      <c r="AQ406" s="502" t="s">
        <v>289</v>
      </c>
      <c r="AR406" s="502"/>
      <c r="AV406" s="534"/>
      <c r="AW406" s="535"/>
      <c r="AX406" s="535"/>
      <c r="AY406" s="535"/>
      <c r="AZ406" s="535"/>
      <c r="BA406" s="535"/>
      <c r="BB406" s="535"/>
      <c r="BC406" s="535"/>
      <c r="BD406" s="535"/>
      <c r="BE406" s="535"/>
      <c r="BF406" s="535"/>
      <c r="BG406" s="535"/>
      <c r="BH406" s="535"/>
      <c r="BI406" s="535"/>
      <c r="BJ406" s="535"/>
      <c r="BK406" s="535"/>
      <c r="BL406" s="535"/>
      <c r="BM406" s="535"/>
      <c r="BN406" s="535"/>
      <c r="BO406" s="535"/>
      <c r="BP406" s="535"/>
      <c r="BQ406" s="535"/>
      <c r="BR406" s="535"/>
      <c r="BS406" s="535"/>
      <c r="BT406" s="535"/>
      <c r="BU406" s="535"/>
      <c r="BV406" s="535"/>
      <c r="BW406" s="535"/>
      <c r="BX406" s="535"/>
      <c r="BY406" s="536"/>
    </row>
    <row r="407" spans="1:77" ht="15" customHeight="1" x14ac:dyDescent="0.4">
      <c r="C407" s="69" t="s">
        <v>78</v>
      </c>
      <c r="D407" s="59" t="s">
        <v>1456</v>
      </c>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53"/>
      <c r="AM407" s="559"/>
      <c r="AN407" s="486"/>
      <c r="AO407" s="560"/>
      <c r="AQ407" s="484" t="str">
        <f t="shared" ref="AQ407" si="19">IF(COUNTBLANK(AM407)=1,"未","")</f>
        <v>未</v>
      </c>
      <c r="AR407" s="484"/>
      <c r="AV407" s="534"/>
      <c r="AW407" s="535"/>
      <c r="AX407" s="535"/>
      <c r="AY407" s="535"/>
      <c r="AZ407" s="535"/>
      <c r="BA407" s="535"/>
      <c r="BB407" s="535"/>
      <c r="BC407" s="535"/>
      <c r="BD407" s="535"/>
      <c r="BE407" s="535"/>
      <c r="BF407" s="535"/>
      <c r="BG407" s="535"/>
      <c r="BH407" s="535"/>
      <c r="BI407" s="535"/>
      <c r="BJ407" s="535"/>
      <c r="BK407" s="535"/>
      <c r="BL407" s="535"/>
      <c r="BM407" s="535"/>
      <c r="BN407" s="535"/>
      <c r="BO407" s="535"/>
      <c r="BP407" s="535"/>
      <c r="BQ407" s="535"/>
      <c r="BR407" s="535"/>
      <c r="BS407" s="535"/>
      <c r="BT407" s="535"/>
      <c r="BU407" s="535"/>
      <c r="BV407" s="535"/>
      <c r="BW407" s="535"/>
      <c r="BX407" s="535"/>
      <c r="BY407" s="536"/>
    </row>
    <row r="408" spans="1:77" ht="15" customHeight="1" thickBot="1" x14ac:dyDescent="0.45">
      <c r="C408" s="69" t="s">
        <v>79</v>
      </c>
      <c r="D408" s="59" t="s">
        <v>1457</v>
      </c>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53"/>
      <c r="AM408" s="559"/>
      <c r="AN408" s="486"/>
      <c r="AO408" s="560"/>
      <c r="AQ408" s="484" t="str">
        <f>IF(AM407="無","",IF(COUNTBLANK(AM408)=1,"未",""))</f>
        <v>未</v>
      </c>
      <c r="AR408" s="484"/>
      <c r="AV408" s="534"/>
      <c r="AW408" s="535"/>
      <c r="AX408" s="535"/>
      <c r="AY408" s="535"/>
      <c r="AZ408" s="535"/>
      <c r="BA408" s="535"/>
      <c r="BB408" s="535"/>
      <c r="BC408" s="535"/>
      <c r="BD408" s="535"/>
      <c r="BE408" s="535"/>
      <c r="BF408" s="535"/>
      <c r="BG408" s="535"/>
      <c r="BH408" s="535"/>
      <c r="BI408" s="535"/>
      <c r="BJ408" s="535"/>
      <c r="BK408" s="535"/>
      <c r="BL408" s="535"/>
      <c r="BM408" s="535"/>
      <c r="BN408" s="535"/>
      <c r="BO408" s="535"/>
      <c r="BP408" s="535"/>
      <c r="BQ408" s="535"/>
      <c r="BR408" s="535"/>
      <c r="BS408" s="535"/>
      <c r="BT408" s="535"/>
      <c r="BU408" s="535"/>
      <c r="BV408" s="535"/>
      <c r="BW408" s="535"/>
      <c r="BX408" s="535"/>
      <c r="BY408" s="536"/>
    </row>
    <row r="409" spans="1:77" ht="15" customHeight="1" x14ac:dyDescent="0.4">
      <c r="C409" s="69" t="s">
        <v>80</v>
      </c>
      <c r="D409" s="59" t="s">
        <v>1458</v>
      </c>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53"/>
      <c r="AM409" s="559"/>
      <c r="AN409" s="486"/>
      <c r="AO409" s="560"/>
      <c r="AQ409" s="484" t="str">
        <f>IF(AM408="無","",IF(COUNTBLANK(AM409)=1,"未",""))</f>
        <v>未</v>
      </c>
      <c r="AR409" s="484"/>
      <c r="AV409" s="531" t="s">
        <v>1590</v>
      </c>
      <c r="AW409" s="531"/>
      <c r="AX409" s="531"/>
      <c r="AY409" s="531"/>
      <c r="AZ409" s="531"/>
      <c r="BA409" s="531"/>
      <c r="BB409" s="531"/>
      <c r="BC409" s="531"/>
      <c r="BD409" s="531"/>
      <c r="BE409" s="531"/>
      <c r="BF409" s="531"/>
      <c r="BG409" s="531"/>
      <c r="BH409" s="531"/>
      <c r="BI409" s="531"/>
      <c r="BJ409" s="531"/>
      <c r="BK409" s="531"/>
      <c r="BL409" s="531"/>
      <c r="BM409" s="531"/>
      <c r="BN409" s="531"/>
      <c r="BO409" s="531"/>
      <c r="BP409" s="531"/>
      <c r="BQ409" s="531"/>
      <c r="BR409" s="531"/>
      <c r="BS409" s="531"/>
      <c r="BT409" s="531"/>
      <c r="BU409" s="531"/>
      <c r="BV409" s="531"/>
      <c r="BW409" s="531"/>
      <c r="BX409" s="531"/>
      <c r="BY409" s="531"/>
    </row>
    <row r="410" spans="1:77" ht="15" customHeight="1" thickBot="1" x14ac:dyDescent="0.45">
      <c r="C410" s="69" t="s">
        <v>82</v>
      </c>
      <c r="D410" s="59" t="s">
        <v>1826</v>
      </c>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53"/>
      <c r="AM410" s="559"/>
      <c r="AN410" s="486"/>
      <c r="AO410" s="560"/>
      <c r="AQ410" s="484" t="str">
        <f>IF(AM409="無","",IF(COUNTBLANK(AM410)=1,"未",""))</f>
        <v>未</v>
      </c>
      <c r="AR410" s="484"/>
      <c r="AV410" s="65" t="s">
        <v>1591</v>
      </c>
    </row>
    <row r="411" spans="1:77" ht="15" customHeight="1" x14ac:dyDescent="0.4">
      <c r="C411" s="69" t="s">
        <v>180</v>
      </c>
      <c r="D411" s="59" t="s">
        <v>1459</v>
      </c>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53"/>
      <c r="AM411" s="559"/>
      <c r="AN411" s="486"/>
      <c r="AO411" s="560"/>
      <c r="AQ411" s="484" t="str">
        <f>IF(AM410="無","",IF(COUNTBLANK(AM411)=1,"未",""))</f>
        <v>未</v>
      </c>
      <c r="AR411" s="484"/>
      <c r="AV411" s="532" t="s">
        <v>1592</v>
      </c>
      <c r="AW411" s="531"/>
      <c r="AX411" s="531"/>
      <c r="AY411" s="531"/>
      <c r="AZ411" s="531"/>
      <c r="BA411" s="531"/>
      <c r="BB411" s="531"/>
      <c r="BC411" s="531"/>
      <c r="BD411" s="531"/>
      <c r="BE411" s="531"/>
      <c r="BF411" s="531"/>
      <c r="BG411" s="531"/>
      <c r="BH411" s="531"/>
      <c r="BI411" s="531"/>
      <c r="BJ411" s="531"/>
      <c r="BK411" s="531"/>
      <c r="BL411" s="531"/>
      <c r="BM411" s="531"/>
      <c r="BN411" s="531"/>
      <c r="BO411" s="531"/>
      <c r="BP411" s="531"/>
      <c r="BQ411" s="531"/>
      <c r="BR411" s="531"/>
      <c r="BS411" s="531"/>
      <c r="BT411" s="531"/>
      <c r="BU411" s="531"/>
      <c r="BV411" s="531"/>
      <c r="BW411" s="531"/>
      <c r="BX411" s="531"/>
      <c r="BY411" s="533"/>
    </row>
    <row r="412" spans="1:77" ht="15" customHeight="1" x14ac:dyDescent="0.4">
      <c r="AV412" s="534"/>
      <c r="AW412" s="535"/>
      <c r="AX412" s="535"/>
      <c r="AY412" s="535"/>
      <c r="AZ412" s="535"/>
      <c r="BA412" s="535"/>
      <c r="BB412" s="535"/>
      <c r="BC412" s="535"/>
      <c r="BD412" s="535"/>
      <c r="BE412" s="535"/>
      <c r="BF412" s="535"/>
      <c r="BG412" s="535"/>
      <c r="BH412" s="535"/>
      <c r="BI412" s="535"/>
      <c r="BJ412" s="535"/>
      <c r="BK412" s="535"/>
      <c r="BL412" s="535"/>
      <c r="BM412" s="535"/>
      <c r="BN412" s="535"/>
      <c r="BO412" s="535"/>
      <c r="BP412" s="535"/>
      <c r="BQ412" s="535"/>
      <c r="BR412" s="535"/>
      <c r="BS412" s="535"/>
      <c r="BT412" s="535"/>
      <c r="BU412" s="535"/>
      <c r="BV412" s="535"/>
      <c r="BW412" s="535"/>
      <c r="BX412" s="535"/>
      <c r="BY412" s="536"/>
    </row>
    <row r="413" spans="1:77" ht="15" customHeight="1" x14ac:dyDescent="0.4">
      <c r="A413" s="66" t="s">
        <v>187</v>
      </c>
      <c r="C413" s="1" t="s">
        <v>188</v>
      </c>
      <c r="AV413" s="534"/>
      <c r="AW413" s="535"/>
      <c r="AX413" s="535"/>
      <c r="AY413" s="535"/>
      <c r="AZ413" s="535"/>
      <c r="BA413" s="535"/>
      <c r="BB413" s="535"/>
      <c r="BC413" s="535"/>
      <c r="BD413" s="535"/>
      <c r="BE413" s="535"/>
      <c r="BF413" s="535"/>
      <c r="BG413" s="535"/>
      <c r="BH413" s="535"/>
      <c r="BI413" s="535"/>
      <c r="BJ413" s="535"/>
      <c r="BK413" s="535"/>
      <c r="BL413" s="535"/>
      <c r="BM413" s="535"/>
      <c r="BN413" s="535"/>
      <c r="BO413" s="535"/>
      <c r="BP413" s="535"/>
      <c r="BQ413" s="535"/>
      <c r="BR413" s="535"/>
      <c r="BS413" s="535"/>
      <c r="BT413" s="535"/>
      <c r="BU413" s="535"/>
      <c r="BV413" s="535"/>
      <c r="BW413" s="535"/>
      <c r="BX413" s="535"/>
      <c r="BY413" s="536"/>
    </row>
    <row r="414" spans="1:77" ht="15" customHeight="1" thickBot="1" x14ac:dyDescent="0.45">
      <c r="B414" s="52" t="s">
        <v>78</v>
      </c>
      <c r="C414" s="1" t="s">
        <v>233</v>
      </c>
      <c r="AV414" s="534"/>
      <c r="AW414" s="535"/>
      <c r="AX414" s="535"/>
      <c r="AY414" s="535"/>
      <c r="AZ414" s="535"/>
      <c r="BA414" s="535"/>
      <c r="BB414" s="535"/>
      <c r="BC414" s="535"/>
      <c r="BD414" s="535"/>
      <c r="BE414" s="535"/>
      <c r="BF414" s="535"/>
      <c r="BG414" s="535"/>
      <c r="BH414" s="535"/>
      <c r="BI414" s="535"/>
      <c r="BJ414" s="535"/>
      <c r="BK414" s="535"/>
      <c r="BL414" s="535"/>
      <c r="BM414" s="535"/>
      <c r="BN414" s="535"/>
      <c r="BO414" s="535"/>
      <c r="BP414" s="535"/>
      <c r="BQ414" s="535"/>
      <c r="BR414" s="535"/>
      <c r="BS414" s="535"/>
      <c r="BT414" s="535"/>
      <c r="BU414" s="535"/>
      <c r="BV414" s="535"/>
      <c r="BW414" s="535"/>
      <c r="BX414" s="535"/>
      <c r="BY414" s="536"/>
    </row>
    <row r="415" spans="1:77" ht="15" customHeight="1" thickBot="1" x14ac:dyDescent="0.45">
      <c r="C415" s="54" t="s">
        <v>35</v>
      </c>
      <c r="D415" s="79" t="s">
        <v>1461</v>
      </c>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494"/>
      <c r="AP415" s="495"/>
      <c r="AQ415" s="495"/>
      <c r="AR415" s="496"/>
      <c r="AV415" s="534"/>
      <c r="AW415" s="535"/>
      <c r="AX415" s="535"/>
      <c r="AY415" s="535"/>
      <c r="AZ415" s="535"/>
      <c r="BA415" s="535"/>
      <c r="BB415" s="535"/>
      <c r="BC415" s="535"/>
      <c r="BD415" s="535"/>
      <c r="BE415" s="535"/>
      <c r="BF415" s="535"/>
      <c r="BG415" s="535"/>
      <c r="BH415" s="535"/>
      <c r="BI415" s="535"/>
      <c r="BJ415" s="535"/>
      <c r="BK415" s="535"/>
      <c r="BL415" s="535"/>
      <c r="BM415" s="535"/>
      <c r="BN415" s="535"/>
      <c r="BO415" s="535"/>
      <c r="BP415" s="535"/>
      <c r="BQ415" s="535"/>
      <c r="BR415" s="535"/>
      <c r="BS415" s="535"/>
      <c r="BT415" s="535"/>
      <c r="BU415" s="535"/>
      <c r="BV415" s="535"/>
      <c r="BW415" s="535"/>
      <c r="BX415" s="535"/>
      <c r="BY415" s="536"/>
    </row>
    <row r="416" spans="1:77" ht="15" customHeight="1" thickBot="1" x14ac:dyDescent="0.45">
      <c r="C416" s="54" t="s">
        <v>36</v>
      </c>
      <c r="D416" s="79" t="s">
        <v>1462</v>
      </c>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494"/>
      <c r="AP416" s="495"/>
      <c r="AQ416" s="495"/>
      <c r="AR416" s="496"/>
      <c r="AV416" s="534"/>
      <c r="AW416" s="535"/>
      <c r="AX416" s="535"/>
      <c r="AY416" s="535"/>
      <c r="AZ416" s="535"/>
      <c r="BA416" s="535"/>
      <c r="BB416" s="535"/>
      <c r="BC416" s="535"/>
      <c r="BD416" s="535"/>
      <c r="BE416" s="535"/>
      <c r="BF416" s="535"/>
      <c r="BG416" s="535"/>
      <c r="BH416" s="535"/>
      <c r="BI416" s="535"/>
      <c r="BJ416" s="535"/>
      <c r="BK416" s="535"/>
      <c r="BL416" s="535"/>
      <c r="BM416" s="535"/>
      <c r="BN416" s="535"/>
      <c r="BO416" s="535"/>
      <c r="BP416" s="535"/>
      <c r="BQ416" s="535"/>
      <c r="BR416" s="535"/>
      <c r="BS416" s="535"/>
      <c r="BT416" s="535"/>
      <c r="BU416" s="535"/>
      <c r="BV416" s="535"/>
      <c r="BW416" s="535"/>
      <c r="BX416" s="535"/>
      <c r="BY416" s="536"/>
    </row>
    <row r="417" spans="3:77" ht="15" customHeight="1" x14ac:dyDescent="0.4">
      <c r="AV417" s="534"/>
      <c r="AW417" s="535"/>
      <c r="AX417" s="535"/>
      <c r="AY417" s="535"/>
      <c r="AZ417" s="535"/>
      <c r="BA417" s="535"/>
      <c r="BB417" s="535"/>
      <c r="BC417" s="535"/>
      <c r="BD417" s="535"/>
      <c r="BE417" s="535"/>
      <c r="BF417" s="535"/>
      <c r="BG417" s="535"/>
      <c r="BH417" s="535"/>
      <c r="BI417" s="535"/>
      <c r="BJ417" s="535"/>
      <c r="BK417" s="535"/>
      <c r="BL417" s="535"/>
      <c r="BM417" s="535"/>
      <c r="BN417" s="535"/>
      <c r="BO417" s="535"/>
      <c r="BP417" s="535"/>
      <c r="BQ417" s="535"/>
      <c r="BR417" s="535"/>
      <c r="BS417" s="535"/>
      <c r="BT417" s="535"/>
      <c r="BU417" s="535"/>
      <c r="BV417" s="535"/>
      <c r="BW417" s="535"/>
      <c r="BX417" s="535"/>
      <c r="BY417" s="536"/>
    </row>
    <row r="418" spans="3:77" ht="15" customHeight="1" x14ac:dyDescent="0.4">
      <c r="C418" s="159" t="s">
        <v>1463</v>
      </c>
      <c r="D418" s="160"/>
      <c r="E418" s="160"/>
      <c r="F418" s="160"/>
      <c r="G418" s="160"/>
      <c r="H418" s="160"/>
      <c r="I418" s="160"/>
      <c r="J418" s="160"/>
      <c r="K418" s="160"/>
      <c r="L418" s="160"/>
      <c r="M418" s="160"/>
      <c r="N418" s="160"/>
      <c r="O418" s="160"/>
      <c r="P418" s="209"/>
      <c r="Q418" s="160"/>
      <c r="R418" s="209"/>
      <c r="S418" s="160"/>
      <c r="T418" s="160"/>
      <c r="U418" s="209"/>
      <c r="V418" s="160"/>
      <c r="W418" s="160"/>
      <c r="X418" s="160"/>
      <c r="Y418" s="160"/>
      <c r="Z418" s="160"/>
      <c r="AA418" s="160"/>
      <c r="AB418" s="160"/>
      <c r="AC418" s="160"/>
      <c r="AD418" s="160"/>
      <c r="AE418" s="160"/>
      <c r="AF418" s="61"/>
      <c r="AG418" s="61"/>
      <c r="AH418" s="62"/>
      <c r="AJ418" s="502" t="s">
        <v>289</v>
      </c>
      <c r="AK418" s="502"/>
      <c r="AV418" s="534"/>
      <c r="AW418" s="535"/>
      <c r="AX418" s="535"/>
      <c r="AY418" s="535"/>
      <c r="AZ418" s="535"/>
      <c r="BA418" s="535"/>
      <c r="BB418" s="535"/>
      <c r="BC418" s="535"/>
      <c r="BD418" s="535"/>
      <c r="BE418" s="535"/>
      <c r="BF418" s="535"/>
      <c r="BG418" s="535"/>
      <c r="BH418" s="535"/>
      <c r="BI418" s="535"/>
      <c r="BJ418" s="535"/>
      <c r="BK418" s="535"/>
      <c r="BL418" s="535"/>
      <c r="BM418" s="535"/>
      <c r="BN418" s="535"/>
      <c r="BO418" s="535"/>
      <c r="BP418" s="535"/>
      <c r="BQ418" s="535"/>
      <c r="BR418" s="535"/>
      <c r="BS418" s="535"/>
      <c r="BT418" s="535"/>
      <c r="BU418" s="535"/>
      <c r="BV418" s="535"/>
      <c r="BW418" s="535"/>
      <c r="BX418" s="535"/>
      <c r="BY418" s="536"/>
    </row>
    <row r="419" spans="3:77" ht="15" customHeight="1" x14ac:dyDescent="0.4">
      <c r="C419" s="69" t="s">
        <v>78</v>
      </c>
      <c r="D419" s="59" t="s">
        <v>1467</v>
      </c>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53"/>
      <c r="AF419" s="559"/>
      <c r="AG419" s="486"/>
      <c r="AH419" s="560"/>
      <c r="AJ419" s="484" t="str">
        <f t="shared" ref="AJ419" si="20">IF(COUNTBLANK(AF419)=1,"未","")</f>
        <v>未</v>
      </c>
      <c r="AK419" s="484"/>
      <c r="AV419" s="534"/>
      <c r="AW419" s="535"/>
      <c r="AX419" s="535"/>
      <c r="AY419" s="535"/>
      <c r="AZ419" s="535"/>
      <c r="BA419" s="535"/>
      <c r="BB419" s="535"/>
      <c r="BC419" s="535"/>
      <c r="BD419" s="535"/>
      <c r="BE419" s="535"/>
      <c r="BF419" s="535"/>
      <c r="BG419" s="535"/>
      <c r="BH419" s="535"/>
      <c r="BI419" s="535"/>
      <c r="BJ419" s="535"/>
      <c r="BK419" s="535"/>
      <c r="BL419" s="535"/>
      <c r="BM419" s="535"/>
      <c r="BN419" s="535"/>
      <c r="BO419" s="535"/>
      <c r="BP419" s="535"/>
      <c r="BQ419" s="535"/>
      <c r="BR419" s="535"/>
      <c r="BS419" s="535"/>
      <c r="BT419" s="535"/>
      <c r="BU419" s="535"/>
      <c r="BV419" s="535"/>
      <c r="BW419" s="535"/>
      <c r="BX419" s="535"/>
      <c r="BY419" s="536"/>
    </row>
    <row r="420" spans="3:77" ht="15" customHeight="1" x14ac:dyDescent="0.4">
      <c r="C420" s="69" t="s">
        <v>79</v>
      </c>
      <c r="D420" s="59" t="s">
        <v>1468</v>
      </c>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53"/>
      <c r="AF420" s="559"/>
      <c r="AG420" s="486"/>
      <c r="AH420" s="560"/>
      <c r="AJ420" s="484" t="str">
        <f t="shared" ref="AJ420:AJ433" si="21">IF(COUNTBLANK(AF420)=1,"未","")</f>
        <v>未</v>
      </c>
      <c r="AK420" s="484"/>
      <c r="AV420" s="534"/>
      <c r="AW420" s="535"/>
      <c r="AX420" s="535"/>
      <c r="AY420" s="535"/>
      <c r="AZ420" s="535"/>
      <c r="BA420" s="535"/>
      <c r="BB420" s="535"/>
      <c r="BC420" s="535"/>
      <c r="BD420" s="535"/>
      <c r="BE420" s="535"/>
      <c r="BF420" s="535"/>
      <c r="BG420" s="535"/>
      <c r="BH420" s="535"/>
      <c r="BI420" s="535"/>
      <c r="BJ420" s="535"/>
      <c r="BK420" s="535"/>
      <c r="BL420" s="535"/>
      <c r="BM420" s="535"/>
      <c r="BN420" s="535"/>
      <c r="BO420" s="535"/>
      <c r="BP420" s="535"/>
      <c r="BQ420" s="535"/>
      <c r="BR420" s="535"/>
      <c r="BS420" s="535"/>
      <c r="BT420" s="535"/>
      <c r="BU420" s="535"/>
      <c r="BV420" s="535"/>
      <c r="BW420" s="535"/>
      <c r="BX420" s="535"/>
      <c r="BY420" s="536"/>
    </row>
    <row r="421" spans="3:77" ht="15" customHeight="1" x14ac:dyDescent="0.4">
      <c r="C421" s="69" t="s">
        <v>80</v>
      </c>
      <c r="D421" s="59" t="s">
        <v>1464</v>
      </c>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53"/>
      <c r="AF421" s="559"/>
      <c r="AG421" s="486"/>
      <c r="AH421" s="560"/>
      <c r="AJ421" s="484" t="str">
        <f t="shared" si="21"/>
        <v>未</v>
      </c>
      <c r="AK421" s="484"/>
      <c r="AV421" s="534"/>
      <c r="AW421" s="535"/>
      <c r="AX421" s="535"/>
      <c r="AY421" s="535"/>
      <c r="AZ421" s="535"/>
      <c r="BA421" s="535"/>
      <c r="BB421" s="535"/>
      <c r="BC421" s="535"/>
      <c r="BD421" s="535"/>
      <c r="BE421" s="535"/>
      <c r="BF421" s="535"/>
      <c r="BG421" s="535"/>
      <c r="BH421" s="535"/>
      <c r="BI421" s="535"/>
      <c r="BJ421" s="535"/>
      <c r="BK421" s="535"/>
      <c r="BL421" s="535"/>
      <c r="BM421" s="535"/>
      <c r="BN421" s="535"/>
      <c r="BO421" s="535"/>
      <c r="BP421" s="535"/>
      <c r="BQ421" s="535"/>
      <c r="BR421" s="535"/>
      <c r="BS421" s="535"/>
      <c r="BT421" s="535"/>
      <c r="BU421" s="535"/>
      <c r="BV421" s="535"/>
      <c r="BW421" s="535"/>
      <c r="BX421" s="535"/>
      <c r="BY421" s="536"/>
    </row>
    <row r="422" spans="3:77" ht="15" customHeight="1" x14ac:dyDescent="0.4">
      <c r="C422" s="69" t="s">
        <v>82</v>
      </c>
      <c r="D422" s="59" t="s">
        <v>1469</v>
      </c>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53"/>
      <c r="AF422" s="559"/>
      <c r="AG422" s="486"/>
      <c r="AH422" s="560"/>
      <c r="AJ422" s="484" t="str">
        <f t="shared" si="21"/>
        <v>未</v>
      </c>
      <c r="AK422" s="484"/>
      <c r="AV422" s="534"/>
      <c r="AW422" s="535"/>
      <c r="AX422" s="535"/>
      <c r="AY422" s="535"/>
      <c r="AZ422" s="535"/>
      <c r="BA422" s="535"/>
      <c r="BB422" s="535"/>
      <c r="BC422" s="535"/>
      <c r="BD422" s="535"/>
      <c r="BE422" s="535"/>
      <c r="BF422" s="535"/>
      <c r="BG422" s="535"/>
      <c r="BH422" s="535"/>
      <c r="BI422" s="535"/>
      <c r="BJ422" s="535"/>
      <c r="BK422" s="535"/>
      <c r="BL422" s="535"/>
      <c r="BM422" s="535"/>
      <c r="BN422" s="535"/>
      <c r="BO422" s="535"/>
      <c r="BP422" s="535"/>
      <c r="BQ422" s="535"/>
      <c r="BR422" s="535"/>
      <c r="BS422" s="535"/>
      <c r="BT422" s="535"/>
      <c r="BU422" s="535"/>
      <c r="BV422" s="535"/>
      <c r="BW422" s="535"/>
      <c r="BX422" s="535"/>
      <c r="BY422" s="536"/>
    </row>
    <row r="423" spans="3:77" ht="15" customHeight="1" x14ac:dyDescent="0.4">
      <c r="C423" s="69" t="s">
        <v>180</v>
      </c>
      <c r="D423" s="59" t="s">
        <v>1470</v>
      </c>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53"/>
      <c r="AF423" s="559"/>
      <c r="AG423" s="486"/>
      <c r="AH423" s="560"/>
      <c r="AJ423" s="484" t="str">
        <f t="shared" si="21"/>
        <v>未</v>
      </c>
      <c r="AK423" s="484"/>
      <c r="AV423" s="534"/>
      <c r="AW423" s="535"/>
      <c r="AX423" s="535"/>
      <c r="AY423" s="535"/>
      <c r="AZ423" s="535"/>
      <c r="BA423" s="535"/>
      <c r="BB423" s="535"/>
      <c r="BC423" s="535"/>
      <c r="BD423" s="535"/>
      <c r="BE423" s="535"/>
      <c r="BF423" s="535"/>
      <c r="BG423" s="535"/>
      <c r="BH423" s="535"/>
      <c r="BI423" s="535"/>
      <c r="BJ423" s="535"/>
      <c r="BK423" s="535"/>
      <c r="BL423" s="535"/>
      <c r="BM423" s="535"/>
      <c r="BN423" s="535"/>
      <c r="BO423" s="535"/>
      <c r="BP423" s="535"/>
      <c r="BQ423" s="535"/>
      <c r="BR423" s="535"/>
      <c r="BS423" s="535"/>
      <c r="BT423" s="535"/>
      <c r="BU423" s="535"/>
      <c r="BV423" s="535"/>
      <c r="BW423" s="535"/>
      <c r="BX423" s="535"/>
      <c r="BY423" s="536"/>
    </row>
    <row r="424" spans="3:77" ht="15" customHeight="1" x14ac:dyDescent="0.4">
      <c r="C424" s="69" t="s">
        <v>181</v>
      </c>
      <c r="D424" s="59" t="s">
        <v>1471</v>
      </c>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53"/>
      <c r="AF424" s="559"/>
      <c r="AG424" s="486"/>
      <c r="AH424" s="560"/>
      <c r="AJ424" s="484" t="str">
        <f t="shared" si="21"/>
        <v>未</v>
      </c>
      <c r="AK424" s="484"/>
      <c r="AV424" s="534"/>
      <c r="AW424" s="535"/>
      <c r="AX424" s="535"/>
      <c r="AY424" s="535"/>
      <c r="AZ424" s="535"/>
      <c r="BA424" s="535"/>
      <c r="BB424" s="535"/>
      <c r="BC424" s="535"/>
      <c r="BD424" s="535"/>
      <c r="BE424" s="535"/>
      <c r="BF424" s="535"/>
      <c r="BG424" s="535"/>
      <c r="BH424" s="535"/>
      <c r="BI424" s="535"/>
      <c r="BJ424" s="535"/>
      <c r="BK424" s="535"/>
      <c r="BL424" s="535"/>
      <c r="BM424" s="535"/>
      <c r="BN424" s="535"/>
      <c r="BO424" s="535"/>
      <c r="BP424" s="535"/>
      <c r="BQ424" s="535"/>
      <c r="BR424" s="535"/>
      <c r="BS424" s="535"/>
      <c r="BT424" s="535"/>
      <c r="BU424" s="535"/>
      <c r="BV424" s="535"/>
      <c r="BW424" s="535"/>
      <c r="BX424" s="535"/>
      <c r="BY424" s="536"/>
    </row>
    <row r="425" spans="3:77" ht="15" customHeight="1" x14ac:dyDescent="0.4">
      <c r="C425" s="69" t="s">
        <v>205</v>
      </c>
      <c r="D425" s="59" t="s">
        <v>1472</v>
      </c>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53"/>
      <c r="AF425" s="559"/>
      <c r="AG425" s="486"/>
      <c r="AH425" s="560"/>
      <c r="AJ425" s="484" t="str">
        <f t="shared" si="21"/>
        <v>未</v>
      </c>
      <c r="AK425" s="484"/>
      <c r="AV425" s="534"/>
      <c r="AW425" s="535"/>
      <c r="AX425" s="535"/>
      <c r="AY425" s="535"/>
      <c r="AZ425" s="535"/>
      <c r="BA425" s="535"/>
      <c r="BB425" s="535"/>
      <c r="BC425" s="535"/>
      <c r="BD425" s="535"/>
      <c r="BE425" s="535"/>
      <c r="BF425" s="535"/>
      <c r="BG425" s="535"/>
      <c r="BH425" s="535"/>
      <c r="BI425" s="535"/>
      <c r="BJ425" s="535"/>
      <c r="BK425" s="535"/>
      <c r="BL425" s="535"/>
      <c r="BM425" s="535"/>
      <c r="BN425" s="535"/>
      <c r="BO425" s="535"/>
      <c r="BP425" s="535"/>
      <c r="BQ425" s="535"/>
      <c r="BR425" s="535"/>
      <c r="BS425" s="535"/>
      <c r="BT425" s="535"/>
      <c r="BU425" s="535"/>
      <c r="BV425" s="535"/>
      <c r="BW425" s="535"/>
      <c r="BX425" s="535"/>
      <c r="BY425" s="536"/>
    </row>
    <row r="426" spans="3:77" ht="15" customHeight="1" x14ac:dyDescent="0.4">
      <c r="C426" s="69" t="s">
        <v>206</v>
      </c>
      <c r="D426" s="59" t="s">
        <v>1473</v>
      </c>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53"/>
      <c r="AF426" s="559"/>
      <c r="AG426" s="486"/>
      <c r="AH426" s="560"/>
      <c r="AJ426" s="484" t="str">
        <f t="shared" si="21"/>
        <v>未</v>
      </c>
      <c r="AK426" s="484"/>
      <c r="AV426" s="534"/>
      <c r="AW426" s="535"/>
      <c r="AX426" s="535"/>
      <c r="AY426" s="535"/>
      <c r="AZ426" s="535"/>
      <c r="BA426" s="535"/>
      <c r="BB426" s="535"/>
      <c r="BC426" s="535"/>
      <c r="BD426" s="535"/>
      <c r="BE426" s="535"/>
      <c r="BF426" s="535"/>
      <c r="BG426" s="535"/>
      <c r="BH426" s="535"/>
      <c r="BI426" s="535"/>
      <c r="BJ426" s="535"/>
      <c r="BK426" s="535"/>
      <c r="BL426" s="535"/>
      <c r="BM426" s="535"/>
      <c r="BN426" s="535"/>
      <c r="BO426" s="535"/>
      <c r="BP426" s="535"/>
      <c r="BQ426" s="535"/>
      <c r="BR426" s="535"/>
      <c r="BS426" s="535"/>
      <c r="BT426" s="535"/>
      <c r="BU426" s="535"/>
      <c r="BV426" s="535"/>
      <c r="BW426" s="535"/>
      <c r="BX426" s="535"/>
      <c r="BY426" s="536"/>
    </row>
    <row r="427" spans="3:77" ht="15" customHeight="1" thickBot="1" x14ac:dyDescent="0.45">
      <c r="C427" s="69" t="s">
        <v>207</v>
      </c>
      <c r="D427" s="59" t="s">
        <v>1465</v>
      </c>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53"/>
      <c r="AF427" s="559"/>
      <c r="AG427" s="486"/>
      <c r="AH427" s="560"/>
      <c r="AJ427" s="484" t="str">
        <f t="shared" si="21"/>
        <v>未</v>
      </c>
      <c r="AK427" s="484"/>
      <c r="AV427" s="537"/>
      <c r="AW427" s="538"/>
      <c r="AX427" s="538"/>
      <c r="AY427" s="538"/>
      <c r="AZ427" s="538"/>
      <c r="BA427" s="538"/>
      <c r="BB427" s="538"/>
      <c r="BC427" s="538"/>
      <c r="BD427" s="538"/>
      <c r="BE427" s="538"/>
      <c r="BF427" s="538"/>
      <c r="BG427" s="538"/>
      <c r="BH427" s="538"/>
      <c r="BI427" s="538"/>
      <c r="BJ427" s="538"/>
      <c r="BK427" s="538"/>
      <c r="BL427" s="538"/>
      <c r="BM427" s="538"/>
      <c r="BN427" s="538"/>
      <c r="BO427" s="538"/>
      <c r="BP427" s="538"/>
      <c r="BQ427" s="538"/>
      <c r="BR427" s="538"/>
      <c r="BS427" s="538"/>
      <c r="BT427" s="538"/>
      <c r="BU427" s="538"/>
      <c r="BV427" s="538"/>
      <c r="BW427" s="538"/>
      <c r="BX427" s="538"/>
      <c r="BY427" s="539"/>
    </row>
    <row r="428" spans="3:77" ht="15" customHeight="1" x14ac:dyDescent="0.4">
      <c r="C428" s="69" t="s">
        <v>208</v>
      </c>
      <c r="D428" s="59" t="s">
        <v>1466</v>
      </c>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53"/>
      <c r="AF428" s="559"/>
      <c r="AG428" s="486"/>
      <c r="AH428" s="560"/>
      <c r="AJ428" s="484" t="str">
        <f t="shared" si="21"/>
        <v>未</v>
      </c>
      <c r="AK428" s="484"/>
      <c r="AV428" s="531" t="s">
        <v>1593</v>
      </c>
      <c r="AW428" s="531"/>
      <c r="AX428" s="531"/>
      <c r="AY428" s="531"/>
      <c r="AZ428" s="531"/>
      <c r="BA428" s="531"/>
      <c r="BB428" s="531"/>
      <c r="BC428" s="531"/>
      <c r="BD428" s="531"/>
      <c r="BE428" s="531"/>
      <c r="BF428" s="531"/>
      <c r="BG428" s="531"/>
      <c r="BH428" s="531"/>
      <c r="BI428" s="531"/>
      <c r="BJ428" s="531"/>
      <c r="BK428" s="531"/>
      <c r="BL428" s="531"/>
      <c r="BM428" s="531"/>
      <c r="BN428" s="531"/>
      <c r="BO428" s="531"/>
      <c r="BP428" s="531"/>
      <c r="BQ428" s="531"/>
      <c r="BR428" s="531"/>
      <c r="BS428" s="531"/>
      <c r="BT428" s="531"/>
      <c r="BU428" s="531"/>
      <c r="BV428" s="531"/>
      <c r="BW428" s="531"/>
      <c r="BX428" s="531"/>
      <c r="BY428" s="531"/>
    </row>
    <row r="429" spans="3:77" ht="15" customHeight="1" thickBot="1" x14ac:dyDescent="0.45">
      <c r="C429" s="69" t="s">
        <v>1353</v>
      </c>
      <c r="D429" s="59" t="s">
        <v>1474</v>
      </c>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53"/>
      <c r="AF429" s="559"/>
      <c r="AG429" s="486"/>
      <c r="AH429" s="560"/>
      <c r="AJ429" s="484" t="str">
        <f t="shared" si="21"/>
        <v>未</v>
      </c>
      <c r="AK429" s="484"/>
      <c r="AV429" s="65" t="s">
        <v>1594</v>
      </c>
    </row>
    <row r="430" spans="3:77" ht="15" customHeight="1" x14ac:dyDescent="0.4">
      <c r="C430" s="69" t="s">
        <v>1354</v>
      </c>
      <c r="D430" s="59" t="s">
        <v>1475</v>
      </c>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53"/>
      <c r="AF430" s="559"/>
      <c r="AG430" s="486"/>
      <c r="AH430" s="560"/>
      <c r="AJ430" s="484" t="str">
        <f t="shared" si="21"/>
        <v>未</v>
      </c>
      <c r="AK430" s="484"/>
      <c r="AV430" s="532" t="s">
        <v>1595</v>
      </c>
      <c r="AW430" s="531"/>
      <c r="AX430" s="531"/>
      <c r="AY430" s="531"/>
      <c r="AZ430" s="531"/>
      <c r="BA430" s="531"/>
      <c r="BB430" s="531"/>
      <c r="BC430" s="531"/>
      <c r="BD430" s="531"/>
      <c r="BE430" s="531"/>
      <c r="BF430" s="531"/>
      <c r="BG430" s="531"/>
      <c r="BH430" s="531"/>
      <c r="BI430" s="531"/>
      <c r="BJ430" s="531"/>
      <c r="BK430" s="531"/>
      <c r="BL430" s="531"/>
      <c r="BM430" s="531"/>
      <c r="BN430" s="531"/>
      <c r="BO430" s="531"/>
      <c r="BP430" s="531"/>
      <c r="BQ430" s="531"/>
      <c r="BR430" s="531"/>
      <c r="BS430" s="531"/>
      <c r="BT430" s="531"/>
      <c r="BU430" s="531"/>
      <c r="BV430" s="531"/>
      <c r="BW430" s="531"/>
      <c r="BX430" s="531"/>
      <c r="BY430" s="533"/>
    </row>
    <row r="431" spans="3:77" ht="15" customHeight="1" x14ac:dyDescent="0.4">
      <c r="C431" s="69" t="s">
        <v>1355</v>
      </c>
      <c r="D431" s="59" t="s">
        <v>1476</v>
      </c>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53"/>
      <c r="AF431" s="559"/>
      <c r="AG431" s="486"/>
      <c r="AH431" s="560"/>
      <c r="AJ431" s="484" t="str">
        <f t="shared" si="21"/>
        <v>未</v>
      </c>
      <c r="AK431" s="484"/>
      <c r="AV431" s="534"/>
      <c r="AW431" s="535"/>
      <c r="AX431" s="535"/>
      <c r="AY431" s="535"/>
      <c r="AZ431" s="535"/>
      <c r="BA431" s="535"/>
      <c r="BB431" s="535"/>
      <c r="BC431" s="535"/>
      <c r="BD431" s="535"/>
      <c r="BE431" s="535"/>
      <c r="BF431" s="535"/>
      <c r="BG431" s="535"/>
      <c r="BH431" s="535"/>
      <c r="BI431" s="535"/>
      <c r="BJ431" s="535"/>
      <c r="BK431" s="535"/>
      <c r="BL431" s="535"/>
      <c r="BM431" s="535"/>
      <c r="BN431" s="535"/>
      <c r="BO431" s="535"/>
      <c r="BP431" s="535"/>
      <c r="BQ431" s="535"/>
      <c r="BR431" s="535"/>
      <c r="BS431" s="535"/>
      <c r="BT431" s="535"/>
      <c r="BU431" s="535"/>
      <c r="BV431" s="535"/>
      <c r="BW431" s="535"/>
      <c r="BX431" s="535"/>
      <c r="BY431" s="536"/>
    </row>
    <row r="432" spans="3:77" ht="15" customHeight="1" x14ac:dyDescent="0.4">
      <c r="C432" s="69" t="s">
        <v>1356</v>
      </c>
      <c r="D432" s="59" t="s">
        <v>1477</v>
      </c>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53"/>
      <c r="AF432" s="559"/>
      <c r="AG432" s="486"/>
      <c r="AH432" s="560"/>
      <c r="AJ432" s="484" t="str">
        <f t="shared" si="21"/>
        <v>未</v>
      </c>
      <c r="AK432" s="484"/>
      <c r="AV432" s="534"/>
      <c r="AW432" s="535"/>
      <c r="AX432" s="535"/>
      <c r="AY432" s="535"/>
      <c r="AZ432" s="535"/>
      <c r="BA432" s="535"/>
      <c r="BB432" s="535"/>
      <c r="BC432" s="535"/>
      <c r="BD432" s="535"/>
      <c r="BE432" s="535"/>
      <c r="BF432" s="535"/>
      <c r="BG432" s="535"/>
      <c r="BH432" s="535"/>
      <c r="BI432" s="535"/>
      <c r="BJ432" s="535"/>
      <c r="BK432" s="535"/>
      <c r="BL432" s="535"/>
      <c r="BM432" s="535"/>
      <c r="BN432" s="535"/>
      <c r="BO432" s="535"/>
      <c r="BP432" s="535"/>
      <c r="BQ432" s="535"/>
      <c r="BR432" s="535"/>
      <c r="BS432" s="535"/>
      <c r="BT432" s="535"/>
      <c r="BU432" s="535"/>
      <c r="BV432" s="535"/>
      <c r="BW432" s="535"/>
      <c r="BX432" s="535"/>
      <c r="BY432" s="536"/>
    </row>
    <row r="433" spans="2:77" ht="15" customHeight="1" x14ac:dyDescent="0.4">
      <c r="C433" s="69" t="s">
        <v>1357</v>
      </c>
      <c r="D433" s="59" t="s">
        <v>1478</v>
      </c>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53"/>
      <c r="AF433" s="559"/>
      <c r="AG433" s="486"/>
      <c r="AH433" s="560"/>
      <c r="AJ433" s="484" t="str">
        <f t="shared" si="21"/>
        <v>未</v>
      </c>
      <c r="AK433" s="484"/>
      <c r="AV433" s="534"/>
      <c r="AW433" s="535"/>
      <c r="AX433" s="535"/>
      <c r="AY433" s="535"/>
      <c r="AZ433" s="535"/>
      <c r="BA433" s="535"/>
      <c r="BB433" s="535"/>
      <c r="BC433" s="535"/>
      <c r="BD433" s="535"/>
      <c r="BE433" s="535"/>
      <c r="BF433" s="535"/>
      <c r="BG433" s="535"/>
      <c r="BH433" s="535"/>
      <c r="BI433" s="535"/>
      <c r="BJ433" s="535"/>
      <c r="BK433" s="535"/>
      <c r="BL433" s="535"/>
      <c r="BM433" s="535"/>
      <c r="BN433" s="535"/>
      <c r="BO433" s="535"/>
      <c r="BP433" s="535"/>
      <c r="BQ433" s="535"/>
      <c r="BR433" s="535"/>
      <c r="BS433" s="535"/>
      <c r="BT433" s="535"/>
      <c r="BU433" s="535"/>
      <c r="BV433" s="535"/>
      <c r="BW433" s="535"/>
      <c r="BX433" s="535"/>
      <c r="BY433" s="536"/>
    </row>
    <row r="434" spans="2:77" ht="15" customHeight="1" thickBot="1" x14ac:dyDescent="0.45">
      <c r="C434" s="69" t="s">
        <v>1358</v>
      </c>
      <c r="D434" s="59" t="s">
        <v>1479</v>
      </c>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53"/>
      <c r="AF434" s="559"/>
      <c r="AG434" s="486"/>
      <c r="AH434" s="560"/>
      <c r="AJ434" s="484" t="str">
        <f t="shared" ref="AJ434" si="22">IF(COUNTBLANK(AF434)=1,"未","")</f>
        <v>未</v>
      </c>
      <c r="AK434" s="484"/>
      <c r="AV434" s="534"/>
      <c r="AW434" s="535"/>
      <c r="AX434" s="535"/>
      <c r="AY434" s="535"/>
      <c r="AZ434" s="535"/>
      <c r="BA434" s="535"/>
      <c r="BB434" s="535"/>
      <c r="BC434" s="535"/>
      <c r="BD434" s="535"/>
      <c r="BE434" s="535"/>
      <c r="BF434" s="535"/>
      <c r="BG434" s="535"/>
      <c r="BH434" s="535"/>
      <c r="BI434" s="535"/>
      <c r="BJ434" s="535"/>
      <c r="BK434" s="535"/>
      <c r="BL434" s="535"/>
      <c r="BM434" s="535"/>
      <c r="BN434" s="535"/>
      <c r="BO434" s="535"/>
      <c r="BP434" s="535"/>
      <c r="BQ434" s="535"/>
      <c r="BR434" s="535"/>
      <c r="BS434" s="535"/>
      <c r="BT434" s="535"/>
      <c r="BU434" s="535"/>
      <c r="BV434" s="535"/>
      <c r="BW434" s="535"/>
      <c r="BX434" s="535"/>
      <c r="BY434" s="536"/>
    </row>
    <row r="435" spans="2:77" ht="15" customHeight="1" x14ac:dyDescent="0.4">
      <c r="D435" s="130" t="s">
        <v>1952</v>
      </c>
      <c r="V435" s="233" t="s">
        <v>1953</v>
      </c>
      <c r="AV435" s="531" t="s">
        <v>1599</v>
      </c>
      <c r="AW435" s="531"/>
      <c r="AX435" s="531"/>
      <c r="AY435" s="531"/>
      <c r="AZ435" s="531"/>
      <c r="BA435" s="531"/>
      <c r="BB435" s="531"/>
      <c r="BC435" s="531"/>
      <c r="BD435" s="531"/>
      <c r="BE435" s="531"/>
      <c r="BF435" s="531"/>
      <c r="BG435" s="531"/>
      <c r="BH435" s="531"/>
      <c r="BI435" s="531"/>
      <c r="BJ435" s="531"/>
      <c r="BK435" s="531"/>
      <c r="BL435" s="531"/>
      <c r="BM435" s="531"/>
      <c r="BN435" s="531"/>
      <c r="BO435" s="531"/>
      <c r="BP435" s="531"/>
      <c r="BQ435" s="531"/>
      <c r="BR435" s="531"/>
      <c r="BS435" s="531"/>
      <c r="BT435" s="531"/>
      <c r="BU435" s="531"/>
      <c r="BV435" s="531"/>
      <c r="BW435" s="531"/>
      <c r="BX435" s="531"/>
      <c r="BY435" s="531"/>
    </row>
    <row r="436" spans="2:77" ht="15" customHeight="1" thickBot="1" x14ac:dyDescent="0.45">
      <c r="B436" s="52" t="s">
        <v>284</v>
      </c>
      <c r="C436" s="1" t="s">
        <v>234</v>
      </c>
    </row>
    <row r="437" spans="2:77" ht="15" customHeight="1" thickBot="1" x14ac:dyDescent="0.45">
      <c r="C437" s="54" t="s">
        <v>35</v>
      </c>
      <c r="D437" s="79" t="s">
        <v>1480</v>
      </c>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494"/>
      <c r="AP437" s="495"/>
      <c r="AQ437" s="495"/>
      <c r="AR437" s="496"/>
      <c r="AV437" s="65" t="s">
        <v>1596</v>
      </c>
    </row>
    <row r="438" spans="2:77" ht="15" customHeight="1" thickBot="1" x14ac:dyDescent="0.45">
      <c r="C438" s="54" t="s">
        <v>36</v>
      </c>
      <c r="D438" s="79" t="s">
        <v>1481</v>
      </c>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494"/>
      <c r="AP438" s="495"/>
      <c r="AQ438" s="495"/>
      <c r="AR438" s="496"/>
      <c r="AV438" s="532" t="s">
        <v>1597</v>
      </c>
      <c r="AW438" s="531"/>
      <c r="AX438" s="531"/>
      <c r="AY438" s="531"/>
      <c r="AZ438" s="531"/>
      <c r="BA438" s="531"/>
      <c r="BB438" s="531"/>
      <c r="BC438" s="531"/>
      <c r="BD438" s="531"/>
      <c r="BE438" s="531"/>
      <c r="BF438" s="531"/>
      <c r="BG438" s="531"/>
      <c r="BH438" s="531"/>
      <c r="BI438" s="531"/>
      <c r="BJ438" s="531"/>
      <c r="BK438" s="531"/>
      <c r="BL438" s="531"/>
      <c r="BM438" s="531"/>
      <c r="BN438" s="531"/>
      <c r="BO438" s="531"/>
      <c r="BP438" s="531"/>
      <c r="BQ438" s="531"/>
      <c r="BR438" s="531"/>
      <c r="BS438" s="531"/>
      <c r="BT438" s="531"/>
      <c r="BU438" s="531"/>
      <c r="BV438" s="531"/>
      <c r="BW438" s="531"/>
      <c r="BX438" s="531"/>
      <c r="BY438" s="533"/>
    </row>
    <row r="439" spans="2:77" ht="15" customHeight="1" x14ac:dyDescent="0.4">
      <c r="AV439" s="534"/>
      <c r="AW439" s="535"/>
      <c r="AX439" s="535"/>
      <c r="AY439" s="535"/>
      <c r="AZ439" s="535"/>
      <c r="BA439" s="535"/>
      <c r="BB439" s="535"/>
      <c r="BC439" s="535"/>
      <c r="BD439" s="535"/>
      <c r="BE439" s="535"/>
      <c r="BF439" s="535"/>
      <c r="BG439" s="535"/>
      <c r="BH439" s="535"/>
      <c r="BI439" s="535"/>
      <c r="BJ439" s="535"/>
      <c r="BK439" s="535"/>
      <c r="BL439" s="535"/>
      <c r="BM439" s="535"/>
      <c r="BN439" s="535"/>
      <c r="BO439" s="535"/>
      <c r="BP439" s="535"/>
      <c r="BQ439" s="535"/>
      <c r="BR439" s="535"/>
      <c r="BS439" s="535"/>
      <c r="BT439" s="535"/>
      <c r="BU439" s="535"/>
      <c r="BV439" s="535"/>
      <c r="BW439" s="535"/>
      <c r="BX439" s="535"/>
      <c r="BY439" s="536"/>
    </row>
    <row r="440" spans="2:77" ht="15" customHeight="1" x14ac:dyDescent="0.4">
      <c r="C440" s="159" t="s">
        <v>1482</v>
      </c>
      <c r="D440" s="160"/>
      <c r="E440" s="160"/>
      <c r="F440" s="160"/>
      <c r="G440" s="160"/>
      <c r="H440" s="160"/>
      <c r="I440" s="160"/>
      <c r="J440" s="160"/>
      <c r="K440" s="160"/>
      <c r="L440" s="160"/>
      <c r="M440" s="160"/>
      <c r="N440" s="160"/>
      <c r="O440" s="160"/>
      <c r="P440" s="209"/>
      <c r="Q440" s="160"/>
      <c r="R440" s="209"/>
      <c r="S440" s="160"/>
      <c r="T440" s="160"/>
      <c r="U440" s="209"/>
      <c r="V440" s="160"/>
      <c r="W440" s="160"/>
      <c r="X440" s="160"/>
      <c r="Y440" s="160"/>
      <c r="Z440" s="160"/>
      <c r="AA440" s="160"/>
      <c r="AB440" s="160"/>
      <c r="AC440" s="160"/>
      <c r="AD440" s="160"/>
      <c r="AE440" s="160"/>
      <c r="AF440" s="61"/>
      <c r="AG440" s="61"/>
      <c r="AH440" s="62"/>
      <c r="AJ440" s="502" t="s">
        <v>289</v>
      </c>
      <c r="AK440" s="502"/>
      <c r="AV440" s="534"/>
      <c r="AW440" s="535"/>
      <c r="AX440" s="535"/>
      <c r="AY440" s="535"/>
      <c r="AZ440" s="535"/>
      <c r="BA440" s="535"/>
      <c r="BB440" s="535"/>
      <c r="BC440" s="535"/>
      <c r="BD440" s="535"/>
      <c r="BE440" s="535"/>
      <c r="BF440" s="535"/>
      <c r="BG440" s="535"/>
      <c r="BH440" s="535"/>
      <c r="BI440" s="535"/>
      <c r="BJ440" s="535"/>
      <c r="BK440" s="535"/>
      <c r="BL440" s="535"/>
      <c r="BM440" s="535"/>
      <c r="BN440" s="535"/>
      <c r="BO440" s="535"/>
      <c r="BP440" s="535"/>
      <c r="BQ440" s="535"/>
      <c r="BR440" s="535"/>
      <c r="BS440" s="535"/>
      <c r="BT440" s="535"/>
      <c r="BU440" s="535"/>
      <c r="BV440" s="535"/>
      <c r="BW440" s="535"/>
      <c r="BX440" s="535"/>
      <c r="BY440" s="536"/>
    </row>
    <row r="441" spans="2:77" ht="15" customHeight="1" x14ac:dyDescent="0.4">
      <c r="C441" s="781" t="s">
        <v>1485</v>
      </c>
      <c r="D441" s="782"/>
      <c r="E441" s="177" t="s">
        <v>1487</v>
      </c>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132"/>
      <c r="AF441" s="787"/>
      <c r="AG441" s="788"/>
      <c r="AH441" s="789"/>
      <c r="AJ441" s="484" t="str">
        <f t="shared" ref="AJ441" si="23">IF(COUNTBLANK(AF441)=1,"未","")</f>
        <v>未</v>
      </c>
      <c r="AK441" s="484"/>
      <c r="AV441" s="534"/>
      <c r="AW441" s="535"/>
      <c r="AX441" s="535"/>
      <c r="AY441" s="535"/>
      <c r="AZ441" s="535"/>
      <c r="BA441" s="535"/>
      <c r="BB441" s="535"/>
      <c r="BC441" s="535"/>
      <c r="BD441" s="535"/>
      <c r="BE441" s="535"/>
      <c r="BF441" s="535"/>
      <c r="BG441" s="535"/>
      <c r="BH441" s="535"/>
      <c r="BI441" s="535"/>
      <c r="BJ441" s="535"/>
      <c r="BK441" s="535"/>
      <c r="BL441" s="535"/>
      <c r="BM441" s="535"/>
      <c r="BN441" s="535"/>
      <c r="BO441" s="535"/>
      <c r="BP441" s="535"/>
      <c r="BQ441" s="535"/>
      <c r="BR441" s="535"/>
      <c r="BS441" s="535"/>
      <c r="BT441" s="535"/>
      <c r="BU441" s="535"/>
      <c r="BV441" s="535"/>
      <c r="BW441" s="535"/>
      <c r="BX441" s="535"/>
      <c r="BY441" s="536"/>
    </row>
    <row r="442" spans="2:77" ht="15" customHeight="1" x14ac:dyDescent="0.4">
      <c r="C442" s="783"/>
      <c r="D442" s="784"/>
      <c r="E442" s="175" t="s">
        <v>1488</v>
      </c>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133"/>
      <c r="AF442" s="775"/>
      <c r="AG442" s="776"/>
      <c r="AH442" s="777"/>
      <c r="AJ442" s="484" t="str">
        <f t="shared" ref="AJ442:AJ456" si="24">IF(COUNTBLANK(AF442)=1,"未","")</f>
        <v>未</v>
      </c>
      <c r="AK442" s="484"/>
      <c r="AV442" s="534"/>
      <c r="AW442" s="535"/>
      <c r="AX442" s="535"/>
      <c r="AY442" s="535"/>
      <c r="AZ442" s="535"/>
      <c r="BA442" s="535"/>
      <c r="BB442" s="535"/>
      <c r="BC442" s="535"/>
      <c r="BD442" s="535"/>
      <c r="BE442" s="535"/>
      <c r="BF442" s="535"/>
      <c r="BG442" s="535"/>
      <c r="BH442" s="535"/>
      <c r="BI442" s="535"/>
      <c r="BJ442" s="535"/>
      <c r="BK442" s="535"/>
      <c r="BL442" s="535"/>
      <c r="BM442" s="535"/>
      <c r="BN442" s="535"/>
      <c r="BO442" s="535"/>
      <c r="BP442" s="535"/>
      <c r="BQ442" s="535"/>
      <c r="BR442" s="535"/>
      <c r="BS442" s="535"/>
      <c r="BT442" s="535"/>
      <c r="BU442" s="535"/>
      <c r="BV442" s="535"/>
      <c r="BW442" s="535"/>
      <c r="BX442" s="535"/>
      <c r="BY442" s="536"/>
    </row>
    <row r="443" spans="2:77" ht="15" customHeight="1" x14ac:dyDescent="0.4">
      <c r="C443" s="783"/>
      <c r="D443" s="784"/>
      <c r="E443" s="175" t="s">
        <v>1489</v>
      </c>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133"/>
      <c r="AF443" s="775"/>
      <c r="AG443" s="776"/>
      <c r="AH443" s="777"/>
      <c r="AJ443" s="484" t="str">
        <f t="shared" si="24"/>
        <v>未</v>
      </c>
      <c r="AK443" s="484"/>
      <c r="AV443" s="534"/>
      <c r="AW443" s="535"/>
      <c r="AX443" s="535"/>
      <c r="AY443" s="535"/>
      <c r="AZ443" s="535"/>
      <c r="BA443" s="535"/>
      <c r="BB443" s="535"/>
      <c r="BC443" s="535"/>
      <c r="BD443" s="535"/>
      <c r="BE443" s="535"/>
      <c r="BF443" s="535"/>
      <c r="BG443" s="535"/>
      <c r="BH443" s="535"/>
      <c r="BI443" s="535"/>
      <c r="BJ443" s="535"/>
      <c r="BK443" s="535"/>
      <c r="BL443" s="535"/>
      <c r="BM443" s="535"/>
      <c r="BN443" s="535"/>
      <c r="BO443" s="535"/>
      <c r="BP443" s="535"/>
      <c r="BQ443" s="535"/>
      <c r="BR443" s="535"/>
      <c r="BS443" s="535"/>
      <c r="BT443" s="535"/>
      <c r="BU443" s="535"/>
      <c r="BV443" s="535"/>
      <c r="BW443" s="535"/>
      <c r="BX443" s="535"/>
      <c r="BY443" s="536"/>
    </row>
    <row r="444" spans="2:77" ht="15" customHeight="1" x14ac:dyDescent="0.4">
      <c r="C444" s="783"/>
      <c r="D444" s="784"/>
      <c r="E444" s="175" t="s">
        <v>1490</v>
      </c>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133"/>
      <c r="AF444" s="775"/>
      <c r="AG444" s="776"/>
      <c r="AH444" s="777"/>
      <c r="AJ444" s="484" t="str">
        <f t="shared" si="24"/>
        <v>未</v>
      </c>
      <c r="AK444" s="484"/>
      <c r="AV444" s="534"/>
      <c r="AW444" s="535"/>
      <c r="AX444" s="535"/>
      <c r="AY444" s="535"/>
      <c r="AZ444" s="535"/>
      <c r="BA444" s="535"/>
      <c r="BB444" s="535"/>
      <c r="BC444" s="535"/>
      <c r="BD444" s="535"/>
      <c r="BE444" s="535"/>
      <c r="BF444" s="535"/>
      <c r="BG444" s="535"/>
      <c r="BH444" s="535"/>
      <c r="BI444" s="535"/>
      <c r="BJ444" s="535"/>
      <c r="BK444" s="535"/>
      <c r="BL444" s="535"/>
      <c r="BM444" s="535"/>
      <c r="BN444" s="535"/>
      <c r="BO444" s="535"/>
      <c r="BP444" s="535"/>
      <c r="BQ444" s="535"/>
      <c r="BR444" s="535"/>
      <c r="BS444" s="535"/>
      <c r="BT444" s="535"/>
      <c r="BU444" s="535"/>
      <c r="BV444" s="535"/>
      <c r="BW444" s="535"/>
      <c r="BX444" s="535"/>
      <c r="BY444" s="536"/>
    </row>
    <row r="445" spans="2:77" ht="15" customHeight="1" x14ac:dyDescent="0.4">
      <c r="C445" s="783"/>
      <c r="D445" s="784"/>
      <c r="E445" s="175" t="s">
        <v>1491</v>
      </c>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133"/>
      <c r="AF445" s="775"/>
      <c r="AG445" s="776"/>
      <c r="AH445" s="777"/>
      <c r="AJ445" s="484" t="str">
        <f t="shared" si="24"/>
        <v>未</v>
      </c>
      <c r="AK445" s="484"/>
      <c r="AV445" s="534"/>
      <c r="AW445" s="535"/>
      <c r="AX445" s="535"/>
      <c r="AY445" s="535"/>
      <c r="AZ445" s="535"/>
      <c r="BA445" s="535"/>
      <c r="BB445" s="535"/>
      <c r="BC445" s="535"/>
      <c r="BD445" s="535"/>
      <c r="BE445" s="535"/>
      <c r="BF445" s="535"/>
      <c r="BG445" s="535"/>
      <c r="BH445" s="535"/>
      <c r="BI445" s="535"/>
      <c r="BJ445" s="535"/>
      <c r="BK445" s="535"/>
      <c r="BL445" s="535"/>
      <c r="BM445" s="535"/>
      <c r="BN445" s="535"/>
      <c r="BO445" s="535"/>
      <c r="BP445" s="535"/>
      <c r="BQ445" s="535"/>
      <c r="BR445" s="535"/>
      <c r="BS445" s="535"/>
      <c r="BT445" s="535"/>
      <c r="BU445" s="535"/>
      <c r="BV445" s="535"/>
      <c r="BW445" s="535"/>
      <c r="BX445" s="535"/>
      <c r="BY445" s="536"/>
    </row>
    <row r="446" spans="2:77" ht="15" customHeight="1" x14ac:dyDescent="0.4">
      <c r="C446" s="783"/>
      <c r="D446" s="784"/>
      <c r="E446" s="175" t="s">
        <v>1492</v>
      </c>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133"/>
      <c r="AF446" s="775"/>
      <c r="AG446" s="776"/>
      <c r="AH446" s="777"/>
      <c r="AJ446" s="484" t="str">
        <f t="shared" si="24"/>
        <v>未</v>
      </c>
      <c r="AK446" s="484"/>
      <c r="AV446" s="534"/>
      <c r="AW446" s="535"/>
      <c r="AX446" s="535"/>
      <c r="AY446" s="535"/>
      <c r="AZ446" s="535"/>
      <c r="BA446" s="535"/>
      <c r="BB446" s="535"/>
      <c r="BC446" s="535"/>
      <c r="BD446" s="535"/>
      <c r="BE446" s="535"/>
      <c r="BF446" s="535"/>
      <c r="BG446" s="535"/>
      <c r="BH446" s="535"/>
      <c r="BI446" s="535"/>
      <c r="BJ446" s="535"/>
      <c r="BK446" s="535"/>
      <c r="BL446" s="535"/>
      <c r="BM446" s="535"/>
      <c r="BN446" s="535"/>
      <c r="BO446" s="535"/>
      <c r="BP446" s="535"/>
      <c r="BQ446" s="535"/>
      <c r="BR446" s="535"/>
      <c r="BS446" s="535"/>
      <c r="BT446" s="535"/>
      <c r="BU446" s="535"/>
      <c r="BV446" s="535"/>
      <c r="BW446" s="535"/>
      <c r="BX446" s="535"/>
      <c r="BY446" s="536"/>
    </row>
    <row r="447" spans="2:77" ht="15" customHeight="1" x14ac:dyDescent="0.4">
      <c r="C447" s="785"/>
      <c r="D447" s="786"/>
      <c r="E447" s="176" t="s">
        <v>1493</v>
      </c>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134"/>
      <c r="AF447" s="778"/>
      <c r="AG447" s="779"/>
      <c r="AH447" s="780"/>
      <c r="AJ447" s="484" t="str">
        <f t="shared" si="24"/>
        <v>未</v>
      </c>
      <c r="AK447" s="484"/>
      <c r="AV447" s="534"/>
      <c r="AW447" s="535"/>
      <c r="AX447" s="535"/>
      <c r="AY447" s="535"/>
      <c r="AZ447" s="535"/>
      <c r="BA447" s="535"/>
      <c r="BB447" s="535"/>
      <c r="BC447" s="535"/>
      <c r="BD447" s="535"/>
      <c r="BE447" s="535"/>
      <c r="BF447" s="535"/>
      <c r="BG447" s="535"/>
      <c r="BH447" s="535"/>
      <c r="BI447" s="535"/>
      <c r="BJ447" s="535"/>
      <c r="BK447" s="535"/>
      <c r="BL447" s="535"/>
      <c r="BM447" s="535"/>
      <c r="BN447" s="535"/>
      <c r="BO447" s="535"/>
      <c r="BP447" s="535"/>
      <c r="BQ447" s="535"/>
      <c r="BR447" s="535"/>
      <c r="BS447" s="535"/>
      <c r="BT447" s="535"/>
      <c r="BU447" s="535"/>
      <c r="BV447" s="535"/>
      <c r="BW447" s="535"/>
      <c r="BX447" s="535"/>
      <c r="BY447" s="536"/>
    </row>
    <row r="448" spans="2:77" ht="15" customHeight="1" x14ac:dyDescent="0.4">
      <c r="C448" s="790" t="s">
        <v>1486</v>
      </c>
      <c r="D448" s="791"/>
      <c r="E448" s="177" t="s">
        <v>1494</v>
      </c>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132"/>
      <c r="AF448" s="787"/>
      <c r="AG448" s="788"/>
      <c r="AH448" s="789"/>
      <c r="AJ448" s="484" t="str">
        <f t="shared" si="24"/>
        <v>未</v>
      </c>
      <c r="AK448" s="484"/>
      <c r="AV448" s="534"/>
      <c r="AW448" s="535"/>
      <c r="AX448" s="535"/>
      <c r="AY448" s="535"/>
      <c r="AZ448" s="535"/>
      <c r="BA448" s="535"/>
      <c r="BB448" s="535"/>
      <c r="BC448" s="535"/>
      <c r="BD448" s="535"/>
      <c r="BE448" s="535"/>
      <c r="BF448" s="535"/>
      <c r="BG448" s="535"/>
      <c r="BH448" s="535"/>
      <c r="BI448" s="535"/>
      <c r="BJ448" s="535"/>
      <c r="BK448" s="535"/>
      <c r="BL448" s="535"/>
      <c r="BM448" s="535"/>
      <c r="BN448" s="535"/>
      <c r="BO448" s="535"/>
      <c r="BP448" s="535"/>
      <c r="BQ448" s="535"/>
      <c r="BR448" s="535"/>
      <c r="BS448" s="535"/>
      <c r="BT448" s="535"/>
      <c r="BU448" s="535"/>
      <c r="BV448" s="535"/>
      <c r="BW448" s="535"/>
      <c r="BX448" s="535"/>
      <c r="BY448" s="536"/>
    </row>
    <row r="449" spans="2:77" ht="15" customHeight="1" x14ac:dyDescent="0.4">
      <c r="C449" s="792"/>
      <c r="D449" s="793"/>
      <c r="E449" s="175" t="s">
        <v>1495</v>
      </c>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133"/>
      <c r="AF449" s="775"/>
      <c r="AG449" s="776"/>
      <c r="AH449" s="777"/>
      <c r="AJ449" s="484" t="str">
        <f t="shared" si="24"/>
        <v>未</v>
      </c>
      <c r="AK449" s="484"/>
      <c r="AV449" s="534"/>
      <c r="AW449" s="535"/>
      <c r="AX449" s="535"/>
      <c r="AY449" s="535"/>
      <c r="AZ449" s="535"/>
      <c r="BA449" s="535"/>
      <c r="BB449" s="535"/>
      <c r="BC449" s="535"/>
      <c r="BD449" s="535"/>
      <c r="BE449" s="535"/>
      <c r="BF449" s="535"/>
      <c r="BG449" s="535"/>
      <c r="BH449" s="535"/>
      <c r="BI449" s="535"/>
      <c r="BJ449" s="535"/>
      <c r="BK449" s="535"/>
      <c r="BL449" s="535"/>
      <c r="BM449" s="535"/>
      <c r="BN449" s="535"/>
      <c r="BO449" s="535"/>
      <c r="BP449" s="535"/>
      <c r="BQ449" s="535"/>
      <c r="BR449" s="535"/>
      <c r="BS449" s="535"/>
      <c r="BT449" s="535"/>
      <c r="BU449" s="535"/>
      <c r="BV449" s="535"/>
      <c r="BW449" s="535"/>
      <c r="BX449" s="535"/>
      <c r="BY449" s="536"/>
    </row>
    <row r="450" spans="2:77" ht="15" customHeight="1" x14ac:dyDescent="0.4">
      <c r="C450" s="792"/>
      <c r="D450" s="793"/>
      <c r="E450" s="175" t="s">
        <v>1511</v>
      </c>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133"/>
      <c r="AF450" s="775"/>
      <c r="AG450" s="776"/>
      <c r="AH450" s="777"/>
      <c r="AJ450" s="484" t="str">
        <f t="shared" si="24"/>
        <v>未</v>
      </c>
      <c r="AK450" s="484"/>
      <c r="AV450" s="534"/>
      <c r="AW450" s="535"/>
      <c r="AX450" s="535"/>
      <c r="AY450" s="535"/>
      <c r="AZ450" s="535"/>
      <c r="BA450" s="535"/>
      <c r="BB450" s="535"/>
      <c r="BC450" s="535"/>
      <c r="BD450" s="535"/>
      <c r="BE450" s="535"/>
      <c r="BF450" s="535"/>
      <c r="BG450" s="535"/>
      <c r="BH450" s="535"/>
      <c r="BI450" s="535"/>
      <c r="BJ450" s="535"/>
      <c r="BK450" s="535"/>
      <c r="BL450" s="535"/>
      <c r="BM450" s="535"/>
      <c r="BN450" s="535"/>
      <c r="BO450" s="535"/>
      <c r="BP450" s="535"/>
      <c r="BQ450" s="535"/>
      <c r="BR450" s="535"/>
      <c r="BS450" s="535"/>
      <c r="BT450" s="535"/>
      <c r="BU450" s="535"/>
      <c r="BV450" s="535"/>
      <c r="BW450" s="535"/>
      <c r="BX450" s="535"/>
      <c r="BY450" s="536"/>
    </row>
    <row r="451" spans="2:77" ht="15" customHeight="1" x14ac:dyDescent="0.4">
      <c r="C451" s="792"/>
      <c r="D451" s="793"/>
      <c r="E451" s="175" t="s">
        <v>1512</v>
      </c>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133"/>
      <c r="AF451" s="775"/>
      <c r="AG451" s="776"/>
      <c r="AH451" s="777"/>
      <c r="AJ451" s="484" t="str">
        <f t="shared" si="24"/>
        <v>未</v>
      </c>
      <c r="AK451" s="484"/>
      <c r="AV451" s="534"/>
      <c r="AW451" s="535"/>
      <c r="AX451" s="535"/>
      <c r="AY451" s="535"/>
      <c r="AZ451" s="535"/>
      <c r="BA451" s="535"/>
      <c r="BB451" s="535"/>
      <c r="BC451" s="535"/>
      <c r="BD451" s="535"/>
      <c r="BE451" s="535"/>
      <c r="BF451" s="535"/>
      <c r="BG451" s="535"/>
      <c r="BH451" s="535"/>
      <c r="BI451" s="535"/>
      <c r="BJ451" s="535"/>
      <c r="BK451" s="535"/>
      <c r="BL451" s="535"/>
      <c r="BM451" s="535"/>
      <c r="BN451" s="535"/>
      <c r="BO451" s="535"/>
      <c r="BP451" s="535"/>
      <c r="BQ451" s="535"/>
      <c r="BR451" s="535"/>
      <c r="BS451" s="535"/>
      <c r="BT451" s="535"/>
      <c r="BU451" s="535"/>
      <c r="BV451" s="535"/>
      <c r="BW451" s="535"/>
      <c r="BX451" s="535"/>
      <c r="BY451" s="536"/>
    </row>
    <row r="452" spans="2:77" ht="15" customHeight="1" x14ac:dyDescent="0.4">
      <c r="C452" s="792"/>
      <c r="D452" s="793"/>
      <c r="E452" s="175" t="s">
        <v>1496</v>
      </c>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133"/>
      <c r="AF452" s="775"/>
      <c r="AG452" s="776"/>
      <c r="AH452" s="777"/>
      <c r="AJ452" s="484" t="str">
        <f t="shared" si="24"/>
        <v>未</v>
      </c>
      <c r="AK452" s="484"/>
      <c r="AV452" s="534"/>
      <c r="AW452" s="535"/>
      <c r="AX452" s="535"/>
      <c r="AY452" s="535"/>
      <c r="AZ452" s="535"/>
      <c r="BA452" s="535"/>
      <c r="BB452" s="535"/>
      <c r="BC452" s="535"/>
      <c r="BD452" s="535"/>
      <c r="BE452" s="535"/>
      <c r="BF452" s="535"/>
      <c r="BG452" s="535"/>
      <c r="BH452" s="535"/>
      <c r="BI452" s="535"/>
      <c r="BJ452" s="535"/>
      <c r="BK452" s="535"/>
      <c r="BL452" s="535"/>
      <c r="BM452" s="535"/>
      <c r="BN452" s="535"/>
      <c r="BO452" s="535"/>
      <c r="BP452" s="535"/>
      <c r="BQ452" s="535"/>
      <c r="BR452" s="535"/>
      <c r="BS452" s="535"/>
      <c r="BT452" s="535"/>
      <c r="BU452" s="535"/>
      <c r="BV452" s="535"/>
      <c r="BW452" s="535"/>
      <c r="BX452" s="535"/>
      <c r="BY452" s="536"/>
    </row>
    <row r="453" spans="2:77" ht="15" customHeight="1" x14ac:dyDescent="0.4">
      <c r="C453" s="792"/>
      <c r="D453" s="793"/>
      <c r="E453" s="175" t="s">
        <v>1497</v>
      </c>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133"/>
      <c r="AF453" s="775"/>
      <c r="AG453" s="776"/>
      <c r="AH453" s="777"/>
      <c r="AJ453" s="484" t="str">
        <f t="shared" si="24"/>
        <v>未</v>
      </c>
      <c r="AK453" s="484"/>
      <c r="AV453" s="534"/>
      <c r="AW453" s="535"/>
      <c r="AX453" s="535"/>
      <c r="AY453" s="535"/>
      <c r="AZ453" s="535"/>
      <c r="BA453" s="535"/>
      <c r="BB453" s="535"/>
      <c r="BC453" s="535"/>
      <c r="BD453" s="535"/>
      <c r="BE453" s="535"/>
      <c r="BF453" s="535"/>
      <c r="BG453" s="535"/>
      <c r="BH453" s="535"/>
      <c r="BI453" s="535"/>
      <c r="BJ453" s="535"/>
      <c r="BK453" s="535"/>
      <c r="BL453" s="535"/>
      <c r="BM453" s="535"/>
      <c r="BN453" s="535"/>
      <c r="BO453" s="535"/>
      <c r="BP453" s="535"/>
      <c r="BQ453" s="535"/>
      <c r="BR453" s="535"/>
      <c r="BS453" s="535"/>
      <c r="BT453" s="535"/>
      <c r="BU453" s="535"/>
      <c r="BV453" s="535"/>
      <c r="BW453" s="535"/>
      <c r="BX453" s="535"/>
      <c r="BY453" s="536"/>
    </row>
    <row r="454" spans="2:77" ht="15" customHeight="1" x14ac:dyDescent="0.4">
      <c r="C454" s="792"/>
      <c r="D454" s="793"/>
      <c r="E454" s="175" t="s">
        <v>1498</v>
      </c>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133"/>
      <c r="AF454" s="775"/>
      <c r="AG454" s="776"/>
      <c r="AH454" s="777"/>
      <c r="AJ454" s="484" t="str">
        <f t="shared" si="24"/>
        <v>未</v>
      </c>
      <c r="AK454" s="484"/>
      <c r="AV454" s="534"/>
      <c r="AW454" s="535"/>
      <c r="AX454" s="535"/>
      <c r="AY454" s="535"/>
      <c r="AZ454" s="535"/>
      <c r="BA454" s="535"/>
      <c r="BB454" s="535"/>
      <c r="BC454" s="535"/>
      <c r="BD454" s="535"/>
      <c r="BE454" s="535"/>
      <c r="BF454" s="535"/>
      <c r="BG454" s="535"/>
      <c r="BH454" s="535"/>
      <c r="BI454" s="535"/>
      <c r="BJ454" s="535"/>
      <c r="BK454" s="535"/>
      <c r="BL454" s="535"/>
      <c r="BM454" s="535"/>
      <c r="BN454" s="535"/>
      <c r="BO454" s="535"/>
      <c r="BP454" s="535"/>
      <c r="BQ454" s="535"/>
      <c r="BR454" s="535"/>
      <c r="BS454" s="535"/>
      <c r="BT454" s="535"/>
      <c r="BU454" s="535"/>
      <c r="BV454" s="535"/>
      <c r="BW454" s="535"/>
      <c r="BX454" s="535"/>
      <c r="BY454" s="536"/>
    </row>
    <row r="455" spans="2:77" ht="15" customHeight="1" x14ac:dyDescent="0.4">
      <c r="C455" s="792"/>
      <c r="D455" s="793"/>
      <c r="E455" s="175" t="s">
        <v>1509</v>
      </c>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133"/>
      <c r="AF455" s="775"/>
      <c r="AG455" s="776"/>
      <c r="AH455" s="777"/>
      <c r="AJ455" s="484" t="str">
        <f t="shared" si="24"/>
        <v>未</v>
      </c>
      <c r="AK455" s="484"/>
      <c r="AV455" s="534"/>
      <c r="AW455" s="535"/>
      <c r="AX455" s="535"/>
      <c r="AY455" s="535"/>
      <c r="AZ455" s="535"/>
      <c r="BA455" s="535"/>
      <c r="BB455" s="535"/>
      <c r="BC455" s="535"/>
      <c r="BD455" s="535"/>
      <c r="BE455" s="535"/>
      <c r="BF455" s="535"/>
      <c r="BG455" s="535"/>
      <c r="BH455" s="535"/>
      <c r="BI455" s="535"/>
      <c r="BJ455" s="535"/>
      <c r="BK455" s="535"/>
      <c r="BL455" s="535"/>
      <c r="BM455" s="535"/>
      <c r="BN455" s="535"/>
      <c r="BO455" s="535"/>
      <c r="BP455" s="535"/>
      <c r="BQ455" s="535"/>
      <c r="BR455" s="535"/>
      <c r="BS455" s="535"/>
      <c r="BT455" s="535"/>
      <c r="BU455" s="535"/>
      <c r="BV455" s="535"/>
      <c r="BW455" s="535"/>
      <c r="BX455" s="535"/>
      <c r="BY455" s="536"/>
    </row>
    <row r="456" spans="2:77" ht="15" customHeight="1" x14ac:dyDescent="0.4">
      <c r="C456" s="794"/>
      <c r="D456" s="795"/>
      <c r="E456" s="176" t="s">
        <v>1510</v>
      </c>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134"/>
      <c r="AF456" s="778"/>
      <c r="AG456" s="779"/>
      <c r="AH456" s="780"/>
      <c r="AJ456" s="484" t="str">
        <f t="shared" si="24"/>
        <v>未</v>
      </c>
      <c r="AK456" s="484"/>
      <c r="AV456" s="534"/>
      <c r="AW456" s="535"/>
      <c r="AX456" s="535"/>
      <c r="AY456" s="535"/>
      <c r="AZ456" s="535"/>
      <c r="BA456" s="535"/>
      <c r="BB456" s="535"/>
      <c r="BC456" s="535"/>
      <c r="BD456" s="535"/>
      <c r="BE456" s="535"/>
      <c r="BF456" s="535"/>
      <c r="BG456" s="535"/>
      <c r="BH456" s="535"/>
      <c r="BI456" s="535"/>
      <c r="BJ456" s="535"/>
      <c r="BK456" s="535"/>
      <c r="BL456" s="535"/>
      <c r="BM456" s="535"/>
      <c r="BN456" s="535"/>
      <c r="BO456" s="535"/>
      <c r="BP456" s="535"/>
      <c r="BQ456" s="535"/>
      <c r="BR456" s="535"/>
      <c r="BS456" s="535"/>
      <c r="BT456" s="535"/>
      <c r="BU456" s="535"/>
      <c r="BV456" s="535"/>
      <c r="BW456" s="535"/>
      <c r="BX456" s="535"/>
      <c r="BY456" s="536"/>
    </row>
    <row r="457" spans="2:77" ht="15" customHeight="1" x14ac:dyDescent="0.4">
      <c r="AV457" s="534"/>
      <c r="AW457" s="535"/>
      <c r="AX457" s="535"/>
      <c r="AY457" s="535"/>
      <c r="AZ457" s="535"/>
      <c r="BA457" s="535"/>
      <c r="BB457" s="535"/>
      <c r="BC457" s="535"/>
      <c r="BD457" s="535"/>
      <c r="BE457" s="535"/>
      <c r="BF457" s="535"/>
      <c r="BG457" s="535"/>
      <c r="BH457" s="535"/>
      <c r="BI457" s="535"/>
      <c r="BJ457" s="535"/>
      <c r="BK457" s="535"/>
      <c r="BL457" s="535"/>
      <c r="BM457" s="535"/>
      <c r="BN457" s="535"/>
      <c r="BO457" s="535"/>
      <c r="BP457" s="535"/>
      <c r="BQ457" s="535"/>
      <c r="BR457" s="535"/>
      <c r="BS457" s="535"/>
      <c r="BT457" s="535"/>
      <c r="BU457" s="535"/>
      <c r="BV457" s="535"/>
      <c r="BW457" s="535"/>
      <c r="BX457" s="535"/>
      <c r="BY457" s="536"/>
    </row>
    <row r="458" spans="2:77" ht="15" customHeight="1" x14ac:dyDescent="0.4">
      <c r="B458" s="80"/>
      <c r="C458" s="304" t="s">
        <v>1513</v>
      </c>
      <c r="D458" s="305"/>
      <c r="E458" s="305"/>
      <c r="F458" s="305"/>
      <c r="G458" s="305"/>
      <c r="H458" s="305"/>
      <c r="I458" s="305"/>
      <c r="J458" s="305"/>
      <c r="K458" s="305"/>
      <c r="L458" s="305"/>
      <c r="M458" s="305"/>
      <c r="N458" s="305"/>
      <c r="O458" s="305"/>
      <c r="P458" s="306"/>
      <c r="Q458" s="305"/>
      <c r="R458" s="306"/>
      <c r="S458" s="305"/>
      <c r="T458" s="305"/>
      <c r="U458" s="306"/>
      <c r="V458" s="305"/>
      <c r="W458" s="305"/>
      <c r="X458" s="305"/>
      <c r="Y458" s="305"/>
      <c r="Z458" s="305"/>
      <c r="AA458" s="305"/>
      <c r="AB458" s="796" t="s">
        <v>1500</v>
      </c>
      <c r="AC458" s="797"/>
      <c r="AD458" s="797"/>
      <c r="AE458" s="797"/>
      <c r="AF458" s="798"/>
      <c r="AG458" s="796" t="s">
        <v>1501</v>
      </c>
      <c r="AH458" s="797"/>
      <c r="AI458" s="797"/>
      <c r="AJ458" s="797"/>
      <c r="AK458" s="798"/>
      <c r="AV458" s="534"/>
      <c r="AW458" s="535"/>
      <c r="AX458" s="535"/>
      <c r="AY458" s="535"/>
      <c r="AZ458" s="535"/>
      <c r="BA458" s="535"/>
      <c r="BB458" s="535"/>
      <c r="BC458" s="535"/>
      <c r="BD458" s="535"/>
      <c r="BE458" s="535"/>
      <c r="BF458" s="535"/>
      <c r="BG458" s="535"/>
      <c r="BH458" s="535"/>
      <c r="BI458" s="535"/>
      <c r="BJ458" s="535"/>
      <c r="BK458" s="535"/>
      <c r="BL458" s="535"/>
      <c r="BM458" s="535"/>
      <c r="BN458" s="535"/>
      <c r="BO458" s="535"/>
      <c r="BP458" s="535"/>
      <c r="BQ458" s="535"/>
      <c r="BR458" s="535"/>
      <c r="BS458" s="535"/>
      <c r="BT458" s="535"/>
      <c r="BU458" s="535"/>
      <c r="BV458" s="535"/>
      <c r="BW458" s="535"/>
      <c r="BX458" s="535"/>
      <c r="BY458" s="536"/>
    </row>
    <row r="459" spans="2:77" ht="15" customHeight="1" x14ac:dyDescent="0.4">
      <c r="C459" s="239" t="s">
        <v>316</v>
      </c>
      <c r="D459" s="238" t="s">
        <v>1507</v>
      </c>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c r="AA459" s="237"/>
      <c r="AB459" s="799" t="s">
        <v>1506</v>
      </c>
      <c r="AC459" s="800"/>
      <c r="AD459" s="800"/>
      <c r="AE459" s="800"/>
      <c r="AF459" s="800"/>
      <c r="AG459" s="800"/>
      <c r="AH459" s="800"/>
      <c r="AI459" s="800"/>
      <c r="AJ459" s="800"/>
      <c r="AK459" s="801"/>
      <c r="AV459" s="534"/>
      <c r="AW459" s="535"/>
      <c r="AX459" s="535"/>
      <c r="AY459" s="535"/>
      <c r="AZ459" s="535"/>
      <c r="BA459" s="535"/>
      <c r="BB459" s="535"/>
      <c r="BC459" s="535"/>
      <c r="BD459" s="535"/>
      <c r="BE459" s="535"/>
      <c r="BF459" s="535"/>
      <c r="BG459" s="535"/>
      <c r="BH459" s="535"/>
      <c r="BI459" s="535"/>
      <c r="BJ459" s="535"/>
      <c r="BK459" s="535"/>
      <c r="BL459" s="535"/>
      <c r="BM459" s="535"/>
      <c r="BN459" s="535"/>
      <c r="BO459" s="535"/>
      <c r="BP459" s="535"/>
      <c r="BQ459" s="535"/>
      <c r="BR459" s="535"/>
      <c r="BS459" s="535"/>
      <c r="BT459" s="535"/>
      <c r="BU459" s="535"/>
      <c r="BV459" s="535"/>
      <c r="BW459" s="535"/>
      <c r="BX459" s="535"/>
      <c r="BY459" s="536"/>
    </row>
    <row r="460" spans="2:77" ht="15" customHeight="1" thickBot="1" x14ac:dyDescent="0.45">
      <c r="C460" s="239" t="s">
        <v>317</v>
      </c>
      <c r="D460" s="235" t="s">
        <v>1502</v>
      </c>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c r="AA460" s="237"/>
      <c r="AB460" s="799" t="s">
        <v>1504</v>
      </c>
      <c r="AC460" s="800"/>
      <c r="AD460" s="800"/>
      <c r="AE460" s="800"/>
      <c r="AF460" s="801"/>
      <c r="AG460" s="802" t="s">
        <v>1499</v>
      </c>
      <c r="AH460" s="803"/>
      <c r="AI460" s="803"/>
      <c r="AJ460" s="803"/>
      <c r="AK460" s="804"/>
      <c r="AV460" s="537"/>
      <c r="AW460" s="538"/>
      <c r="AX460" s="538"/>
      <c r="AY460" s="538"/>
      <c r="AZ460" s="538"/>
      <c r="BA460" s="538"/>
      <c r="BB460" s="538"/>
      <c r="BC460" s="538"/>
      <c r="BD460" s="538"/>
      <c r="BE460" s="538"/>
      <c r="BF460" s="538"/>
      <c r="BG460" s="538"/>
      <c r="BH460" s="538"/>
      <c r="BI460" s="538"/>
      <c r="BJ460" s="538"/>
      <c r="BK460" s="538"/>
      <c r="BL460" s="538"/>
      <c r="BM460" s="538"/>
      <c r="BN460" s="538"/>
      <c r="BO460" s="538"/>
      <c r="BP460" s="538"/>
      <c r="BQ460" s="538"/>
      <c r="BR460" s="538"/>
      <c r="BS460" s="538"/>
      <c r="BT460" s="538"/>
      <c r="BU460" s="538"/>
      <c r="BV460" s="538"/>
      <c r="BW460" s="538"/>
      <c r="BX460" s="538"/>
      <c r="BY460" s="539"/>
    </row>
    <row r="461" spans="2:77" ht="15" customHeight="1" x14ac:dyDescent="0.4">
      <c r="C461" s="239" t="s">
        <v>318</v>
      </c>
      <c r="D461" s="235" t="s">
        <v>1503</v>
      </c>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c r="AA461" s="237"/>
      <c r="AB461" s="802" t="s">
        <v>1499</v>
      </c>
      <c r="AC461" s="803"/>
      <c r="AD461" s="803"/>
      <c r="AE461" s="803"/>
      <c r="AF461" s="804"/>
      <c r="AG461" s="799" t="s">
        <v>1504</v>
      </c>
      <c r="AH461" s="800"/>
      <c r="AI461" s="800"/>
      <c r="AJ461" s="800"/>
      <c r="AK461" s="801"/>
      <c r="AV461" s="531" t="s">
        <v>1598</v>
      </c>
      <c r="AW461" s="531"/>
      <c r="AX461" s="531"/>
      <c r="AY461" s="531"/>
      <c r="AZ461" s="531"/>
      <c r="BA461" s="531"/>
      <c r="BB461" s="531"/>
      <c r="BC461" s="531"/>
      <c r="BD461" s="531"/>
      <c r="BE461" s="531"/>
      <c r="BF461" s="531"/>
      <c r="BG461" s="531"/>
      <c r="BH461" s="531"/>
      <c r="BI461" s="531"/>
      <c r="BJ461" s="531"/>
      <c r="BK461" s="531"/>
      <c r="BL461" s="531"/>
      <c r="BM461" s="531"/>
      <c r="BN461" s="531"/>
      <c r="BO461" s="531"/>
      <c r="BP461" s="531"/>
      <c r="BQ461" s="531"/>
      <c r="BR461" s="531"/>
      <c r="BS461" s="531"/>
      <c r="BT461" s="531"/>
      <c r="BU461" s="531"/>
      <c r="BV461" s="531"/>
      <c r="BW461" s="531"/>
      <c r="BX461" s="531"/>
      <c r="BY461" s="531"/>
    </row>
    <row r="462" spans="2:77" ht="15" customHeight="1" thickBot="1" x14ac:dyDescent="0.45">
      <c r="C462" s="239" t="s">
        <v>319</v>
      </c>
      <c r="D462" s="238" t="s">
        <v>1508</v>
      </c>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c r="AA462" s="237"/>
      <c r="AB462" s="799" t="s">
        <v>1505</v>
      </c>
      <c r="AC462" s="800"/>
      <c r="AD462" s="800"/>
      <c r="AE462" s="800"/>
      <c r="AF462" s="800"/>
      <c r="AG462" s="800"/>
      <c r="AH462" s="800"/>
      <c r="AI462" s="800"/>
      <c r="AJ462" s="800"/>
      <c r="AK462" s="801"/>
      <c r="AV462" s="65" t="s">
        <v>1600</v>
      </c>
    </row>
    <row r="463" spans="2:77" ht="15" customHeight="1" x14ac:dyDescent="0.4">
      <c r="AV463" s="532" t="s">
        <v>1601</v>
      </c>
      <c r="AW463" s="531"/>
      <c r="AX463" s="531"/>
      <c r="AY463" s="531"/>
      <c r="AZ463" s="531"/>
      <c r="BA463" s="531"/>
      <c r="BB463" s="531"/>
      <c r="BC463" s="531"/>
      <c r="BD463" s="531"/>
      <c r="BE463" s="531"/>
      <c r="BF463" s="531"/>
      <c r="BG463" s="531"/>
      <c r="BH463" s="531"/>
      <c r="BI463" s="531"/>
      <c r="BJ463" s="531"/>
      <c r="BK463" s="531"/>
      <c r="BL463" s="531"/>
      <c r="BM463" s="531"/>
      <c r="BN463" s="531"/>
      <c r="BO463" s="531"/>
      <c r="BP463" s="531"/>
      <c r="BQ463" s="531"/>
      <c r="BR463" s="531"/>
      <c r="BS463" s="531"/>
      <c r="BT463" s="531"/>
      <c r="BU463" s="531"/>
      <c r="BV463" s="531"/>
      <c r="BW463" s="531"/>
      <c r="BX463" s="531"/>
      <c r="BY463" s="533"/>
    </row>
    <row r="464" spans="2:77" ht="15" customHeight="1" thickBot="1" x14ac:dyDescent="0.45">
      <c r="B464" s="52" t="s">
        <v>305</v>
      </c>
      <c r="C464" s="1" t="s">
        <v>235</v>
      </c>
      <c r="AV464" s="534"/>
      <c r="AW464" s="535"/>
      <c r="AX464" s="535"/>
      <c r="AY464" s="535"/>
      <c r="AZ464" s="535"/>
      <c r="BA464" s="535"/>
      <c r="BB464" s="535"/>
      <c r="BC464" s="535"/>
      <c r="BD464" s="535"/>
      <c r="BE464" s="535"/>
      <c r="BF464" s="535"/>
      <c r="BG464" s="535"/>
      <c r="BH464" s="535"/>
      <c r="BI464" s="535"/>
      <c r="BJ464" s="535"/>
      <c r="BK464" s="535"/>
      <c r="BL464" s="535"/>
      <c r="BM464" s="535"/>
      <c r="BN464" s="535"/>
      <c r="BO464" s="535"/>
      <c r="BP464" s="535"/>
      <c r="BQ464" s="535"/>
      <c r="BR464" s="535"/>
      <c r="BS464" s="535"/>
      <c r="BT464" s="535"/>
      <c r="BU464" s="535"/>
      <c r="BV464" s="535"/>
      <c r="BW464" s="535"/>
      <c r="BX464" s="535"/>
      <c r="BY464" s="536"/>
    </row>
    <row r="465" spans="3:77" ht="15" customHeight="1" thickBot="1" x14ac:dyDescent="0.45">
      <c r="C465" s="54" t="s">
        <v>35</v>
      </c>
      <c r="D465" s="79" t="s">
        <v>1483</v>
      </c>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494"/>
      <c r="AP465" s="495"/>
      <c r="AQ465" s="495"/>
      <c r="AR465" s="496"/>
      <c r="AV465" s="534"/>
      <c r="AW465" s="535"/>
      <c r="AX465" s="535"/>
      <c r="AY465" s="535"/>
      <c r="AZ465" s="535"/>
      <c r="BA465" s="535"/>
      <c r="BB465" s="535"/>
      <c r="BC465" s="535"/>
      <c r="BD465" s="535"/>
      <c r="BE465" s="535"/>
      <c r="BF465" s="535"/>
      <c r="BG465" s="535"/>
      <c r="BH465" s="535"/>
      <c r="BI465" s="535"/>
      <c r="BJ465" s="535"/>
      <c r="BK465" s="535"/>
      <c r="BL465" s="535"/>
      <c r="BM465" s="535"/>
      <c r="BN465" s="535"/>
      <c r="BO465" s="535"/>
      <c r="BP465" s="535"/>
      <c r="BQ465" s="535"/>
      <c r="BR465" s="535"/>
      <c r="BS465" s="535"/>
      <c r="BT465" s="535"/>
      <c r="BU465" s="535"/>
      <c r="BV465" s="535"/>
      <c r="BW465" s="535"/>
      <c r="BX465" s="535"/>
      <c r="BY465" s="536"/>
    </row>
    <row r="466" spans="3:77" ht="15" customHeight="1" thickBot="1" x14ac:dyDescent="0.45">
      <c r="C466" s="54" t="s">
        <v>36</v>
      </c>
      <c r="D466" s="79" t="s">
        <v>1484</v>
      </c>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494"/>
      <c r="AP466" s="495"/>
      <c r="AQ466" s="495"/>
      <c r="AR466" s="496"/>
      <c r="AV466" s="534"/>
      <c r="AW466" s="535"/>
      <c r="AX466" s="535"/>
      <c r="AY466" s="535"/>
      <c r="AZ466" s="535"/>
      <c r="BA466" s="535"/>
      <c r="BB466" s="535"/>
      <c r="BC466" s="535"/>
      <c r="BD466" s="535"/>
      <c r="BE466" s="535"/>
      <c r="BF466" s="535"/>
      <c r="BG466" s="535"/>
      <c r="BH466" s="535"/>
      <c r="BI466" s="535"/>
      <c r="BJ466" s="535"/>
      <c r="BK466" s="535"/>
      <c r="BL466" s="535"/>
      <c r="BM466" s="535"/>
      <c r="BN466" s="535"/>
      <c r="BO466" s="535"/>
      <c r="BP466" s="535"/>
      <c r="BQ466" s="535"/>
      <c r="BR466" s="535"/>
      <c r="BS466" s="535"/>
      <c r="BT466" s="535"/>
      <c r="BU466" s="535"/>
      <c r="BV466" s="535"/>
      <c r="BW466" s="535"/>
      <c r="BX466" s="535"/>
      <c r="BY466" s="536"/>
    </row>
    <row r="467" spans="3:77" ht="15" customHeight="1" x14ac:dyDescent="0.4">
      <c r="AV467" s="534"/>
      <c r="AW467" s="535"/>
      <c r="AX467" s="535"/>
      <c r="AY467" s="535"/>
      <c r="AZ467" s="535"/>
      <c r="BA467" s="535"/>
      <c r="BB467" s="535"/>
      <c r="BC467" s="535"/>
      <c r="BD467" s="535"/>
      <c r="BE467" s="535"/>
      <c r="BF467" s="535"/>
      <c r="BG467" s="535"/>
      <c r="BH467" s="535"/>
      <c r="BI467" s="535"/>
      <c r="BJ467" s="535"/>
      <c r="BK467" s="535"/>
      <c r="BL467" s="535"/>
      <c r="BM467" s="535"/>
      <c r="BN467" s="535"/>
      <c r="BO467" s="535"/>
      <c r="BP467" s="535"/>
      <c r="BQ467" s="535"/>
      <c r="BR467" s="535"/>
      <c r="BS467" s="535"/>
      <c r="BT467" s="535"/>
      <c r="BU467" s="535"/>
      <c r="BV467" s="535"/>
      <c r="BW467" s="535"/>
      <c r="BX467" s="535"/>
      <c r="BY467" s="536"/>
    </row>
    <row r="468" spans="3:77" ht="15" customHeight="1" x14ac:dyDescent="0.4">
      <c r="AV468" s="534"/>
      <c r="AW468" s="535"/>
      <c r="AX468" s="535"/>
      <c r="AY468" s="535"/>
      <c r="AZ468" s="535"/>
      <c r="BA468" s="535"/>
      <c r="BB468" s="535"/>
      <c r="BC468" s="535"/>
      <c r="BD468" s="535"/>
      <c r="BE468" s="535"/>
      <c r="BF468" s="535"/>
      <c r="BG468" s="535"/>
      <c r="BH468" s="535"/>
      <c r="BI468" s="535"/>
      <c r="BJ468" s="535"/>
      <c r="BK468" s="535"/>
      <c r="BL468" s="535"/>
      <c r="BM468" s="535"/>
      <c r="BN468" s="535"/>
      <c r="BO468" s="535"/>
      <c r="BP468" s="535"/>
      <c r="BQ468" s="535"/>
      <c r="BR468" s="535"/>
      <c r="BS468" s="535"/>
      <c r="BT468" s="535"/>
      <c r="BU468" s="535"/>
      <c r="BV468" s="535"/>
      <c r="BW468" s="535"/>
      <c r="BX468" s="535"/>
      <c r="BY468" s="536"/>
    </row>
    <row r="469" spans="3:77" ht="15" customHeight="1" x14ac:dyDescent="0.4">
      <c r="AV469" s="534"/>
      <c r="AW469" s="535"/>
      <c r="AX469" s="535"/>
      <c r="AY469" s="535"/>
      <c r="AZ469" s="535"/>
      <c r="BA469" s="535"/>
      <c r="BB469" s="535"/>
      <c r="BC469" s="535"/>
      <c r="BD469" s="535"/>
      <c r="BE469" s="535"/>
      <c r="BF469" s="535"/>
      <c r="BG469" s="535"/>
      <c r="BH469" s="535"/>
      <c r="BI469" s="535"/>
      <c r="BJ469" s="535"/>
      <c r="BK469" s="535"/>
      <c r="BL469" s="535"/>
      <c r="BM469" s="535"/>
      <c r="BN469" s="535"/>
      <c r="BO469" s="535"/>
      <c r="BP469" s="535"/>
      <c r="BQ469" s="535"/>
      <c r="BR469" s="535"/>
      <c r="BS469" s="535"/>
      <c r="BT469" s="535"/>
      <c r="BU469" s="535"/>
      <c r="BV469" s="535"/>
      <c r="BW469" s="535"/>
      <c r="BX469" s="535"/>
      <c r="BY469" s="536"/>
    </row>
    <row r="470" spans="3:77" ht="15" customHeight="1" x14ac:dyDescent="0.4">
      <c r="AV470" s="534"/>
      <c r="AW470" s="535"/>
      <c r="AX470" s="535"/>
      <c r="AY470" s="535"/>
      <c r="AZ470" s="535"/>
      <c r="BA470" s="535"/>
      <c r="BB470" s="535"/>
      <c r="BC470" s="535"/>
      <c r="BD470" s="535"/>
      <c r="BE470" s="535"/>
      <c r="BF470" s="535"/>
      <c r="BG470" s="535"/>
      <c r="BH470" s="535"/>
      <c r="BI470" s="535"/>
      <c r="BJ470" s="535"/>
      <c r="BK470" s="535"/>
      <c r="BL470" s="535"/>
      <c r="BM470" s="535"/>
      <c r="BN470" s="535"/>
      <c r="BO470" s="535"/>
      <c r="BP470" s="535"/>
      <c r="BQ470" s="535"/>
      <c r="BR470" s="535"/>
      <c r="BS470" s="535"/>
      <c r="BT470" s="535"/>
      <c r="BU470" s="535"/>
      <c r="BV470" s="535"/>
      <c r="BW470" s="535"/>
      <c r="BX470" s="535"/>
      <c r="BY470" s="536"/>
    </row>
    <row r="471" spans="3:77" ht="15" customHeight="1" x14ac:dyDescent="0.4">
      <c r="AV471" s="534"/>
      <c r="AW471" s="535"/>
      <c r="AX471" s="535"/>
      <c r="AY471" s="535"/>
      <c r="AZ471" s="535"/>
      <c r="BA471" s="535"/>
      <c r="BB471" s="535"/>
      <c r="BC471" s="535"/>
      <c r="BD471" s="535"/>
      <c r="BE471" s="535"/>
      <c r="BF471" s="535"/>
      <c r="BG471" s="535"/>
      <c r="BH471" s="535"/>
      <c r="BI471" s="535"/>
      <c r="BJ471" s="535"/>
      <c r="BK471" s="535"/>
      <c r="BL471" s="535"/>
      <c r="BM471" s="535"/>
      <c r="BN471" s="535"/>
      <c r="BO471" s="535"/>
      <c r="BP471" s="535"/>
      <c r="BQ471" s="535"/>
      <c r="BR471" s="535"/>
      <c r="BS471" s="535"/>
      <c r="BT471" s="535"/>
      <c r="BU471" s="535"/>
      <c r="BV471" s="535"/>
      <c r="BW471" s="535"/>
      <c r="BX471" s="535"/>
      <c r="BY471" s="536"/>
    </row>
    <row r="472" spans="3:77" ht="15" customHeight="1" x14ac:dyDescent="0.4">
      <c r="AV472" s="534"/>
      <c r="AW472" s="535"/>
      <c r="AX472" s="535"/>
      <c r="AY472" s="535"/>
      <c r="AZ472" s="535"/>
      <c r="BA472" s="535"/>
      <c r="BB472" s="535"/>
      <c r="BC472" s="535"/>
      <c r="BD472" s="535"/>
      <c r="BE472" s="535"/>
      <c r="BF472" s="535"/>
      <c r="BG472" s="535"/>
      <c r="BH472" s="535"/>
      <c r="BI472" s="535"/>
      <c r="BJ472" s="535"/>
      <c r="BK472" s="535"/>
      <c r="BL472" s="535"/>
      <c r="BM472" s="535"/>
      <c r="BN472" s="535"/>
      <c r="BO472" s="535"/>
      <c r="BP472" s="535"/>
      <c r="BQ472" s="535"/>
      <c r="BR472" s="535"/>
      <c r="BS472" s="535"/>
      <c r="BT472" s="535"/>
      <c r="BU472" s="535"/>
      <c r="BV472" s="535"/>
      <c r="BW472" s="535"/>
      <c r="BX472" s="535"/>
      <c r="BY472" s="536"/>
    </row>
    <row r="473" spans="3:77" ht="15" customHeight="1" x14ac:dyDescent="0.4">
      <c r="AV473" s="534"/>
      <c r="AW473" s="535"/>
      <c r="AX473" s="535"/>
      <c r="AY473" s="535"/>
      <c r="AZ473" s="535"/>
      <c r="BA473" s="535"/>
      <c r="BB473" s="535"/>
      <c r="BC473" s="535"/>
      <c r="BD473" s="535"/>
      <c r="BE473" s="535"/>
      <c r="BF473" s="535"/>
      <c r="BG473" s="535"/>
      <c r="BH473" s="535"/>
      <c r="BI473" s="535"/>
      <c r="BJ473" s="535"/>
      <c r="BK473" s="535"/>
      <c r="BL473" s="535"/>
      <c r="BM473" s="535"/>
      <c r="BN473" s="535"/>
      <c r="BO473" s="535"/>
      <c r="BP473" s="535"/>
      <c r="BQ473" s="535"/>
      <c r="BR473" s="535"/>
      <c r="BS473" s="535"/>
      <c r="BT473" s="535"/>
      <c r="BU473" s="535"/>
      <c r="BV473" s="535"/>
      <c r="BW473" s="535"/>
      <c r="BX473" s="535"/>
      <c r="BY473" s="536"/>
    </row>
    <row r="474" spans="3:77" ht="15" customHeight="1" x14ac:dyDescent="0.4">
      <c r="AV474" s="534"/>
      <c r="AW474" s="535"/>
      <c r="AX474" s="535"/>
      <c r="AY474" s="535"/>
      <c r="AZ474" s="535"/>
      <c r="BA474" s="535"/>
      <c r="BB474" s="535"/>
      <c r="BC474" s="535"/>
      <c r="BD474" s="535"/>
      <c r="BE474" s="535"/>
      <c r="BF474" s="535"/>
      <c r="BG474" s="535"/>
      <c r="BH474" s="535"/>
      <c r="BI474" s="535"/>
      <c r="BJ474" s="535"/>
      <c r="BK474" s="535"/>
      <c r="BL474" s="535"/>
      <c r="BM474" s="535"/>
      <c r="BN474" s="535"/>
      <c r="BO474" s="535"/>
      <c r="BP474" s="535"/>
      <c r="BQ474" s="535"/>
      <c r="BR474" s="535"/>
      <c r="BS474" s="535"/>
      <c r="BT474" s="535"/>
      <c r="BU474" s="535"/>
      <c r="BV474" s="535"/>
      <c r="BW474" s="535"/>
      <c r="BX474" s="535"/>
      <c r="BY474" s="536"/>
    </row>
    <row r="475" spans="3:77" ht="15" customHeight="1" x14ac:dyDescent="0.4">
      <c r="AV475" s="534"/>
      <c r="AW475" s="535"/>
      <c r="AX475" s="535"/>
      <c r="AY475" s="535"/>
      <c r="AZ475" s="535"/>
      <c r="BA475" s="535"/>
      <c r="BB475" s="535"/>
      <c r="BC475" s="535"/>
      <c r="BD475" s="535"/>
      <c r="BE475" s="535"/>
      <c r="BF475" s="535"/>
      <c r="BG475" s="535"/>
      <c r="BH475" s="535"/>
      <c r="BI475" s="535"/>
      <c r="BJ475" s="535"/>
      <c r="BK475" s="535"/>
      <c r="BL475" s="535"/>
      <c r="BM475" s="535"/>
      <c r="BN475" s="535"/>
      <c r="BO475" s="535"/>
      <c r="BP475" s="535"/>
      <c r="BQ475" s="535"/>
      <c r="BR475" s="535"/>
      <c r="BS475" s="535"/>
      <c r="BT475" s="535"/>
      <c r="BU475" s="535"/>
      <c r="BV475" s="535"/>
      <c r="BW475" s="535"/>
      <c r="BX475" s="535"/>
      <c r="BY475" s="536"/>
    </row>
    <row r="476" spans="3:77" ht="15" customHeight="1" x14ac:dyDescent="0.4">
      <c r="AV476" s="534"/>
      <c r="AW476" s="535"/>
      <c r="AX476" s="535"/>
      <c r="AY476" s="535"/>
      <c r="AZ476" s="535"/>
      <c r="BA476" s="535"/>
      <c r="BB476" s="535"/>
      <c r="BC476" s="535"/>
      <c r="BD476" s="535"/>
      <c r="BE476" s="535"/>
      <c r="BF476" s="535"/>
      <c r="BG476" s="535"/>
      <c r="BH476" s="535"/>
      <c r="BI476" s="535"/>
      <c r="BJ476" s="535"/>
      <c r="BK476" s="535"/>
      <c r="BL476" s="535"/>
      <c r="BM476" s="535"/>
      <c r="BN476" s="535"/>
      <c r="BO476" s="535"/>
      <c r="BP476" s="535"/>
      <c r="BQ476" s="535"/>
      <c r="BR476" s="535"/>
      <c r="BS476" s="535"/>
      <c r="BT476" s="535"/>
      <c r="BU476" s="535"/>
      <c r="BV476" s="535"/>
      <c r="BW476" s="535"/>
      <c r="BX476" s="535"/>
      <c r="BY476" s="536"/>
    </row>
    <row r="477" spans="3:77" ht="15" customHeight="1" x14ac:dyDescent="0.4">
      <c r="AV477" s="534"/>
      <c r="AW477" s="535"/>
      <c r="AX477" s="535"/>
      <c r="AY477" s="535"/>
      <c r="AZ477" s="535"/>
      <c r="BA477" s="535"/>
      <c r="BB477" s="535"/>
      <c r="BC477" s="535"/>
      <c r="BD477" s="535"/>
      <c r="BE477" s="535"/>
      <c r="BF477" s="535"/>
      <c r="BG477" s="535"/>
      <c r="BH477" s="535"/>
      <c r="BI477" s="535"/>
      <c r="BJ477" s="535"/>
      <c r="BK477" s="535"/>
      <c r="BL477" s="535"/>
      <c r="BM477" s="535"/>
      <c r="BN477" s="535"/>
      <c r="BO477" s="535"/>
      <c r="BP477" s="535"/>
      <c r="BQ477" s="535"/>
      <c r="BR477" s="535"/>
      <c r="BS477" s="535"/>
      <c r="BT477" s="535"/>
      <c r="BU477" s="535"/>
      <c r="BV477" s="535"/>
      <c r="BW477" s="535"/>
      <c r="BX477" s="535"/>
      <c r="BY477" s="536"/>
    </row>
    <row r="478" spans="3:77" ht="15" customHeight="1" x14ac:dyDescent="0.4">
      <c r="AV478" s="534"/>
      <c r="AW478" s="535"/>
      <c r="AX478" s="535"/>
      <c r="AY478" s="535"/>
      <c r="AZ478" s="535"/>
      <c r="BA478" s="535"/>
      <c r="BB478" s="535"/>
      <c r="BC478" s="535"/>
      <c r="BD478" s="535"/>
      <c r="BE478" s="535"/>
      <c r="BF478" s="535"/>
      <c r="BG478" s="535"/>
      <c r="BH478" s="535"/>
      <c r="BI478" s="535"/>
      <c r="BJ478" s="535"/>
      <c r="BK478" s="535"/>
      <c r="BL478" s="535"/>
      <c r="BM478" s="535"/>
      <c r="BN478" s="535"/>
      <c r="BO478" s="535"/>
      <c r="BP478" s="535"/>
      <c r="BQ478" s="535"/>
      <c r="BR478" s="535"/>
      <c r="BS478" s="535"/>
      <c r="BT478" s="535"/>
      <c r="BU478" s="535"/>
      <c r="BV478" s="535"/>
      <c r="BW478" s="535"/>
      <c r="BX478" s="535"/>
      <c r="BY478" s="536"/>
    </row>
    <row r="479" spans="3:77" ht="15" customHeight="1" x14ac:dyDescent="0.4">
      <c r="AV479" s="534"/>
      <c r="AW479" s="535"/>
      <c r="AX479" s="535"/>
      <c r="AY479" s="535"/>
      <c r="AZ479" s="535"/>
      <c r="BA479" s="535"/>
      <c r="BB479" s="535"/>
      <c r="BC479" s="535"/>
      <c r="BD479" s="535"/>
      <c r="BE479" s="535"/>
      <c r="BF479" s="535"/>
      <c r="BG479" s="535"/>
      <c r="BH479" s="535"/>
      <c r="BI479" s="535"/>
      <c r="BJ479" s="535"/>
      <c r="BK479" s="535"/>
      <c r="BL479" s="535"/>
      <c r="BM479" s="535"/>
      <c r="BN479" s="535"/>
      <c r="BO479" s="535"/>
      <c r="BP479" s="535"/>
      <c r="BQ479" s="535"/>
      <c r="BR479" s="535"/>
      <c r="BS479" s="535"/>
      <c r="BT479" s="535"/>
      <c r="BU479" s="535"/>
      <c r="BV479" s="535"/>
      <c r="BW479" s="535"/>
      <c r="BX479" s="535"/>
      <c r="BY479" s="536"/>
    </row>
    <row r="480" spans="3:77" ht="15" customHeight="1" x14ac:dyDescent="0.4">
      <c r="AV480" s="534"/>
      <c r="AW480" s="535"/>
      <c r="AX480" s="535"/>
      <c r="AY480" s="535"/>
      <c r="AZ480" s="535"/>
      <c r="BA480" s="535"/>
      <c r="BB480" s="535"/>
      <c r="BC480" s="535"/>
      <c r="BD480" s="535"/>
      <c r="BE480" s="535"/>
      <c r="BF480" s="535"/>
      <c r="BG480" s="535"/>
      <c r="BH480" s="535"/>
      <c r="BI480" s="535"/>
      <c r="BJ480" s="535"/>
      <c r="BK480" s="535"/>
      <c r="BL480" s="535"/>
      <c r="BM480" s="535"/>
      <c r="BN480" s="535"/>
      <c r="BO480" s="535"/>
      <c r="BP480" s="535"/>
      <c r="BQ480" s="535"/>
      <c r="BR480" s="535"/>
      <c r="BS480" s="535"/>
      <c r="BT480" s="535"/>
      <c r="BU480" s="535"/>
      <c r="BV480" s="535"/>
      <c r="BW480" s="535"/>
      <c r="BX480" s="535"/>
      <c r="BY480" s="536"/>
    </row>
    <row r="481" spans="48:77" ht="15" customHeight="1" x14ac:dyDescent="0.4">
      <c r="AV481" s="534"/>
      <c r="AW481" s="535"/>
      <c r="AX481" s="535"/>
      <c r="AY481" s="535"/>
      <c r="AZ481" s="535"/>
      <c r="BA481" s="535"/>
      <c r="BB481" s="535"/>
      <c r="BC481" s="535"/>
      <c r="BD481" s="535"/>
      <c r="BE481" s="535"/>
      <c r="BF481" s="535"/>
      <c r="BG481" s="535"/>
      <c r="BH481" s="535"/>
      <c r="BI481" s="535"/>
      <c r="BJ481" s="535"/>
      <c r="BK481" s="535"/>
      <c r="BL481" s="535"/>
      <c r="BM481" s="535"/>
      <c r="BN481" s="535"/>
      <c r="BO481" s="535"/>
      <c r="BP481" s="535"/>
      <c r="BQ481" s="535"/>
      <c r="BR481" s="535"/>
      <c r="BS481" s="535"/>
      <c r="BT481" s="535"/>
      <c r="BU481" s="535"/>
      <c r="BV481" s="535"/>
      <c r="BW481" s="535"/>
      <c r="BX481" s="535"/>
      <c r="BY481" s="536"/>
    </row>
    <row r="482" spans="48:77" ht="15" customHeight="1" x14ac:dyDescent="0.4">
      <c r="AV482" s="534"/>
      <c r="AW482" s="535"/>
      <c r="AX482" s="535"/>
      <c r="AY482" s="535"/>
      <c r="AZ482" s="535"/>
      <c r="BA482" s="535"/>
      <c r="BB482" s="535"/>
      <c r="BC482" s="535"/>
      <c r="BD482" s="535"/>
      <c r="BE482" s="535"/>
      <c r="BF482" s="535"/>
      <c r="BG482" s="535"/>
      <c r="BH482" s="535"/>
      <c r="BI482" s="535"/>
      <c r="BJ482" s="535"/>
      <c r="BK482" s="535"/>
      <c r="BL482" s="535"/>
      <c r="BM482" s="535"/>
      <c r="BN482" s="535"/>
      <c r="BO482" s="535"/>
      <c r="BP482" s="535"/>
      <c r="BQ482" s="535"/>
      <c r="BR482" s="535"/>
      <c r="BS482" s="535"/>
      <c r="BT482" s="535"/>
      <c r="BU482" s="535"/>
      <c r="BV482" s="535"/>
      <c r="BW482" s="535"/>
      <c r="BX482" s="535"/>
      <c r="BY482" s="536"/>
    </row>
    <row r="483" spans="48:77" ht="15" customHeight="1" x14ac:dyDescent="0.4">
      <c r="AV483" s="534"/>
      <c r="AW483" s="535"/>
      <c r="AX483" s="535"/>
      <c r="AY483" s="535"/>
      <c r="AZ483" s="535"/>
      <c r="BA483" s="535"/>
      <c r="BB483" s="535"/>
      <c r="BC483" s="535"/>
      <c r="BD483" s="535"/>
      <c r="BE483" s="535"/>
      <c r="BF483" s="535"/>
      <c r="BG483" s="535"/>
      <c r="BH483" s="535"/>
      <c r="BI483" s="535"/>
      <c r="BJ483" s="535"/>
      <c r="BK483" s="535"/>
      <c r="BL483" s="535"/>
      <c r="BM483" s="535"/>
      <c r="BN483" s="535"/>
      <c r="BO483" s="535"/>
      <c r="BP483" s="535"/>
      <c r="BQ483" s="535"/>
      <c r="BR483" s="535"/>
      <c r="BS483" s="535"/>
      <c r="BT483" s="535"/>
      <c r="BU483" s="535"/>
      <c r="BV483" s="535"/>
      <c r="BW483" s="535"/>
      <c r="BX483" s="535"/>
      <c r="BY483" s="536"/>
    </row>
    <row r="484" spans="48:77" ht="15" customHeight="1" thickBot="1" x14ac:dyDescent="0.45">
      <c r="AV484" s="537"/>
      <c r="AW484" s="538"/>
      <c r="AX484" s="538"/>
      <c r="AY484" s="538"/>
      <c r="AZ484" s="538"/>
      <c r="BA484" s="538"/>
      <c r="BB484" s="538"/>
      <c r="BC484" s="538"/>
      <c r="BD484" s="538"/>
      <c r="BE484" s="538"/>
      <c r="BF484" s="538"/>
      <c r="BG484" s="538"/>
      <c r="BH484" s="538"/>
      <c r="BI484" s="538"/>
      <c r="BJ484" s="538"/>
      <c r="BK484" s="538"/>
      <c r="BL484" s="538"/>
      <c r="BM484" s="538"/>
      <c r="BN484" s="538"/>
      <c r="BO484" s="538"/>
      <c r="BP484" s="538"/>
      <c r="BQ484" s="538"/>
      <c r="BR484" s="538"/>
      <c r="BS484" s="538"/>
      <c r="BT484" s="538"/>
      <c r="BU484" s="538"/>
      <c r="BV484" s="538"/>
      <c r="BW484" s="538"/>
      <c r="BX484" s="538"/>
      <c r="BY484" s="539"/>
    </row>
    <row r="485" spans="48:77" ht="15" customHeight="1" x14ac:dyDescent="0.4">
      <c r="AV485" s="531" t="s">
        <v>1602</v>
      </c>
      <c r="AW485" s="531"/>
      <c r="AX485" s="531"/>
      <c r="AY485" s="531"/>
      <c r="AZ485" s="531"/>
      <c r="BA485" s="531"/>
      <c r="BB485" s="531"/>
      <c r="BC485" s="531"/>
      <c r="BD485" s="531"/>
      <c r="BE485" s="531"/>
      <c r="BF485" s="531"/>
      <c r="BG485" s="531"/>
      <c r="BH485" s="531"/>
      <c r="BI485" s="531"/>
      <c r="BJ485" s="531"/>
      <c r="BK485" s="531"/>
      <c r="BL485" s="531"/>
      <c r="BM485" s="531"/>
      <c r="BN485" s="531"/>
      <c r="BO485" s="531"/>
      <c r="BP485" s="531"/>
      <c r="BQ485" s="531"/>
      <c r="BR485" s="531"/>
      <c r="BS485" s="531"/>
      <c r="BT485" s="531"/>
      <c r="BU485" s="531"/>
      <c r="BV485" s="531"/>
      <c r="BW485" s="531"/>
      <c r="BX485" s="531"/>
      <c r="BY485" s="531"/>
    </row>
    <row r="486" spans="48:77" ht="15" customHeight="1" thickBot="1" x14ac:dyDescent="0.45">
      <c r="AV486" s="65" t="s">
        <v>1603</v>
      </c>
    </row>
    <row r="487" spans="48:77" ht="15" customHeight="1" x14ac:dyDescent="0.4">
      <c r="AV487" s="532" t="s">
        <v>1604</v>
      </c>
      <c r="AW487" s="531"/>
      <c r="AX487" s="531"/>
      <c r="AY487" s="531"/>
      <c r="AZ487" s="531"/>
      <c r="BA487" s="531"/>
      <c r="BB487" s="531"/>
      <c r="BC487" s="531"/>
      <c r="BD487" s="531"/>
      <c r="BE487" s="531"/>
      <c r="BF487" s="531"/>
      <c r="BG487" s="531"/>
      <c r="BH487" s="531"/>
      <c r="BI487" s="531"/>
      <c r="BJ487" s="531"/>
      <c r="BK487" s="531"/>
      <c r="BL487" s="531"/>
      <c r="BM487" s="531"/>
      <c r="BN487" s="531"/>
      <c r="BO487" s="531"/>
      <c r="BP487" s="531"/>
      <c r="BQ487" s="531"/>
      <c r="BR487" s="531"/>
      <c r="BS487" s="531"/>
      <c r="BT487" s="531"/>
      <c r="BU487" s="531"/>
      <c r="BV487" s="531"/>
      <c r="BW487" s="531"/>
      <c r="BX487" s="531"/>
      <c r="BY487" s="533"/>
    </row>
    <row r="488" spans="48:77" ht="15" customHeight="1" x14ac:dyDescent="0.4">
      <c r="AV488" s="534"/>
      <c r="AW488" s="535"/>
      <c r="AX488" s="535"/>
      <c r="AY488" s="535"/>
      <c r="AZ488" s="535"/>
      <c r="BA488" s="535"/>
      <c r="BB488" s="535"/>
      <c r="BC488" s="535"/>
      <c r="BD488" s="535"/>
      <c r="BE488" s="535"/>
      <c r="BF488" s="535"/>
      <c r="BG488" s="535"/>
      <c r="BH488" s="535"/>
      <c r="BI488" s="535"/>
      <c r="BJ488" s="535"/>
      <c r="BK488" s="535"/>
      <c r="BL488" s="535"/>
      <c r="BM488" s="535"/>
      <c r="BN488" s="535"/>
      <c r="BO488" s="535"/>
      <c r="BP488" s="535"/>
      <c r="BQ488" s="535"/>
      <c r="BR488" s="535"/>
      <c r="BS488" s="535"/>
      <c r="BT488" s="535"/>
      <c r="BU488" s="535"/>
      <c r="BV488" s="535"/>
      <c r="BW488" s="535"/>
      <c r="BX488" s="535"/>
      <c r="BY488" s="536"/>
    </row>
    <row r="489" spans="48:77" ht="15" customHeight="1" x14ac:dyDescent="0.4">
      <c r="AV489" s="534"/>
      <c r="AW489" s="535"/>
      <c r="AX489" s="535"/>
      <c r="AY489" s="535"/>
      <c r="AZ489" s="535"/>
      <c r="BA489" s="535"/>
      <c r="BB489" s="535"/>
      <c r="BC489" s="535"/>
      <c r="BD489" s="535"/>
      <c r="BE489" s="535"/>
      <c r="BF489" s="535"/>
      <c r="BG489" s="535"/>
      <c r="BH489" s="535"/>
      <c r="BI489" s="535"/>
      <c r="BJ489" s="535"/>
      <c r="BK489" s="535"/>
      <c r="BL489" s="535"/>
      <c r="BM489" s="535"/>
      <c r="BN489" s="535"/>
      <c r="BO489" s="535"/>
      <c r="BP489" s="535"/>
      <c r="BQ489" s="535"/>
      <c r="BR489" s="535"/>
      <c r="BS489" s="535"/>
      <c r="BT489" s="535"/>
      <c r="BU489" s="535"/>
      <c r="BV489" s="535"/>
      <c r="BW489" s="535"/>
      <c r="BX489" s="535"/>
      <c r="BY489" s="536"/>
    </row>
    <row r="490" spans="48:77" ht="15" customHeight="1" x14ac:dyDescent="0.4">
      <c r="AV490" s="534"/>
      <c r="AW490" s="535"/>
      <c r="AX490" s="535"/>
      <c r="AY490" s="535"/>
      <c r="AZ490" s="535"/>
      <c r="BA490" s="535"/>
      <c r="BB490" s="535"/>
      <c r="BC490" s="535"/>
      <c r="BD490" s="535"/>
      <c r="BE490" s="535"/>
      <c r="BF490" s="535"/>
      <c r="BG490" s="535"/>
      <c r="BH490" s="535"/>
      <c r="BI490" s="535"/>
      <c r="BJ490" s="535"/>
      <c r="BK490" s="535"/>
      <c r="BL490" s="535"/>
      <c r="BM490" s="535"/>
      <c r="BN490" s="535"/>
      <c r="BO490" s="535"/>
      <c r="BP490" s="535"/>
      <c r="BQ490" s="535"/>
      <c r="BR490" s="535"/>
      <c r="BS490" s="535"/>
      <c r="BT490" s="535"/>
      <c r="BU490" s="535"/>
      <c r="BV490" s="535"/>
      <c r="BW490" s="535"/>
      <c r="BX490" s="535"/>
      <c r="BY490" s="536"/>
    </row>
    <row r="491" spans="48:77" ht="15" customHeight="1" x14ac:dyDescent="0.4">
      <c r="AV491" s="534"/>
      <c r="AW491" s="535"/>
      <c r="AX491" s="535"/>
      <c r="AY491" s="535"/>
      <c r="AZ491" s="535"/>
      <c r="BA491" s="535"/>
      <c r="BB491" s="535"/>
      <c r="BC491" s="535"/>
      <c r="BD491" s="535"/>
      <c r="BE491" s="535"/>
      <c r="BF491" s="535"/>
      <c r="BG491" s="535"/>
      <c r="BH491" s="535"/>
      <c r="BI491" s="535"/>
      <c r="BJ491" s="535"/>
      <c r="BK491" s="535"/>
      <c r="BL491" s="535"/>
      <c r="BM491" s="535"/>
      <c r="BN491" s="535"/>
      <c r="BO491" s="535"/>
      <c r="BP491" s="535"/>
      <c r="BQ491" s="535"/>
      <c r="BR491" s="535"/>
      <c r="BS491" s="535"/>
      <c r="BT491" s="535"/>
      <c r="BU491" s="535"/>
      <c r="BV491" s="535"/>
      <c r="BW491" s="535"/>
      <c r="BX491" s="535"/>
      <c r="BY491" s="536"/>
    </row>
    <row r="492" spans="48:77" ht="15" customHeight="1" x14ac:dyDescent="0.4">
      <c r="AV492" s="534"/>
      <c r="AW492" s="535"/>
      <c r="AX492" s="535"/>
      <c r="AY492" s="535"/>
      <c r="AZ492" s="535"/>
      <c r="BA492" s="535"/>
      <c r="BB492" s="535"/>
      <c r="BC492" s="535"/>
      <c r="BD492" s="535"/>
      <c r="BE492" s="535"/>
      <c r="BF492" s="535"/>
      <c r="BG492" s="535"/>
      <c r="BH492" s="535"/>
      <c r="BI492" s="535"/>
      <c r="BJ492" s="535"/>
      <c r="BK492" s="535"/>
      <c r="BL492" s="535"/>
      <c r="BM492" s="535"/>
      <c r="BN492" s="535"/>
      <c r="BO492" s="535"/>
      <c r="BP492" s="535"/>
      <c r="BQ492" s="535"/>
      <c r="BR492" s="535"/>
      <c r="BS492" s="535"/>
      <c r="BT492" s="535"/>
      <c r="BU492" s="535"/>
      <c r="BV492" s="535"/>
      <c r="BW492" s="535"/>
      <c r="BX492" s="535"/>
      <c r="BY492" s="536"/>
    </row>
    <row r="493" spans="48:77" ht="15" customHeight="1" x14ac:dyDescent="0.4">
      <c r="AV493" s="534"/>
      <c r="AW493" s="535"/>
      <c r="AX493" s="535"/>
      <c r="AY493" s="535"/>
      <c r="AZ493" s="535"/>
      <c r="BA493" s="535"/>
      <c r="BB493" s="535"/>
      <c r="BC493" s="535"/>
      <c r="BD493" s="535"/>
      <c r="BE493" s="535"/>
      <c r="BF493" s="535"/>
      <c r="BG493" s="535"/>
      <c r="BH493" s="535"/>
      <c r="BI493" s="535"/>
      <c r="BJ493" s="535"/>
      <c r="BK493" s="535"/>
      <c r="BL493" s="535"/>
      <c r="BM493" s="535"/>
      <c r="BN493" s="535"/>
      <c r="BO493" s="535"/>
      <c r="BP493" s="535"/>
      <c r="BQ493" s="535"/>
      <c r="BR493" s="535"/>
      <c r="BS493" s="535"/>
      <c r="BT493" s="535"/>
      <c r="BU493" s="535"/>
      <c r="BV493" s="535"/>
      <c r="BW493" s="535"/>
      <c r="BX493" s="535"/>
      <c r="BY493" s="536"/>
    </row>
    <row r="494" spans="48:77" ht="15" customHeight="1" x14ac:dyDescent="0.4">
      <c r="AV494" s="534"/>
      <c r="AW494" s="535"/>
      <c r="AX494" s="535"/>
      <c r="AY494" s="535"/>
      <c r="AZ494" s="535"/>
      <c r="BA494" s="535"/>
      <c r="BB494" s="535"/>
      <c r="BC494" s="535"/>
      <c r="BD494" s="535"/>
      <c r="BE494" s="535"/>
      <c r="BF494" s="535"/>
      <c r="BG494" s="535"/>
      <c r="BH494" s="535"/>
      <c r="BI494" s="535"/>
      <c r="BJ494" s="535"/>
      <c r="BK494" s="535"/>
      <c r="BL494" s="535"/>
      <c r="BM494" s="535"/>
      <c r="BN494" s="535"/>
      <c r="BO494" s="535"/>
      <c r="BP494" s="535"/>
      <c r="BQ494" s="535"/>
      <c r="BR494" s="535"/>
      <c r="BS494" s="535"/>
      <c r="BT494" s="535"/>
      <c r="BU494" s="535"/>
      <c r="BV494" s="535"/>
      <c r="BW494" s="535"/>
      <c r="BX494" s="535"/>
      <c r="BY494" s="536"/>
    </row>
    <row r="495" spans="48:77" ht="15" customHeight="1" x14ac:dyDescent="0.4">
      <c r="AV495" s="534"/>
      <c r="AW495" s="535"/>
      <c r="AX495" s="535"/>
      <c r="AY495" s="535"/>
      <c r="AZ495" s="535"/>
      <c r="BA495" s="535"/>
      <c r="BB495" s="535"/>
      <c r="BC495" s="535"/>
      <c r="BD495" s="535"/>
      <c r="BE495" s="535"/>
      <c r="BF495" s="535"/>
      <c r="BG495" s="535"/>
      <c r="BH495" s="535"/>
      <c r="BI495" s="535"/>
      <c r="BJ495" s="535"/>
      <c r="BK495" s="535"/>
      <c r="BL495" s="535"/>
      <c r="BM495" s="535"/>
      <c r="BN495" s="535"/>
      <c r="BO495" s="535"/>
      <c r="BP495" s="535"/>
      <c r="BQ495" s="535"/>
      <c r="BR495" s="535"/>
      <c r="BS495" s="535"/>
      <c r="BT495" s="535"/>
      <c r="BU495" s="535"/>
      <c r="BV495" s="535"/>
      <c r="BW495" s="535"/>
      <c r="BX495" s="535"/>
      <c r="BY495" s="536"/>
    </row>
    <row r="496" spans="48:77" ht="15" customHeight="1" x14ac:dyDescent="0.4">
      <c r="AV496" s="534"/>
      <c r="AW496" s="535"/>
      <c r="AX496" s="535"/>
      <c r="AY496" s="535"/>
      <c r="AZ496" s="535"/>
      <c r="BA496" s="535"/>
      <c r="BB496" s="535"/>
      <c r="BC496" s="535"/>
      <c r="BD496" s="535"/>
      <c r="BE496" s="535"/>
      <c r="BF496" s="535"/>
      <c r="BG496" s="535"/>
      <c r="BH496" s="535"/>
      <c r="BI496" s="535"/>
      <c r="BJ496" s="535"/>
      <c r="BK496" s="535"/>
      <c r="BL496" s="535"/>
      <c r="BM496" s="535"/>
      <c r="BN496" s="535"/>
      <c r="BO496" s="535"/>
      <c r="BP496" s="535"/>
      <c r="BQ496" s="535"/>
      <c r="BR496" s="535"/>
      <c r="BS496" s="535"/>
      <c r="BT496" s="535"/>
      <c r="BU496" s="535"/>
      <c r="BV496" s="535"/>
      <c r="BW496" s="535"/>
      <c r="BX496" s="535"/>
      <c r="BY496" s="536"/>
    </row>
    <row r="497" spans="48:77" ht="15" customHeight="1" x14ac:dyDescent="0.4">
      <c r="AV497" s="534"/>
      <c r="AW497" s="535"/>
      <c r="AX497" s="535"/>
      <c r="AY497" s="535"/>
      <c r="AZ497" s="535"/>
      <c r="BA497" s="535"/>
      <c r="BB497" s="535"/>
      <c r="BC497" s="535"/>
      <c r="BD497" s="535"/>
      <c r="BE497" s="535"/>
      <c r="BF497" s="535"/>
      <c r="BG497" s="535"/>
      <c r="BH497" s="535"/>
      <c r="BI497" s="535"/>
      <c r="BJ497" s="535"/>
      <c r="BK497" s="535"/>
      <c r="BL497" s="535"/>
      <c r="BM497" s="535"/>
      <c r="BN497" s="535"/>
      <c r="BO497" s="535"/>
      <c r="BP497" s="535"/>
      <c r="BQ497" s="535"/>
      <c r="BR497" s="535"/>
      <c r="BS497" s="535"/>
      <c r="BT497" s="535"/>
      <c r="BU497" s="535"/>
      <c r="BV497" s="535"/>
      <c r="BW497" s="535"/>
      <c r="BX497" s="535"/>
      <c r="BY497" s="536"/>
    </row>
    <row r="498" spans="48:77" ht="15" customHeight="1" x14ac:dyDescent="0.4">
      <c r="AV498" s="534"/>
      <c r="AW498" s="535"/>
      <c r="AX498" s="535"/>
      <c r="AY498" s="535"/>
      <c r="AZ498" s="535"/>
      <c r="BA498" s="535"/>
      <c r="BB498" s="535"/>
      <c r="BC498" s="535"/>
      <c r="BD498" s="535"/>
      <c r="BE498" s="535"/>
      <c r="BF498" s="535"/>
      <c r="BG498" s="535"/>
      <c r="BH498" s="535"/>
      <c r="BI498" s="535"/>
      <c r="BJ498" s="535"/>
      <c r="BK498" s="535"/>
      <c r="BL498" s="535"/>
      <c r="BM498" s="535"/>
      <c r="BN498" s="535"/>
      <c r="BO498" s="535"/>
      <c r="BP498" s="535"/>
      <c r="BQ498" s="535"/>
      <c r="BR498" s="535"/>
      <c r="BS498" s="535"/>
      <c r="BT498" s="535"/>
      <c r="BU498" s="535"/>
      <c r="BV498" s="535"/>
      <c r="BW498" s="535"/>
      <c r="BX498" s="535"/>
      <c r="BY498" s="536"/>
    </row>
    <row r="499" spans="48:77" ht="15" customHeight="1" x14ac:dyDescent="0.4">
      <c r="AV499" s="534"/>
      <c r="AW499" s="535"/>
      <c r="AX499" s="535"/>
      <c r="AY499" s="535"/>
      <c r="AZ499" s="535"/>
      <c r="BA499" s="535"/>
      <c r="BB499" s="535"/>
      <c r="BC499" s="535"/>
      <c r="BD499" s="535"/>
      <c r="BE499" s="535"/>
      <c r="BF499" s="535"/>
      <c r="BG499" s="535"/>
      <c r="BH499" s="535"/>
      <c r="BI499" s="535"/>
      <c r="BJ499" s="535"/>
      <c r="BK499" s="535"/>
      <c r="BL499" s="535"/>
      <c r="BM499" s="535"/>
      <c r="BN499" s="535"/>
      <c r="BO499" s="535"/>
      <c r="BP499" s="535"/>
      <c r="BQ499" s="535"/>
      <c r="BR499" s="535"/>
      <c r="BS499" s="535"/>
      <c r="BT499" s="535"/>
      <c r="BU499" s="535"/>
      <c r="BV499" s="535"/>
      <c r="BW499" s="535"/>
      <c r="BX499" s="535"/>
      <c r="BY499" s="536"/>
    </row>
    <row r="500" spans="48:77" ht="15" customHeight="1" x14ac:dyDescent="0.4">
      <c r="AV500" s="534"/>
      <c r="AW500" s="535"/>
      <c r="AX500" s="535"/>
      <c r="AY500" s="535"/>
      <c r="AZ500" s="535"/>
      <c r="BA500" s="535"/>
      <c r="BB500" s="535"/>
      <c r="BC500" s="535"/>
      <c r="BD500" s="535"/>
      <c r="BE500" s="535"/>
      <c r="BF500" s="535"/>
      <c r="BG500" s="535"/>
      <c r="BH500" s="535"/>
      <c r="BI500" s="535"/>
      <c r="BJ500" s="535"/>
      <c r="BK500" s="535"/>
      <c r="BL500" s="535"/>
      <c r="BM500" s="535"/>
      <c r="BN500" s="535"/>
      <c r="BO500" s="535"/>
      <c r="BP500" s="535"/>
      <c r="BQ500" s="535"/>
      <c r="BR500" s="535"/>
      <c r="BS500" s="535"/>
      <c r="BT500" s="535"/>
      <c r="BU500" s="535"/>
      <c r="BV500" s="535"/>
      <c r="BW500" s="535"/>
      <c r="BX500" s="535"/>
      <c r="BY500" s="536"/>
    </row>
    <row r="501" spans="48:77" ht="15" customHeight="1" x14ac:dyDescent="0.4">
      <c r="AV501" s="534"/>
      <c r="AW501" s="535"/>
      <c r="AX501" s="535"/>
      <c r="AY501" s="535"/>
      <c r="AZ501" s="535"/>
      <c r="BA501" s="535"/>
      <c r="BB501" s="535"/>
      <c r="BC501" s="535"/>
      <c r="BD501" s="535"/>
      <c r="BE501" s="535"/>
      <c r="BF501" s="535"/>
      <c r="BG501" s="535"/>
      <c r="BH501" s="535"/>
      <c r="BI501" s="535"/>
      <c r="BJ501" s="535"/>
      <c r="BK501" s="535"/>
      <c r="BL501" s="535"/>
      <c r="BM501" s="535"/>
      <c r="BN501" s="535"/>
      <c r="BO501" s="535"/>
      <c r="BP501" s="535"/>
      <c r="BQ501" s="535"/>
      <c r="BR501" s="535"/>
      <c r="BS501" s="535"/>
      <c r="BT501" s="535"/>
      <c r="BU501" s="535"/>
      <c r="BV501" s="535"/>
      <c r="BW501" s="535"/>
      <c r="BX501" s="535"/>
      <c r="BY501" s="536"/>
    </row>
    <row r="502" spans="48:77" ht="15" customHeight="1" thickBot="1" x14ac:dyDescent="0.45">
      <c r="AV502" s="534"/>
      <c r="AW502" s="535"/>
      <c r="AX502" s="535"/>
      <c r="AY502" s="535"/>
      <c r="AZ502" s="535"/>
      <c r="BA502" s="535"/>
      <c r="BB502" s="535"/>
      <c r="BC502" s="535"/>
      <c r="BD502" s="535"/>
      <c r="BE502" s="535"/>
      <c r="BF502" s="535"/>
      <c r="BG502" s="535"/>
      <c r="BH502" s="535"/>
      <c r="BI502" s="535"/>
      <c r="BJ502" s="535"/>
      <c r="BK502" s="535"/>
      <c r="BL502" s="535"/>
      <c r="BM502" s="535"/>
      <c r="BN502" s="535"/>
      <c r="BO502" s="535"/>
      <c r="BP502" s="535"/>
      <c r="BQ502" s="535"/>
      <c r="BR502" s="535"/>
      <c r="BS502" s="535"/>
      <c r="BT502" s="535"/>
      <c r="BU502" s="535"/>
      <c r="BV502" s="535"/>
      <c r="BW502" s="535"/>
      <c r="BX502" s="535"/>
      <c r="BY502" s="536"/>
    </row>
    <row r="503" spans="48:77" ht="15" customHeight="1" x14ac:dyDescent="0.4">
      <c r="AV503" s="531" t="s">
        <v>1605</v>
      </c>
      <c r="AW503" s="531"/>
      <c r="AX503" s="531"/>
      <c r="AY503" s="531"/>
      <c r="AZ503" s="531"/>
      <c r="BA503" s="531"/>
      <c r="BB503" s="531"/>
      <c r="BC503" s="531"/>
      <c r="BD503" s="531"/>
      <c r="BE503" s="531"/>
      <c r="BF503" s="531"/>
      <c r="BG503" s="531"/>
      <c r="BH503" s="531"/>
      <c r="BI503" s="531"/>
      <c r="BJ503" s="531"/>
      <c r="BK503" s="531"/>
      <c r="BL503" s="531"/>
      <c r="BM503" s="531"/>
      <c r="BN503" s="531"/>
      <c r="BO503" s="531"/>
      <c r="BP503" s="531"/>
      <c r="BQ503" s="531"/>
      <c r="BR503" s="531"/>
      <c r="BS503" s="531"/>
      <c r="BT503" s="531"/>
      <c r="BU503" s="531"/>
      <c r="BV503" s="531"/>
      <c r="BW503" s="531"/>
      <c r="BX503" s="531"/>
      <c r="BY503" s="531"/>
    </row>
    <row r="504" spans="48:77" ht="15" customHeight="1" thickBot="1" x14ac:dyDescent="0.45">
      <c r="AV504" s="65" t="s">
        <v>1606</v>
      </c>
    </row>
    <row r="505" spans="48:77" ht="15" customHeight="1" x14ac:dyDescent="0.4">
      <c r="AV505" s="532" t="s">
        <v>1607</v>
      </c>
      <c r="AW505" s="531"/>
      <c r="AX505" s="531"/>
      <c r="AY505" s="531"/>
      <c r="AZ505" s="531"/>
      <c r="BA505" s="531"/>
      <c r="BB505" s="531"/>
      <c r="BC505" s="531"/>
      <c r="BD505" s="531"/>
      <c r="BE505" s="531"/>
      <c r="BF505" s="531"/>
      <c r="BG505" s="531"/>
      <c r="BH505" s="531"/>
      <c r="BI505" s="531"/>
      <c r="BJ505" s="531"/>
      <c r="BK505" s="531"/>
      <c r="BL505" s="531"/>
      <c r="BM505" s="531"/>
      <c r="BN505" s="531"/>
      <c r="BO505" s="531"/>
      <c r="BP505" s="531"/>
      <c r="BQ505" s="531"/>
      <c r="BR505" s="531"/>
      <c r="BS505" s="531"/>
      <c r="BT505" s="531"/>
      <c r="BU505" s="531"/>
      <c r="BV505" s="531"/>
      <c r="BW505" s="531"/>
      <c r="BX505" s="531"/>
      <c r="BY505" s="533"/>
    </row>
    <row r="506" spans="48:77" ht="15" customHeight="1" x14ac:dyDescent="0.4">
      <c r="AV506" s="534"/>
      <c r="AW506" s="535"/>
      <c r="AX506" s="535"/>
      <c r="AY506" s="535"/>
      <c r="AZ506" s="535"/>
      <c r="BA506" s="535"/>
      <c r="BB506" s="535"/>
      <c r="BC506" s="535"/>
      <c r="BD506" s="535"/>
      <c r="BE506" s="535"/>
      <c r="BF506" s="535"/>
      <c r="BG506" s="535"/>
      <c r="BH506" s="535"/>
      <c r="BI506" s="535"/>
      <c r="BJ506" s="535"/>
      <c r="BK506" s="535"/>
      <c r="BL506" s="535"/>
      <c r="BM506" s="535"/>
      <c r="BN506" s="535"/>
      <c r="BO506" s="535"/>
      <c r="BP506" s="535"/>
      <c r="BQ506" s="535"/>
      <c r="BR506" s="535"/>
      <c r="BS506" s="535"/>
      <c r="BT506" s="535"/>
      <c r="BU506" s="535"/>
      <c r="BV506" s="535"/>
      <c r="BW506" s="535"/>
      <c r="BX506" s="535"/>
      <c r="BY506" s="536"/>
    </row>
    <row r="507" spans="48:77" ht="15" customHeight="1" x14ac:dyDescent="0.4">
      <c r="AV507" s="534"/>
      <c r="AW507" s="535"/>
      <c r="AX507" s="535"/>
      <c r="AY507" s="535"/>
      <c r="AZ507" s="535"/>
      <c r="BA507" s="535"/>
      <c r="BB507" s="535"/>
      <c r="BC507" s="535"/>
      <c r="BD507" s="535"/>
      <c r="BE507" s="535"/>
      <c r="BF507" s="535"/>
      <c r="BG507" s="535"/>
      <c r="BH507" s="535"/>
      <c r="BI507" s="535"/>
      <c r="BJ507" s="535"/>
      <c r="BK507" s="535"/>
      <c r="BL507" s="535"/>
      <c r="BM507" s="535"/>
      <c r="BN507" s="535"/>
      <c r="BO507" s="535"/>
      <c r="BP507" s="535"/>
      <c r="BQ507" s="535"/>
      <c r="BR507" s="535"/>
      <c r="BS507" s="535"/>
      <c r="BT507" s="535"/>
      <c r="BU507" s="535"/>
      <c r="BV507" s="535"/>
      <c r="BW507" s="535"/>
      <c r="BX507" s="535"/>
      <c r="BY507" s="536"/>
    </row>
    <row r="508" spans="48:77" ht="15" customHeight="1" x14ac:dyDescent="0.4">
      <c r="AV508" s="534"/>
      <c r="AW508" s="535"/>
      <c r="AX508" s="535"/>
      <c r="AY508" s="535"/>
      <c r="AZ508" s="535"/>
      <c r="BA508" s="535"/>
      <c r="BB508" s="535"/>
      <c r="BC508" s="535"/>
      <c r="BD508" s="535"/>
      <c r="BE508" s="535"/>
      <c r="BF508" s="535"/>
      <c r="BG508" s="535"/>
      <c r="BH508" s="535"/>
      <c r="BI508" s="535"/>
      <c r="BJ508" s="535"/>
      <c r="BK508" s="535"/>
      <c r="BL508" s="535"/>
      <c r="BM508" s="535"/>
      <c r="BN508" s="535"/>
      <c r="BO508" s="535"/>
      <c r="BP508" s="535"/>
      <c r="BQ508" s="535"/>
      <c r="BR508" s="535"/>
      <c r="BS508" s="535"/>
      <c r="BT508" s="535"/>
      <c r="BU508" s="535"/>
      <c r="BV508" s="535"/>
      <c r="BW508" s="535"/>
      <c r="BX508" s="535"/>
      <c r="BY508" s="536"/>
    </row>
    <row r="509" spans="48:77" ht="15" customHeight="1" x14ac:dyDescent="0.4">
      <c r="AV509" s="534"/>
      <c r="AW509" s="535"/>
      <c r="AX509" s="535"/>
      <c r="AY509" s="535"/>
      <c r="AZ509" s="535"/>
      <c r="BA509" s="535"/>
      <c r="BB509" s="535"/>
      <c r="BC509" s="535"/>
      <c r="BD509" s="535"/>
      <c r="BE509" s="535"/>
      <c r="BF509" s="535"/>
      <c r="BG509" s="535"/>
      <c r="BH509" s="535"/>
      <c r="BI509" s="535"/>
      <c r="BJ509" s="535"/>
      <c r="BK509" s="535"/>
      <c r="BL509" s="535"/>
      <c r="BM509" s="535"/>
      <c r="BN509" s="535"/>
      <c r="BO509" s="535"/>
      <c r="BP509" s="535"/>
      <c r="BQ509" s="535"/>
      <c r="BR509" s="535"/>
      <c r="BS509" s="535"/>
      <c r="BT509" s="535"/>
      <c r="BU509" s="535"/>
      <c r="BV509" s="535"/>
      <c r="BW509" s="535"/>
      <c r="BX509" s="535"/>
      <c r="BY509" s="536"/>
    </row>
    <row r="510" spans="48:77" ht="15" customHeight="1" x14ac:dyDescent="0.4">
      <c r="AV510" s="534"/>
      <c r="AW510" s="535"/>
      <c r="AX510" s="535"/>
      <c r="AY510" s="535"/>
      <c r="AZ510" s="535"/>
      <c r="BA510" s="535"/>
      <c r="BB510" s="535"/>
      <c r="BC510" s="535"/>
      <c r="BD510" s="535"/>
      <c r="BE510" s="535"/>
      <c r="BF510" s="535"/>
      <c r="BG510" s="535"/>
      <c r="BH510" s="535"/>
      <c r="BI510" s="535"/>
      <c r="BJ510" s="535"/>
      <c r="BK510" s="535"/>
      <c r="BL510" s="535"/>
      <c r="BM510" s="535"/>
      <c r="BN510" s="535"/>
      <c r="BO510" s="535"/>
      <c r="BP510" s="535"/>
      <c r="BQ510" s="535"/>
      <c r="BR510" s="535"/>
      <c r="BS510" s="535"/>
      <c r="BT510" s="535"/>
      <c r="BU510" s="535"/>
      <c r="BV510" s="535"/>
      <c r="BW510" s="535"/>
      <c r="BX510" s="535"/>
      <c r="BY510" s="536"/>
    </row>
    <row r="511" spans="48:77" ht="15" customHeight="1" x14ac:dyDescent="0.4">
      <c r="AV511" s="534"/>
      <c r="AW511" s="535"/>
      <c r="AX511" s="535"/>
      <c r="AY511" s="535"/>
      <c r="AZ511" s="535"/>
      <c r="BA511" s="535"/>
      <c r="BB511" s="535"/>
      <c r="BC511" s="535"/>
      <c r="BD511" s="535"/>
      <c r="BE511" s="535"/>
      <c r="BF511" s="535"/>
      <c r="BG511" s="535"/>
      <c r="BH511" s="535"/>
      <c r="BI511" s="535"/>
      <c r="BJ511" s="535"/>
      <c r="BK511" s="535"/>
      <c r="BL511" s="535"/>
      <c r="BM511" s="535"/>
      <c r="BN511" s="535"/>
      <c r="BO511" s="535"/>
      <c r="BP511" s="535"/>
      <c r="BQ511" s="535"/>
      <c r="BR511" s="535"/>
      <c r="BS511" s="535"/>
      <c r="BT511" s="535"/>
      <c r="BU511" s="535"/>
      <c r="BV511" s="535"/>
      <c r="BW511" s="535"/>
      <c r="BX511" s="535"/>
      <c r="BY511" s="536"/>
    </row>
    <row r="512" spans="48:77" ht="15" customHeight="1" x14ac:dyDescent="0.4">
      <c r="AV512" s="534"/>
      <c r="AW512" s="535"/>
      <c r="AX512" s="535"/>
      <c r="AY512" s="535"/>
      <c r="AZ512" s="535"/>
      <c r="BA512" s="535"/>
      <c r="BB512" s="535"/>
      <c r="BC512" s="535"/>
      <c r="BD512" s="535"/>
      <c r="BE512" s="535"/>
      <c r="BF512" s="535"/>
      <c r="BG512" s="535"/>
      <c r="BH512" s="535"/>
      <c r="BI512" s="535"/>
      <c r="BJ512" s="535"/>
      <c r="BK512" s="535"/>
      <c r="BL512" s="535"/>
      <c r="BM512" s="535"/>
      <c r="BN512" s="535"/>
      <c r="BO512" s="535"/>
      <c r="BP512" s="535"/>
      <c r="BQ512" s="535"/>
      <c r="BR512" s="535"/>
      <c r="BS512" s="535"/>
      <c r="BT512" s="535"/>
      <c r="BU512" s="535"/>
      <c r="BV512" s="535"/>
      <c r="BW512" s="535"/>
      <c r="BX512" s="535"/>
      <c r="BY512" s="536"/>
    </row>
    <row r="513" spans="48:77" ht="15" customHeight="1" x14ac:dyDescent="0.4">
      <c r="AV513" s="534"/>
      <c r="AW513" s="535"/>
      <c r="AX513" s="535"/>
      <c r="AY513" s="535"/>
      <c r="AZ513" s="535"/>
      <c r="BA513" s="535"/>
      <c r="BB513" s="535"/>
      <c r="BC513" s="535"/>
      <c r="BD513" s="535"/>
      <c r="BE513" s="535"/>
      <c r="BF513" s="535"/>
      <c r="BG513" s="535"/>
      <c r="BH513" s="535"/>
      <c r="BI513" s="535"/>
      <c r="BJ513" s="535"/>
      <c r="BK513" s="535"/>
      <c r="BL513" s="535"/>
      <c r="BM513" s="535"/>
      <c r="BN513" s="535"/>
      <c r="BO513" s="535"/>
      <c r="BP513" s="535"/>
      <c r="BQ513" s="535"/>
      <c r="BR513" s="535"/>
      <c r="BS513" s="535"/>
      <c r="BT513" s="535"/>
      <c r="BU513" s="535"/>
      <c r="BV513" s="535"/>
      <c r="BW513" s="535"/>
      <c r="BX513" s="535"/>
      <c r="BY513" s="536"/>
    </row>
    <row r="514" spans="48:77" ht="15" customHeight="1" x14ac:dyDescent="0.4">
      <c r="AV514" s="534"/>
      <c r="AW514" s="535"/>
      <c r="AX514" s="535"/>
      <c r="AY514" s="535"/>
      <c r="AZ514" s="535"/>
      <c r="BA514" s="535"/>
      <c r="BB514" s="535"/>
      <c r="BC514" s="535"/>
      <c r="BD514" s="535"/>
      <c r="BE514" s="535"/>
      <c r="BF514" s="535"/>
      <c r="BG514" s="535"/>
      <c r="BH514" s="535"/>
      <c r="BI514" s="535"/>
      <c r="BJ514" s="535"/>
      <c r="BK514" s="535"/>
      <c r="BL514" s="535"/>
      <c r="BM514" s="535"/>
      <c r="BN514" s="535"/>
      <c r="BO514" s="535"/>
      <c r="BP514" s="535"/>
      <c r="BQ514" s="535"/>
      <c r="BR514" s="535"/>
      <c r="BS514" s="535"/>
      <c r="BT514" s="535"/>
      <c r="BU514" s="535"/>
      <c r="BV514" s="535"/>
      <c r="BW514" s="535"/>
      <c r="BX514" s="535"/>
      <c r="BY514" s="536"/>
    </row>
    <row r="515" spans="48:77" ht="15" customHeight="1" x14ac:dyDescent="0.4">
      <c r="AV515" s="534"/>
      <c r="AW515" s="535"/>
      <c r="AX515" s="535"/>
      <c r="AY515" s="535"/>
      <c r="AZ515" s="535"/>
      <c r="BA515" s="535"/>
      <c r="BB515" s="535"/>
      <c r="BC515" s="535"/>
      <c r="BD515" s="535"/>
      <c r="BE515" s="535"/>
      <c r="BF515" s="535"/>
      <c r="BG515" s="535"/>
      <c r="BH515" s="535"/>
      <c r="BI515" s="535"/>
      <c r="BJ515" s="535"/>
      <c r="BK515" s="535"/>
      <c r="BL515" s="535"/>
      <c r="BM515" s="535"/>
      <c r="BN515" s="535"/>
      <c r="BO515" s="535"/>
      <c r="BP515" s="535"/>
      <c r="BQ515" s="535"/>
      <c r="BR515" s="535"/>
      <c r="BS515" s="535"/>
      <c r="BT515" s="535"/>
      <c r="BU515" s="535"/>
      <c r="BV515" s="535"/>
      <c r="BW515" s="535"/>
      <c r="BX515" s="535"/>
      <c r="BY515" s="536"/>
    </row>
    <row r="516" spans="48:77" ht="15" customHeight="1" x14ac:dyDescent="0.4">
      <c r="AV516" s="534"/>
      <c r="AW516" s="535"/>
      <c r="AX516" s="535"/>
      <c r="AY516" s="535"/>
      <c r="AZ516" s="535"/>
      <c r="BA516" s="535"/>
      <c r="BB516" s="535"/>
      <c r="BC516" s="535"/>
      <c r="BD516" s="535"/>
      <c r="BE516" s="535"/>
      <c r="BF516" s="535"/>
      <c r="BG516" s="535"/>
      <c r="BH516" s="535"/>
      <c r="BI516" s="535"/>
      <c r="BJ516" s="535"/>
      <c r="BK516" s="535"/>
      <c r="BL516" s="535"/>
      <c r="BM516" s="535"/>
      <c r="BN516" s="535"/>
      <c r="BO516" s="535"/>
      <c r="BP516" s="535"/>
      <c r="BQ516" s="535"/>
      <c r="BR516" s="535"/>
      <c r="BS516" s="535"/>
      <c r="BT516" s="535"/>
      <c r="BU516" s="535"/>
      <c r="BV516" s="535"/>
      <c r="BW516" s="535"/>
      <c r="BX516" s="535"/>
      <c r="BY516" s="536"/>
    </row>
    <row r="517" spans="48:77" ht="15" customHeight="1" x14ac:dyDescent="0.4">
      <c r="AV517" s="534"/>
      <c r="AW517" s="535"/>
      <c r="AX517" s="535"/>
      <c r="AY517" s="535"/>
      <c r="AZ517" s="535"/>
      <c r="BA517" s="535"/>
      <c r="BB517" s="535"/>
      <c r="BC517" s="535"/>
      <c r="BD517" s="535"/>
      <c r="BE517" s="535"/>
      <c r="BF517" s="535"/>
      <c r="BG517" s="535"/>
      <c r="BH517" s="535"/>
      <c r="BI517" s="535"/>
      <c r="BJ517" s="535"/>
      <c r="BK517" s="535"/>
      <c r="BL517" s="535"/>
      <c r="BM517" s="535"/>
      <c r="BN517" s="535"/>
      <c r="BO517" s="535"/>
      <c r="BP517" s="535"/>
      <c r="BQ517" s="535"/>
      <c r="BR517" s="535"/>
      <c r="BS517" s="535"/>
      <c r="BT517" s="535"/>
      <c r="BU517" s="535"/>
      <c r="BV517" s="535"/>
      <c r="BW517" s="535"/>
      <c r="BX517" s="535"/>
      <c r="BY517" s="536"/>
    </row>
    <row r="518" spans="48:77" ht="15" customHeight="1" thickBot="1" x14ac:dyDescent="0.45">
      <c r="AV518" s="534"/>
      <c r="AW518" s="535"/>
      <c r="AX518" s="535"/>
      <c r="AY518" s="535"/>
      <c r="AZ518" s="535"/>
      <c r="BA518" s="535"/>
      <c r="BB518" s="535"/>
      <c r="BC518" s="535"/>
      <c r="BD518" s="535"/>
      <c r="BE518" s="535"/>
      <c r="BF518" s="535"/>
      <c r="BG518" s="535"/>
      <c r="BH518" s="535"/>
      <c r="BI518" s="535"/>
      <c r="BJ518" s="535"/>
      <c r="BK518" s="535"/>
      <c r="BL518" s="535"/>
      <c r="BM518" s="535"/>
      <c r="BN518" s="535"/>
      <c r="BO518" s="535"/>
      <c r="BP518" s="535"/>
      <c r="BQ518" s="535"/>
      <c r="BR518" s="535"/>
      <c r="BS518" s="535"/>
      <c r="BT518" s="535"/>
      <c r="BU518" s="535"/>
      <c r="BV518" s="535"/>
      <c r="BW518" s="535"/>
      <c r="BX518" s="535"/>
      <c r="BY518" s="536"/>
    </row>
    <row r="519" spans="48:77" ht="15" customHeight="1" x14ac:dyDescent="0.4">
      <c r="AV519" s="531" t="s">
        <v>1608</v>
      </c>
      <c r="AW519" s="531"/>
      <c r="AX519" s="531"/>
      <c r="AY519" s="531"/>
      <c r="AZ519" s="531"/>
      <c r="BA519" s="531"/>
      <c r="BB519" s="531"/>
      <c r="BC519" s="531"/>
      <c r="BD519" s="531"/>
      <c r="BE519" s="531"/>
      <c r="BF519" s="531"/>
      <c r="BG519" s="531"/>
      <c r="BH519" s="531"/>
      <c r="BI519" s="531"/>
      <c r="BJ519" s="531"/>
      <c r="BK519" s="531"/>
      <c r="BL519" s="531"/>
      <c r="BM519" s="531"/>
      <c r="BN519" s="531"/>
      <c r="BO519" s="531"/>
      <c r="BP519" s="531"/>
      <c r="BQ519" s="531"/>
      <c r="BR519" s="531"/>
      <c r="BS519" s="531"/>
      <c r="BT519" s="531"/>
      <c r="BU519" s="531"/>
      <c r="BV519" s="531"/>
      <c r="BW519" s="531"/>
      <c r="BX519" s="531"/>
      <c r="BY519" s="531"/>
    </row>
    <row r="520" spans="48:77" ht="15" customHeight="1" thickBot="1" x14ac:dyDescent="0.45">
      <c r="AV520" s="65" t="s">
        <v>1609</v>
      </c>
    </row>
    <row r="521" spans="48:77" ht="15" customHeight="1" x14ac:dyDescent="0.4">
      <c r="AV521" s="532" t="s">
        <v>1610</v>
      </c>
      <c r="AW521" s="531"/>
      <c r="AX521" s="531"/>
      <c r="AY521" s="531"/>
      <c r="AZ521" s="531"/>
      <c r="BA521" s="531"/>
      <c r="BB521" s="531"/>
      <c r="BC521" s="531"/>
      <c r="BD521" s="531"/>
      <c r="BE521" s="531"/>
      <c r="BF521" s="531"/>
      <c r="BG521" s="531"/>
      <c r="BH521" s="531"/>
      <c r="BI521" s="531"/>
      <c r="BJ521" s="531"/>
      <c r="BK521" s="531"/>
      <c r="BL521" s="531"/>
      <c r="BM521" s="531"/>
      <c r="BN521" s="531"/>
      <c r="BO521" s="531"/>
      <c r="BP521" s="531"/>
      <c r="BQ521" s="531"/>
      <c r="BR521" s="531"/>
      <c r="BS521" s="531"/>
      <c r="BT521" s="531"/>
      <c r="BU521" s="531"/>
      <c r="BV521" s="531"/>
      <c r="BW521" s="531"/>
      <c r="BX521" s="531"/>
      <c r="BY521" s="533"/>
    </row>
    <row r="522" spans="48:77" ht="15" customHeight="1" x14ac:dyDescent="0.4">
      <c r="AV522" s="534"/>
      <c r="AW522" s="535"/>
      <c r="AX522" s="535"/>
      <c r="AY522" s="535"/>
      <c r="AZ522" s="535"/>
      <c r="BA522" s="535"/>
      <c r="BB522" s="535"/>
      <c r="BC522" s="535"/>
      <c r="BD522" s="535"/>
      <c r="BE522" s="535"/>
      <c r="BF522" s="535"/>
      <c r="BG522" s="535"/>
      <c r="BH522" s="535"/>
      <c r="BI522" s="535"/>
      <c r="BJ522" s="535"/>
      <c r="BK522" s="535"/>
      <c r="BL522" s="535"/>
      <c r="BM522" s="535"/>
      <c r="BN522" s="535"/>
      <c r="BO522" s="535"/>
      <c r="BP522" s="535"/>
      <c r="BQ522" s="535"/>
      <c r="BR522" s="535"/>
      <c r="BS522" s="535"/>
      <c r="BT522" s="535"/>
      <c r="BU522" s="535"/>
      <c r="BV522" s="535"/>
      <c r="BW522" s="535"/>
      <c r="BX522" s="535"/>
      <c r="BY522" s="536"/>
    </row>
    <row r="523" spans="48:77" ht="15" customHeight="1" x14ac:dyDescent="0.4">
      <c r="AV523" s="534"/>
      <c r="AW523" s="535"/>
      <c r="AX523" s="535"/>
      <c r="AY523" s="535"/>
      <c r="AZ523" s="535"/>
      <c r="BA523" s="535"/>
      <c r="BB523" s="535"/>
      <c r="BC523" s="535"/>
      <c r="BD523" s="535"/>
      <c r="BE523" s="535"/>
      <c r="BF523" s="535"/>
      <c r="BG523" s="535"/>
      <c r="BH523" s="535"/>
      <c r="BI523" s="535"/>
      <c r="BJ523" s="535"/>
      <c r="BK523" s="535"/>
      <c r="BL523" s="535"/>
      <c r="BM523" s="535"/>
      <c r="BN523" s="535"/>
      <c r="BO523" s="535"/>
      <c r="BP523" s="535"/>
      <c r="BQ523" s="535"/>
      <c r="BR523" s="535"/>
      <c r="BS523" s="535"/>
      <c r="BT523" s="535"/>
      <c r="BU523" s="535"/>
      <c r="BV523" s="535"/>
      <c r="BW523" s="535"/>
      <c r="BX523" s="535"/>
      <c r="BY523" s="536"/>
    </row>
    <row r="524" spans="48:77" ht="15" customHeight="1" x14ac:dyDescent="0.4">
      <c r="AV524" s="534"/>
      <c r="AW524" s="535"/>
      <c r="AX524" s="535"/>
      <c r="AY524" s="535"/>
      <c r="AZ524" s="535"/>
      <c r="BA524" s="535"/>
      <c r="BB524" s="535"/>
      <c r="BC524" s="535"/>
      <c r="BD524" s="535"/>
      <c r="BE524" s="535"/>
      <c r="BF524" s="535"/>
      <c r="BG524" s="535"/>
      <c r="BH524" s="535"/>
      <c r="BI524" s="535"/>
      <c r="BJ524" s="535"/>
      <c r="BK524" s="535"/>
      <c r="BL524" s="535"/>
      <c r="BM524" s="535"/>
      <c r="BN524" s="535"/>
      <c r="BO524" s="535"/>
      <c r="BP524" s="535"/>
      <c r="BQ524" s="535"/>
      <c r="BR524" s="535"/>
      <c r="BS524" s="535"/>
      <c r="BT524" s="535"/>
      <c r="BU524" s="535"/>
      <c r="BV524" s="535"/>
      <c r="BW524" s="535"/>
      <c r="BX524" s="535"/>
      <c r="BY524" s="536"/>
    </row>
    <row r="525" spans="48:77" ht="15" customHeight="1" x14ac:dyDescent="0.4">
      <c r="AV525" s="534"/>
      <c r="AW525" s="535"/>
      <c r="AX525" s="535"/>
      <c r="AY525" s="535"/>
      <c r="AZ525" s="535"/>
      <c r="BA525" s="535"/>
      <c r="BB525" s="535"/>
      <c r="BC525" s="535"/>
      <c r="BD525" s="535"/>
      <c r="BE525" s="535"/>
      <c r="BF525" s="535"/>
      <c r="BG525" s="535"/>
      <c r="BH525" s="535"/>
      <c r="BI525" s="535"/>
      <c r="BJ525" s="535"/>
      <c r="BK525" s="535"/>
      <c r="BL525" s="535"/>
      <c r="BM525" s="535"/>
      <c r="BN525" s="535"/>
      <c r="BO525" s="535"/>
      <c r="BP525" s="535"/>
      <c r="BQ525" s="535"/>
      <c r="BR525" s="535"/>
      <c r="BS525" s="535"/>
      <c r="BT525" s="535"/>
      <c r="BU525" s="535"/>
      <c r="BV525" s="535"/>
      <c r="BW525" s="535"/>
      <c r="BX525" s="535"/>
      <c r="BY525" s="536"/>
    </row>
    <row r="526" spans="48:77" ht="15" customHeight="1" x14ac:dyDescent="0.4">
      <c r="AV526" s="534"/>
      <c r="AW526" s="535"/>
      <c r="AX526" s="535"/>
      <c r="AY526" s="535"/>
      <c r="AZ526" s="535"/>
      <c r="BA526" s="535"/>
      <c r="BB526" s="535"/>
      <c r="BC526" s="535"/>
      <c r="BD526" s="535"/>
      <c r="BE526" s="535"/>
      <c r="BF526" s="535"/>
      <c r="BG526" s="535"/>
      <c r="BH526" s="535"/>
      <c r="BI526" s="535"/>
      <c r="BJ526" s="535"/>
      <c r="BK526" s="535"/>
      <c r="BL526" s="535"/>
      <c r="BM526" s="535"/>
      <c r="BN526" s="535"/>
      <c r="BO526" s="535"/>
      <c r="BP526" s="535"/>
      <c r="BQ526" s="535"/>
      <c r="BR526" s="535"/>
      <c r="BS526" s="535"/>
      <c r="BT526" s="535"/>
      <c r="BU526" s="535"/>
      <c r="BV526" s="535"/>
      <c r="BW526" s="535"/>
      <c r="BX526" s="535"/>
      <c r="BY526" s="536"/>
    </row>
    <row r="527" spans="48:77" ht="15" customHeight="1" x14ac:dyDescent="0.4">
      <c r="AV527" s="534"/>
      <c r="AW527" s="535"/>
      <c r="AX527" s="535"/>
      <c r="AY527" s="535"/>
      <c r="AZ527" s="535"/>
      <c r="BA527" s="535"/>
      <c r="BB527" s="535"/>
      <c r="BC527" s="535"/>
      <c r="BD527" s="535"/>
      <c r="BE527" s="535"/>
      <c r="BF527" s="535"/>
      <c r="BG527" s="535"/>
      <c r="BH527" s="535"/>
      <c r="BI527" s="535"/>
      <c r="BJ527" s="535"/>
      <c r="BK527" s="535"/>
      <c r="BL527" s="535"/>
      <c r="BM527" s="535"/>
      <c r="BN527" s="535"/>
      <c r="BO527" s="535"/>
      <c r="BP527" s="535"/>
      <c r="BQ527" s="535"/>
      <c r="BR527" s="535"/>
      <c r="BS527" s="535"/>
      <c r="BT527" s="535"/>
      <c r="BU527" s="535"/>
      <c r="BV527" s="535"/>
      <c r="BW527" s="535"/>
      <c r="BX527" s="535"/>
      <c r="BY527" s="536"/>
    </row>
    <row r="528" spans="48:77" ht="15" customHeight="1" x14ac:dyDescent="0.4">
      <c r="AV528" s="534"/>
      <c r="AW528" s="535"/>
      <c r="AX528" s="535"/>
      <c r="AY528" s="535"/>
      <c r="AZ528" s="535"/>
      <c r="BA528" s="535"/>
      <c r="BB528" s="535"/>
      <c r="BC528" s="535"/>
      <c r="BD528" s="535"/>
      <c r="BE528" s="535"/>
      <c r="BF528" s="535"/>
      <c r="BG528" s="535"/>
      <c r="BH528" s="535"/>
      <c r="BI528" s="535"/>
      <c r="BJ528" s="535"/>
      <c r="BK528" s="535"/>
      <c r="BL528" s="535"/>
      <c r="BM528" s="535"/>
      <c r="BN528" s="535"/>
      <c r="BO528" s="535"/>
      <c r="BP528" s="535"/>
      <c r="BQ528" s="535"/>
      <c r="BR528" s="535"/>
      <c r="BS528" s="535"/>
      <c r="BT528" s="535"/>
      <c r="BU528" s="535"/>
      <c r="BV528" s="535"/>
      <c r="BW528" s="535"/>
      <c r="BX528" s="535"/>
      <c r="BY528" s="536"/>
    </row>
    <row r="529" spans="48:77" ht="15" customHeight="1" x14ac:dyDescent="0.4">
      <c r="AV529" s="534"/>
      <c r="AW529" s="535"/>
      <c r="AX529" s="535"/>
      <c r="AY529" s="535"/>
      <c r="AZ529" s="535"/>
      <c r="BA529" s="535"/>
      <c r="BB529" s="535"/>
      <c r="BC529" s="535"/>
      <c r="BD529" s="535"/>
      <c r="BE529" s="535"/>
      <c r="BF529" s="535"/>
      <c r="BG529" s="535"/>
      <c r="BH529" s="535"/>
      <c r="BI529" s="535"/>
      <c r="BJ529" s="535"/>
      <c r="BK529" s="535"/>
      <c r="BL529" s="535"/>
      <c r="BM529" s="535"/>
      <c r="BN529" s="535"/>
      <c r="BO529" s="535"/>
      <c r="BP529" s="535"/>
      <c r="BQ529" s="535"/>
      <c r="BR529" s="535"/>
      <c r="BS529" s="535"/>
      <c r="BT529" s="535"/>
      <c r="BU529" s="535"/>
      <c r="BV529" s="535"/>
      <c r="BW529" s="535"/>
      <c r="BX529" s="535"/>
      <c r="BY529" s="536"/>
    </row>
    <row r="530" spans="48:77" ht="15" customHeight="1" x14ac:dyDescent="0.4">
      <c r="AV530" s="534"/>
      <c r="AW530" s="535"/>
      <c r="AX530" s="535"/>
      <c r="AY530" s="535"/>
      <c r="AZ530" s="535"/>
      <c r="BA530" s="535"/>
      <c r="BB530" s="535"/>
      <c r="BC530" s="535"/>
      <c r="BD530" s="535"/>
      <c r="BE530" s="535"/>
      <c r="BF530" s="535"/>
      <c r="BG530" s="535"/>
      <c r="BH530" s="535"/>
      <c r="BI530" s="535"/>
      <c r="BJ530" s="535"/>
      <c r="BK530" s="535"/>
      <c r="BL530" s="535"/>
      <c r="BM530" s="535"/>
      <c r="BN530" s="535"/>
      <c r="BO530" s="535"/>
      <c r="BP530" s="535"/>
      <c r="BQ530" s="535"/>
      <c r="BR530" s="535"/>
      <c r="BS530" s="535"/>
      <c r="BT530" s="535"/>
      <c r="BU530" s="535"/>
      <c r="BV530" s="535"/>
      <c r="BW530" s="535"/>
      <c r="BX530" s="535"/>
      <c r="BY530" s="536"/>
    </row>
    <row r="531" spans="48:77" ht="15" customHeight="1" x14ac:dyDescent="0.4">
      <c r="AV531" s="534"/>
      <c r="AW531" s="535"/>
      <c r="AX531" s="535"/>
      <c r="AY531" s="535"/>
      <c r="AZ531" s="535"/>
      <c r="BA531" s="535"/>
      <c r="BB531" s="535"/>
      <c r="BC531" s="535"/>
      <c r="BD531" s="535"/>
      <c r="BE531" s="535"/>
      <c r="BF531" s="535"/>
      <c r="BG531" s="535"/>
      <c r="BH531" s="535"/>
      <c r="BI531" s="535"/>
      <c r="BJ531" s="535"/>
      <c r="BK531" s="535"/>
      <c r="BL531" s="535"/>
      <c r="BM531" s="535"/>
      <c r="BN531" s="535"/>
      <c r="BO531" s="535"/>
      <c r="BP531" s="535"/>
      <c r="BQ531" s="535"/>
      <c r="BR531" s="535"/>
      <c r="BS531" s="535"/>
      <c r="BT531" s="535"/>
      <c r="BU531" s="535"/>
      <c r="BV531" s="535"/>
      <c r="BW531" s="535"/>
      <c r="BX531" s="535"/>
      <c r="BY531" s="536"/>
    </row>
    <row r="532" spans="48:77" ht="15" customHeight="1" x14ac:dyDescent="0.4">
      <c r="AV532" s="534"/>
      <c r="AW532" s="535"/>
      <c r="AX532" s="535"/>
      <c r="AY532" s="535"/>
      <c r="AZ532" s="535"/>
      <c r="BA532" s="535"/>
      <c r="BB532" s="535"/>
      <c r="BC532" s="535"/>
      <c r="BD532" s="535"/>
      <c r="BE532" s="535"/>
      <c r="BF532" s="535"/>
      <c r="BG532" s="535"/>
      <c r="BH532" s="535"/>
      <c r="BI532" s="535"/>
      <c r="BJ532" s="535"/>
      <c r="BK532" s="535"/>
      <c r="BL532" s="535"/>
      <c r="BM532" s="535"/>
      <c r="BN532" s="535"/>
      <c r="BO532" s="535"/>
      <c r="BP532" s="535"/>
      <c r="BQ532" s="535"/>
      <c r="BR532" s="535"/>
      <c r="BS532" s="535"/>
      <c r="BT532" s="535"/>
      <c r="BU532" s="535"/>
      <c r="BV532" s="535"/>
      <c r="BW532" s="535"/>
      <c r="BX532" s="535"/>
      <c r="BY532" s="536"/>
    </row>
    <row r="533" spans="48:77" ht="15" customHeight="1" x14ac:dyDescent="0.4">
      <c r="AV533" s="534"/>
      <c r="AW533" s="535"/>
      <c r="AX533" s="535"/>
      <c r="AY533" s="535"/>
      <c r="AZ533" s="535"/>
      <c r="BA533" s="535"/>
      <c r="BB533" s="535"/>
      <c r="BC533" s="535"/>
      <c r="BD533" s="535"/>
      <c r="BE533" s="535"/>
      <c r="BF533" s="535"/>
      <c r="BG533" s="535"/>
      <c r="BH533" s="535"/>
      <c r="BI533" s="535"/>
      <c r="BJ533" s="535"/>
      <c r="BK533" s="535"/>
      <c r="BL533" s="535"/>
      <c r="BM533" s="535"/>
      <c r="BN533" s="535"/>
      <c r="BO533" s="535"/>
      <c r="BP533" s="535"/>
      <c r="BQ533" s="535"/>
      <c r="BR533" s="535"/>
      <c r="BS533" s="535"/>
      <c r="BT533" s="535"/>
      <c r="BU533" s="535"/>
      <c r="BV533" s="535"/>
      <c r="BW533" s="535"/>
      <c r="BX533" s="535"/>
      <c r="BY533" s="536"/>
    </row>
    <row r="534" spans="48:77" ht="15" customHeight="1" thickBot="1" x14ac:dyDescent="0.45">
      <c r="AV534" s="534"/>
      <c r="AW534" s="535"/>
      <c r="AX534" s="535"/>
      <c r="AY534" s="535"/>
      <c r="AZ534" s="535"/>
      <c r="BA534" s="535"/>
      <c r="BB534" s="535"/>
      <c r="BC534" s="535"/>
      <c r="BD534" s="535"/>
      <c r="BE534" s="535"/>
      <c r="BF534" s="535"/>
      <c r="BG534" s="535"/>
      <c r="BH534" s="535"/>
      <c r="BI534" s="535"/>
      <c r="BJ534" s="535"/>
      <c r="BK534" s="535"/>
      <c r="BL534" s="535"/>
      <c r="BM534" s="535"/>
      <c r="BN534" s="535"/>
      <c r="BO534" s="535"/>
      <c r="BP534" s="535"/>
      <c r="BQ534" s="535"/>
      <c r="BR534" s="535"/>
      <c r="BS534" s="535"/>
      <c r="BT534" s="535"/>
      <c r="BU534" s="535"/>
      <c r="BV534" s="535"/>
      <c r="BW534" s="535"/>
      <c r="BX534" s="535"/>
      <c r="BY534" s="536"/>
    </row>
    <row r="535" spans="48:77" ht="15" customHeight="1" x14ac:dyDescent="0.4">
      <c r="AV535" s="531" t="s">
        <v>1608</v>
      </c>
      <c r="AW535" s="531"/>
      <c r="AX535" s="531"/>
      <c r="AY535" s="531"/>
      <c r="AZ535" s="531"/>
      <c r="BA535" s="531"/>
      <c r="BB535" s="531"/>
      <c r="BC535" s="531"/>
      <c r="BD535" s="531"/>
      <c r="BE535" s="531"/>
      <c r="BF535" s="531"/>
      <c r="BG535" s="531"/>
      <c r="BH535" s="531"/>
      <c r="BI535" s="531"/>
      <c r="BJ535" s="531"/>
      <c r="BK535" s="531"/>
      <c r="BL535" s="531"/>
      <c r="BM535" s="531"/>
      <c r="BN535" s="531"/>
      <c r="BO535" s="531"/>
      <c r="BP535" s="531"/>
      <c r="BQ535" s="531"/>
      <c r="BR535" s="531"/>
      <c r="BS535" s="531"/>
      <c r="BT535" s="531"/>
      <c r="BU535" s="531"/>
      <c r="BV535" s="531"/>
      <c r="BW535" s="531"/>
      <c r="BX535" s="531"/>
      <c r="BY535" s="531"/>
    </row>
    <row r="536" spans="48:77" ht="15" customHeight="1" thickBot="1" x14ac:dyDescent="0.45">
      <c r="AV536" s="65" t="s">
        <v>1611</v>
      </c>
    </row>
    <row r="537" spans="48:77" ht="15" customHeight="1" x14ac:dyDescent="0.4">
      <c r="AV537" s="532" t="s">
        <v>1612</v>
      </c>
      <c r="AW537" s="531"/>
      <c r="AX537" s="531"/>
      <c r="AY537" s="531"/>
      <c r="AZ537" s="531"/>
      <c r="BA537" s="531"/>
      <c r="BB537" s="531"/>
      <c r="BC537" s="531"/>
      <c r="BD537" s="531"/>
      <c r="BE537" s="531"/>
      <c r="BF537" s="531"/>
      <c r="BG537" s="531"/>
      <c r="BH537" s="531"/>
      <c r="BI537" s="531"/>
      <c r="BJ537" s="531"/>
      <c r="BK537" s="531"/>
      <c r="BL537" s="531"/>
      <c r="BM537" s="531"/>
      <c r="BN537" s="531"/>
      <c r="BO537" s="531"/>
      <c r="BP537" s="531"/>
      <c r="BQ537" s="531"/>
      <c r="BR537" s="531"/>
      <c r="BS537" s="531"/>
      <c r="BT537" s="531"/>
      <c r="BU537" s="531"/>
      <c r="BV537" s="531"/>
      <c r="BW537" s="531"/>
      <c r="BX537" s="531"/>
      <c r="BY537" s="533"/>
    </row>
    <row r="538" spans="48:77" ht="15" customHeight="1" x14ac:dyDescent="0.4">
      <c r="AV538" s="534"/>
      <c r="AW538" s="535"/>
      <c r="AX538" s="535"/>
      <c r="AY538" s="535"/>
      <c r="AZ538" s="535"/>
      <c r="BA538" s="535"/>
      <c r="BB538" s="535"/>
      <c r="BC538" s="535"/>
      <c r="BD538" s="535"/>
      <c r="BE538" s="535"/>
      <c r="BF538" s="535"/>
      <c r="BG538" s="535"/>
      <c r="BH538" s="535"/>
      <c r="BI538" s="535"/>
      <c r="BJ538" s="535"/>
      <c r="BK538" s="535"/>
      <c r="BL538" s="535"/>
      <c r="BM538" s="535"/>
      <c r="BN538" s="535"/>
      <c r="BO538" s="535"/>
      <c r="BP538" s="535"/>
      <c r="BQ538" s="535"/>
      <c r="BR538" s="535"/>
      <c r="BS538" s="535"/>
      <c r="BT538" s="535"/>
      <c r="BU538" s="535"/>
      <c r="BV538" s="535"/>
      <c r="BW538" s="535"/>
      <c r="BX538" s="535"/>
      <c r="BY538" s="536"/>
    </row>
    <row r="539" spans="48:77" ht="15" customHeight="1" x14ac:dyDescent="0.4">
      <c r="AV539" s="534"/>
      <c r="AW539" s="535"/>
      <c r="AX539" s="535"/>
      <c r="AY539" s="535"/>
      <c r="AZ539" s="535"/>
      <c r="BA539" s="535"/>
      <c r="BB539" s="535"/>
      <c r="BC539" s="535"/>
      <c r="BD539" s="535"/>
      <c r="BE539" s="535"/>
      <c r="BF539" s="535"/>
      <c r="BG539" s="535"/>
      <c r="BH539" s="535"/>
      <c r="BI539" s="535"/>
      <c r="BJ539" s="535"/>
      <c r="BK539" s="535"/>
      <c r="BL539" s="535"/>
      <c r="BM539" s="535"/>
      <c r="BN539" s="535"/>
      <c r="BO539" s="535"/>
      <c r="BP539" s="535"/>
      <c r="BQ539" s="535"/>
      <c r="BR539" s="535"/>
      <c r="BS539" s="535"/>
      <c r="BT539" s="535"/>
      <c r="BU539" s="535"/>
      <c r="BV539" s="535"/>
      <c r="BW539" s="535"/>
      <c r="BX539" s="535"/>
      <c r="BY539" s="536"/>
    </row>
    <row r="540" spans="48:77" ht="15" customHeight="1" x14ac:dyDescent="0.4">
      <c r="AV540" s="534"/>
      <c r="AW540" s="535"/>
      <c r="AX540" s="535"/>
      <c r="AY540" s="535"/>
      <c r="AZ540" s="535"/>
      <c r="BA540" s="535"/>
      <c r="BB540" s="535"/>
      <c r="BC540" s="535"/>
      <c r="BD540" s="535"/>
      <c r="BE540" s="535"/>
      <c r="BF540" s="535"/>
      <c r="BG540" s="535"/>
      <c r="BH540" s="535"/>
      <c r="BI540" s="535"/>
      <c r="BJ540" s="535"/>
      <c r="BK540" s="535"/>
      <c r="BL540" s="535"/>
      <c r="BM540" s="535"/>
      <c r="BN540" s="535"/>
      <c r="BO540" s="535"/>
      <c r="BP540" s="535"/>
      <c r="BQ540" s="535"/>
      <c r="BR540" s="535"/>
      <c r="BS540" s="535"/>
      <c r="BT540" s="535"/>
      <c r="BU540" s="535"/>
      <c r="BV540" s="535"/>
      <c r="BW540" s="535"/>
      <c r="BX540" s="535"/>
      <c r="BY540" s="536"/>
    </row>
    <row r="541" spans="48:77" ht="15" customHeight="1" x14ac:dyDescent="0.4">
      <c r="AV541" s="534"/>
      <c r="AW541" s="535"/>
      <c r="AX541" s="535"/>
      <c r="AY541" s="535"/>
      <c r="AZ541" s="535"/>
      <c r="BA541" s="535"/>
      <c r="BB541" s="535"/>
      <c r="BC541" s="535"/>
      <c r="BD541" s="535"/>
      <c r="BE541" s="535"/>
      <c r="BF541" s="535"/>
      <c r="BG541" s="535"/>
      <c r="BH541" s="535"/>
      <c r="BI541" s="535"/>
      <c r="BJ541" s="535"/>
      <c r="BK541" s="535"/>
      <c r="BL541" s="535"/>
      <c r="BM541" s="535"/>
      <c r="BN541" s="535"/>
      <c r="BO541" s="535"/>
      <c r="BP541" s="535"/>
      <c r="BQ541" s="535"/>
      <c r="BR541" s="535"/>
      <c r="BS541" s="535"/>
      <c r="BT541" s="535"/>
      <c r="BU541" s="535"/>
      <c r="BV541" s="535"/>
      <c r="BW541" s="535"/>
      <c r="BX541" s="535"/>
      <c r="BY541" s="536"/>
    </row>
    <row r="542" spans="48:77" ht="15" customHeight="1" x14ac:dyDescent="0.4">
      <c r="AV542" s="534"/>
      <c r="AW542" s="535"/>
      <c r="AX542" s="535"/>
      <c r="AY542" s="535"/>
      <c r="AZ542" s="535"/>
      <c r="BA542" s="535"/>
      <c r="BB542" s="535"/>
      <c r="BC542" s="535"/>
      <c r="BD542" s="535"/>
      <c r="BE542" s="535"/>
      <c r="BF542" s="535"/>
      <c r="BG542" s="535"/>
      <c r="BH542" s="535"/>
      <c r="BI542" s="535"/>
      <c r="BJ542" s="535"/>
      <c r="BK542" s="535"/>
      <c r="BL542" s="535"/>
      <c r="BM542" s="535"/>
      <c r="BN542" s="535"/>
      <c r="BO542" s="535"/>
      <c r="BP542" s="535"/>
      <c r="BQ542" s="535"/>
      <c r="BR542" s="535"/>
      <c r="BS542" s="535"/>
      <c r="BT542" s="535"/>
      <c r="BU542" s="535"/>
      <c r="BV542" s="535"/>
      <c r="BW542" s="535"/>
      <c r="BX542" s="535"/>
      <c r="BY542" s="536"/>
    </row>
    <row r="543" spans="48:77" ht="15" customHeight="1" x14ac:dyDescent="0.4">
      <c r="AV543" s="534"/>
      <c r="AW543" s="535"/>
      <c r="AX543" s="535"/>
      <c r="AY543" s="535"/>
      <c r="AZ543" s="535"/>
      <c r="BA543" s="535"/>
      <c r="BB543" s="535"/>
      <c r="BC543" s="535"/>
      <c r="BD543" s="535"/>
      <c r="BE543" s="535"/>
      <c r="BF543" s="535"/>
      <c r="BG543" s="535"/>
      <c r="BH543" s="535"/>
      <c r="BI543" s="535"/>
      <c r="BJ543" s="535"/>
      <c r="BK543" s="535"/>
      <c r="BL543" s="535"/>
      <c r="BM543" s="535"/>
      <c r="BN543" s="535"/>
      <c r="BO543" s="535"/>
      <c r="BP543" s="535"/>
      <c r="BQ543" s="535"/>
      <c r="BR543" s="535"/>
      <c r="BS543" s="535"/>
      <c r="BT543" s="535"/>
      <c r="BU543" s="535"/>
      <c r="BV543" s="535"/>
      <c r="BW543" s="535"/>
      <c r="BX543" s="535"/>
      <c r="BY543" s="536"/>
    </row>
    <row r="544" spans="48:77" ht="15" customHeight="1" x14ac:dyDescent="0.4">
      <c r="AV544" s="534"/>
      <c r="AW544" s="535"/>
      <c r="AX544" s="535"/>
      <c r="AY544" s="535"/>
      <c r="AZ544" s="535"/>
      <c r="BA544" s="535"/>
      <c r="BB544" s="535"/>
      <c r="BC544" s="535"/>
      <c r="BD544" s="535"/>
      <c r="BE544" s="535"/>
      <c r="BF544" s="535"/>
      <c r="BG544" s="535"/>
      <c r="BH544" s="535"/>
      <c r="BI544" s="535"/>
      <c r="BJ544" s="535"/>
      <c r="BK544" s="535"/>
      <c r="BL544" s="535"/>
      <c r="BM544" s="535"/>
      <c r="BN544" s="535"/>
      <c r="BO544" s="535"/>
      <c r="BP544" s="535"/>
      <c r="BQ544" s="535"/>
      <c r="BR544" s="535"/>
      <c r="BS544" s="535"/>
      <c r="BT544" s="535"/>
      <c r="BU544" s="535"/>
      <c r="BV544" s="535"/>
      <c r="BW544" s="535"/>
      <c r="BX544" s="535"/>
      <c r="BY544" s="536"/>
    </row>
    <row r="545" spans="48:77" ht="15" customHeight="1" x14ac:dyDescent="0.4">
      <c r="AV545" s="534"/>
      <c r="AW545" s="535"/>
      <c r="AX545" s="535"/>
      <c r="AY545" s="535"/>
      <c r="AZ545" s="535"/>
      <c r="BA545" s="535"/>
      <c r="BB545" s="535"/>
      <c r="BC545" s="535"/>
      <c r="BD545" s="535"/>
      <c r="BE545" s="535"/>
      <c r="BF545" s="535"/>
      <c r="BG545" s="535"/>
      <c r="BH545" s="535"/>
      <c r="BI545" s="535"/>
      <c r="BJ545" s="535"/>
      <c r="BK545" s="535"/>
      <c r="BL545" s="535"/>
      <c r="BM545" s="535"/>
      <c r="BN545" s="535"/>
      <c r="BO545" s="535"/>
      <c r="BP545" s="535"/>
      <c r="BQ545" s="535"/>
      <c r="BR545" s="535"/>
      <c r="BS545" s="535"/>
      <c r="BT545" s="535"/>
      <c r="BU545" s="535"/>
      <c r="BV545" s="535"/>
      <c r="BW545" s="535"/>
      <c r="BX545" s="535"/>
      <c r="BY545" s="536"/>
    </row>
    <row r="546" spans="48:77" ht="15" customHeight="1" x14ac:dyDescent="0.4">
      <c r="AV546" s="534"/>
      <c r="AW546" s="535"/>
      <c r="AX546" s="535"/>
      <c r="AY546" s="535"/>
      <c r="AZ546" s="535"/>
      <c r="BA546" s="535"/>
      <c r="BB546" s="535"/>
      <c r="BC546" s="535"/>
      <c r="BD546" s="535"/>
      <c r="BE546" s="535"/>
      <c r="BF546" s="535"/>
      <c r="BG546" s="535"/>
      <c r="BH546" s="535"/>
      <c r="BI546" s="535"/>
      <c r="BJ546" s="535"/>
      <c r="BK546" s="535"/>
      <c r="BL546" s="535"/>
      <c r="BM546" s="535"/>
      <c r="BN546" s="535"/>
      <c r="BO546" s="535"/>
      <c r="BP546" s="535"/>
      <c r="BQ546" s="535"/>
      <c r="BR546" s="535"/>
      <c r="BS546" s="535"/>
      <c r="BT546" s="535"/>
      <c r="BU546" s="535"/>
      <c r="BV546" s="535"/>
      <c r="BW546" s="535"/>
      <c r="BX546" s="535"/>
      <c r="BY546" s="536"/>
    </row>
    <row r="547" spans="48:77" ht="15" customHeight="1" x14ac:dyDescent="0.4">
      <c r="AV547" s="534"/>
      <c r="AW547" s="535"/>
      <c r="AX547" s="535"/>
      <c r="AY547" s="535"/>
      <c r="AZ547" s="535"/>
      <c r="BA547" s="535"/>
      <c r="BB547" s="535"/>
      <c r="BC547" s="535"/>
      <c r="BD547" s="535"/>
      <c r="BE547" s="535"/>
      <c r="BF547" s="535"/>
      <c r="BG547" s="535"/>
      <c r="BH547" s="535"/>
      <c r="BI547" s="535"/>
      <c r="BJ547" s="535"/>
      <c r="BK547" s="535"/>
      <c r="BL547" s="535"/>
      <c r="BM547" s="535"/>
      <c r="BN547" s="535"/>
      <c r="BO547" s="535"/>
      <c r="BP547" s="535"/>
      <c r="BQ547" s="535"/>
      <c r="BR547" s="535"/>
      <c r="BS547" s="535"/>
      <c r="BT547" s="535"/>
      <c r="BU547" s="535"/>
      <c r="BV547" s="535"/>
      <c r="BW547" s="535"/>
      <c r="BX547" s="535"/>
      <c r="BY547" s="536"/>
    </row>
    <row r="548" spans="48:77" ht="15" customHeight="1" thickBot="1" x14ac:dyDescent="0.45">
      <c r="AV548" s="534"/>
      <c r="AW548" s="535"/>
      <c r="AX548" s="535"/>
      <c r="AY548" s="535"/>
      <c r="AZ548" s="535"/>
      <c r="BA548" s="535"/>
      <c r="BB548" s="535"/>
      <c r="BC548" s="535"/>
      <c r="BD548" s="535"/>
      <c r="BE548" s="535"/>
      <c r="BF548" s="535"/>
      <c r="BG548" s="535"/>
      <c r="BH548" s="535"/>
      <c r="BI548" s="535"/>
      <c r="BJ548" s="535"/>
      <c r="BK548" s="535"/>
      <c r="BL548" s="535"/>
      <c r="BM548" s="535"/>
      <c r="BN548" s="535"/>
      <c r="BO548" s="535"/>
      <c r="BP548" s="535"/>
      <c r="BQ548" s="535"/>
      <c r="BR548" s="535"/>
      <c r="BS548" s="535"/>
      <c r="BT548" s="535"/>
      <c r="BU548" s="535"/>
      <c r="BV548" s="535"/>
      <c r="BW548" s="535"/>
      <c r="BX548" s="535"/>
      <c r="BY548" s="536"/>
    </row>
    <row r="549" spans="48:77" ht="15" customHeight="1" x14ac:dyDescent="0.4">
      <c r="AV549" s="531" t="s">
        <v>1613</v>
      </c>
      <c r="AW549" s="531"/>
      <c r="AX549" s="531"/>
      <c r="AY549" s="531"/>
      <c r="AZ549" s="531"/>
      <c r="BA549" s="531"/>
      <c r="BB549" s="531"/>
      <c r="BC549" s="531"/>
      <c r="BD549" s="531"/>
      <c r="BE549" s="531"/>
      <c r="BF549" s="531"/>
      <c r="BG549" s="531"/>
      <c r="BH549" s="531"/>
      <c r="BI549" s="531"/>
      <c r="BJ549" s="531"/>
      <c r="BK549" s="531"/>
      <c r="BL549" s="531"/>
      <c r="BM549" s="531"/>
      <c r="BN549" s="531"/>
      <c r="BO549" s="531"/>
      <c r="BP549" s="531"/>
      <c r="BQ549" s="531"/>
      <c r="BR549" s="531"/>
      <c r="BS549" s="531"/>
      <c r="BT549" s="531"/>
      <c r="BU549" s="531"/>
      <c r="BV549" s="531"/>
      <c r="BW549" s="531"/>
      <c r="BX549" s="531"/>
      <c r="BY549" s="531"/>
    </row>
    <row r="550" spans="48:77" ht="15" customHeight="1" thickBot="1" x14ac:dyDescent="0.45">
      <c r="AV550" s="65" t="s">
        <v>1614</v>
      </c>
    </row>
    <row r="551" spans="48:77" ht="15" customHeight="1" x14ac:dyDescent="0.4">
      <c r="AV551" s="532" t="s">
        <v>1615</v>
      </c>
      <c r="AW551" s="531"/>
      <c r="AX551" s="531"/>
      <c r="AY551" s="531"/>
      <c r="AZ551" s="531"/>
      <c r="BA551" s="531"/>
      <c r="BB551" s="531"/>
      <c r="BC551" s="531"/>
      <c r="BD551" s="531"/>
      <c r="BE551" s="531"/>
      <c r="BF551" s="531"/>
      <c r="BG551" s="531"/>
      <c r="BH551" s="531"/>
      <c r="BI551" s="531"/>
      <c r="BJ551" s="531"/>
      <c r="BK551" s="531"/>
      <c r="BL551" s="531"/>
      <c r="BM551" s="531"/>
      <c r="BN551" s="531"/>
      <c r="BO551" s="531"/>
      <c r="BP551" s="531"/>
      <c r="BQ551" s="531"/>
      <c r="BR551" s="531"/>
      <c r="BS551" s="531"/>
      <c r="BT551" s="531"/>
      <c r="BU551" s="531"/>
      <c r="BV551" s="531"/>
      <c r="BW551" s="531"/>
      <c r="BX551" s="531"/>
      <c r="BY551" s="533"/>
    </row>
    <row r="552" spans="48:77" ht="15" customHeight="1" x14ac:dyDescent="0.4">
      <c r="AV552" s="534"/>
      <c r="AW552" s="535"/>
      <c r="AX552" s="535"/>
      <c r="AY552" s="535"/>
      <c r="AZ552" s="535"/>
      <c r="BA552" s="535"/>
      <c r="BB552" s="535"/>
      <c r="BC552" s="535"/>
      <c r="BD552" s="535"/>
      <c r="BE552" s="535"/>
      <c r="BF552" s="535"/>
      <c r="BG552" s="535"/>
      <c r="BH552" s="535"/>
      <c r="BI552" s="535"/>
      <c r="BJ552" s="535"/>
      <c r="BK552" s="535"/>
      <c r="BL552" s="535"/>
      <c r="BM552" s="535"/>
      <c r="BN552" s="535"/>
      <c r="BO552" s="535"/>
      <c r="BP552" s="535"/>
      <c r="BQ552" s="535"/>
      <c r="BR552" s="535"/>
      <c r="BS552" s="535"/>
      <c r="BT552" s="535"/>
      <c r="BU552" s="535"/>
      <c r="BV552" s="535"/>
      <c r="BW552" s="535"/>
      <c r="BX552" s="535"/>
      <c r="BY552" s="536"/>
    </row>
    <row r="553" spans="48:77" ht="15" customHeight="1" x14ac:dyDescent="0.4">
      <c r="AV553" s="534"/>
      <c r="AW553" s="535"/>
      <c r="AX553" s="535"/>
      <c r="AY553" s="535"/>
      <c r="AZ553" s="535"/>
      <c r="BA553" s="535"/>
      <c r="BB553" s="535"/>
      <c r="BC553" s="535"/>
      <c r="BD553" s="535"/>
      <c r="BE553" s="535"/>
      <c r="BF553" s="535"/>
      <c r="BG553" s="535"/>
      <c r="BH553" s="535"/>
      <c r="BI553" s="535"/>
      <c r="BJ553" s="535"/>
      <c r="BK553" s="535"/>
      <c r="BL553" s="535"/>
      <c r="BM553" s="535"/>
      <c r="BN553" s="535"/>
      <c r="BO553" s="535"/>
      <c r="BP553" s="535"/>
      <c r="BQ553" s="535"/>
      <c r="BR553" s="535"/>
      <c r="BS553" s="535"/>
      <c r="BT553" s="535"/>
      <c r="BU553" s="535"/>
      <c r="BV553" s="535"/>
      <c r="BW553" s="535"/>
      <c r="BX553" s="535"/>
      <c r="BY553" s="536"/>
    </row>
    <row r="554" spans="48:77" ht="15" customHeight="1" x14ac:dyDescent="0.4">
      <c r="AV554" s="534"/>
      <c r="AW554" s="535"/>
      <c r="AX554" s="535"/>
      <c r="AY554" s="535"/>
      <c r="AZ554" s="535"/>
      <c r="BA554" s="535"/>
      <c r="BB554" s="535"/>
      <c r="BC554" s="535"/>
      <c r="BD554" s="535"/>
      <c r="BE554" s="535"/>
      <c r="BF554" s="535"/>
      <c r="BG554" s="535"/>
      <c r="BH554" s="535"/>
      <c r="BI554" s="535"/>
      <c r="BJ554" s="535"/>
      <c r="BK554" s="535"/>
      <c r="BL554" s="535"/>
      <c r="BM554" s="535"/>
      <c r="BN554" s="535"/>
      <c r="BO554" s="535"/>
      <c r="BP554" s="535"/>
      <c r="BQ554" s="535"/>
      <c r="BR554" s="535"/>
      <c r="BS554" s="535"/>
      <c r="BT554" s="535"/>
      <c r="BU554" s="535"/>
      <c r="BV554" s="535"/>
      <c r="BW554" s="535"/>
      <c r="BX554" s="535"/>
      <c r="BY554" s="536"/>
    </row>
    <row r="555" spans="48:77" ht="15" customHeight="1" x14ac:dyDescent="0.4">
      <c r="AV555" s="534"/>
      <c r="AW555" s="535"/>
      <c r="AX555" s="535"/>
      <c r="AY555" s="535"/>
      <c r="AZ555" s="535"/>
      <c r="BA555" s="535"/>
      <c r="BB555" s="535"/>
      <c r="BC555" s="535"/>
      <c r="BD555" s="535"/>
      <c r="BE555" s="535"/>
      <c r="BF555" s="535"/>
      <c r="BG555" s="535"/>
      <c r="BH555" s="535"/>
      <c r="BI555" s="535"/>
      <c r="BJ555" s="535"/>
      <c r="BK555" s="535"/>
      <c r="BL555" s="535"/>
      <c r="BM555" s="535"/>
      <c r="BN555" s="535"/>
      <c r="BO555" s="535"/>
      <c r="BP555" s="535"/>
      <c r="BQ555" s="535"/>
      <c r="BR555" s="535"/>
      <c r="BS555" s="535"/>
      <c r="BT555" s="535"/>
      <c r="BU555" s="535"/>
      <c r="BV555" s="535"/>
      <c r="BW555" s="535"/>
      <c r="BX555" s="535"/>
      <c r="BY555" s="536"/>
    </row>
    <row r="556" spans="48:77" ht="15" customHeight="1" x14ac:dyDescent="0.4">
      <c r="AV556" s="534"/>
      <c r="AW556" s="535"/>
      <c r="AX556" s="535"/>
      <c r="AY556" s="535"/>
      <c r="AZ556" s="535"/>
      <c r="BA556" s="535"/>
      <c r="BB556" s="535"/>
      <c r="BC556" s="535"/>
      <c r="BD556" s="535"/>
      <c r="BE556" s="535"/>
      <c r="BF556" s="535"/>
      <c r="BG556" s="535"/>
      <c r="BH556" s="535"/>
      <c r="BI556" s="535"/>
      <c r="BJ556" s="535"/>
      <c r="BK556" s="535"/>
      <c r="BL556" s="535"/>
      <c r="BM556" s="535"/>
      <c r="BN556" s="535"/>
      <c r="BO556" s="535"/>
      <c r="BP556" s="535"/>
      <c r="BQ556" s="535"/>
      <c r="BR556" s="535"/>
      <c r="BS556" s="535"/>
      <c r="BT556" s="535"/>
      <c r="BU556" s="535"/>
      <c r="BV556" s="535"/>
      <c r="BW556" s="535"/>
      <c r="BX556" s="535"/>
      <c r="BY556" s="536"/>
    </row>
    <row r="557" spans="48:77" ht="15" customHeight="1" x14ac:dyDescent="0.4">
      <c r="AV557" s="534"/>
      <c r="AW557" s="535"/>
      <c r="AX557" s="535"/>
      <c r="AY557" s="535"/>
      <c r="AZ557" s="535"/>
      <c r="BA557" s="535"/>
      <c r="BB557" s="535"/>
      <c r="BC557" s="535"/>
      <c r="BD557" s="535"/>
      <c r="BE557" s="535"/>
      <c r="BF557" s="535"/>
      <c r="BG557" s="535"/>
      <c r="BH557" s="535"/>
      <c r="BI557" s="535"/>
      <c r="BJ557" s="535"/>
      <c r="BK557" s="535"/>
      <c r="BL557" s="535"/>
      <c r="BM557" s="535"/>
      <c r="BN557" s="535"/>
      <c r="BO557" s="535"/>
      <c r="BP557" s="535"/>
      <c r="BQ557" s="535"/>
      <c r="BR557" s="535"/>
      <c r="BS557" s="535"/>
      <c r="BT557" s="535"/>
      <c r="BU557" s="535"/>
      <c r="BV557" s="535"/>
      <c r="BW557" s="535"/>
      <c r="BX557" s="535"/>
      <c r="BY557" s="536"/>
    </row>
    <row r="558" spans="48:77" ht="15" customHeight="1" x14ac:dyDescent="0.4">
      <c r="AV558" s="534"/>
      <c r="AW558" s="535"/>
      <c r="AX558" s="535"/>
      <c r="AY558" s="535"/>
      <c r="AZ558" s="535"/>
      <c r="BA558" s="535"/>
      <c r="BB558" s="535"/>
      <c r="BC558" s="535"/>
      <c r="BD558" s="535"/>
      <c r="BE558" s="535"/>
      <c r="BF558" s="535"/>
      <c r="BG558" s="535"/>
      <c r="BH558" s="535"/>
      <c r="BI558" s="535"/>
      <c r="BJ558" s="535"/>
      <c r="BK558" s="535"/>
      <c r="BL558" s="535"/>
      <c r="BM558" s="535"/>
      <c r="BN558" s="535"/>
      <c r="BO558" s="535"/>
      <c r="BP558" s="535"/>
      <c r="BQ558" s="535"/>
      <c r="BR558" s="535"/>
      <c r="BS558" s="535"/>
      <c r="BT558" s="535"/>
      <c r="BU558" s="535"/>
      <c r="BV558" s="535"/>
      <c r="BW558" s="535"/>
      <c r="BX558" s="535"/>
      <c r="BY558" s="536"/>
    </row>
    <row r="559" spans="48:77" ht="15" customHeight="1" x14ac:dyDescent="0.4">
      <c r="AV559" s="534"/>
      <c r="AW559" s="535"/>
      <c r="AX559" s="535"/>
      <c r="AY559" s="535"/>
      <c r="AZ559" s="535"/>
      <c r="BA559" s="535"/>
      <c r="BB559" s="535"/>
      <c r="BC559" s="535"/>
      <c r="BD559" s="535"/>
      <c r="BE559" s="535"/>
      <c r="BF559" s="535"/>
      <c r="BG559" s="535"/>
      <c r="BH559" s="535"/>
      <c r="BI559" s="535"/>
      <c r="BJ559" s="535"/>
      <c r="BK559" s="535"/>
      <c r="BL559" s="535"/>
      <c r="BM559" s="535"/>
      <c r="BN559" s="535"/>
      <c r="BO559" s="535"/>
      <c r="BP559" s="535"/>
      <c r="BQ559" s="535"/>
      <c r="BR559" s="535"/>
      <c r="BS559" s="535"/>
      <c r="BT559" s="535"/>
      <c r="BU559" s="535"/>
      <c r="BV559" s="535"/>
      <c r="BW559" s="535"/>
      <c r="BX559" s="535"/>
      <c r="BY559" s="536"/>
    </row>
    <row r="560" spans="48:77" ht="15" customHeight="1" x14ac:dyDescent="0.4">
      <c r="AV560" s="534"/>
      <c r="AW560" s="535"/>
      <c r="AX560" s="535"/>
      <c r="AY560" s="535"/>
      <c r="AZ560" s="535"/>
      <c r="BA560" s="535"/>
      <c r="BB560" s="535"/>
      <c r="BC560" s="535"/>
      <c r="BD560" s="535"/>
      <c r="BE560" s="535"/>
      <c r="BF560" s="535"/>
      <c r="BG560" s="535"/>
      <c r="BH560" s="535"/>
      <c r="BI560" s="535"/>
      <c r="BJ560" s="535"/>
      <c r="BK560" s="535"/>
      <c r="BL560" s="535"/>
      <c r="BM560" s="535"/>
      <c r="BN560" s="535"/>
      <c r="BO560" s="535"/>
      <c r="BP560" s="535"/>
      <c r="BQ560" s="535"/>
      <c r="BR560" s="535"/>
      <c r="BS560" s="535"/>
      <c r="BT560" s="535"/>
      <c r="BU560" s="535"/>
      <c r="BV560" s="535"/>
      <c r="BW560" s="535"/>
      <c r="BX560" s="535"/>
      <c r="BY560" s="536"/>
    </row>
    <row r="561" spans="48:77" ht="15" customHeight="1" x14ac:dyDescent="0.4">
      <c r="AV561" s="534"/>
      <c r="AW561" s="535"/>
      <c r="AX561" s="535"/>
      <c r="AY561" s="535"/>
      <c r="AZ561" s="535"/>
      <c r="BA561" s="535"/>
      <c r="BB561" s="535"/>
      <c r="BC561" s="535"/>
      <c r="BD561" s="535"/>
      <c r="BE561" s="535"/>
      <c r="BF561" s="535"/>
      <c r="BG561" s="535"/>
      <c r="BH561" s="535"/>
      <c r="BI561" s="535"/>
      <c r="BJ561" s="535"/>
      <c r="BK561" s="535"/>
      <c r="BL561" s="535"/>
      <c r="BM561" s="535"/>
      <c r="BN561" s="535"/>
      <c r="BO561" s="535"/>
      <c r="BP561" s="535"/>
      <c r="BQ561" s="535"/>
      <c r="BR561" s="535"/>
      <c r="BS561" s="535"/>
      <c r="BT561" s="535"/>
      <c r="BU561" s="535"/>
      <c r="BV561" s="535"/>
      <c r="BW561" s="535"/>
      <c r="BX561" s="535"/>
      <c r="BY561" s="536"/>
    </row>
    <row r="562" spans="48:77" ht="15" customHeight="1" x14ac:dyDescent="0.4">
      <c r="AV562" s="534"/>
      <c r="AW562" s="535"/>
      <c r="AX562" s="535"/>
      <c r="AY562" s="535"/>
      <c r="AZ562" s="535"/>
      <c r="BA562" s="535"/>
      <c r="BB562" s="535"/>
      <c r="BC562" s="535"/>
      <c r="BD562" s="535"/>
      <c r="BE562" s="535"/>
      <c r="BF562" s="535"/>
      <c r="BG562" s="535"/>
      <c r="BH562" s="535"/>
      <c r="BI562" s="535"/>
      <c r="BJ562" s="535"/>
      <c r="BK562" s="535"/>
      <c r="BL562" s="535"/>
      <c r="BM562" s="535"/>
      <c r="BN562" s="535"/>
      <c r="BO562" s="535"/>
      <c r="BP562" s="535"/>
      <c r="BQ562" s="535"/>
      <c r="BR562" s="535"/>
      <c r="BS562" s="535"/>
      <c r="BT562" s="535"/>
      <c r="BU562" s="535"/>
      <c r="BV562" s="535"/>
      <c r="BW562" s="535"/>
      <c r="BX562" s="535"/>
      <c r="BY562" s="536"/>
    </row>
    <row r="563" spans="48:77" ht="15" customHeight="1" x14ac:dyDescent="0.4">
      <c r="AV563" s="534"/>
      <c r="AW563" s="535"/>
      <c r="AX563" s="535"/>
      <c r="AY563" s="535"/>
      <c r="AZ563" s="535"/>
      <c r="BA563" s="535"/>
      <c r="BB563" s="535"/>
      <c r="BC563" s="535"/>
      <c r="BD563" s="535"/>
      <c r="BE563" s="535"/>
      <c r="BF563" s="535"/>
      <c r="BG563" s="535"/>
      <c r="BH563" s="535"/>
      <c r="BI563" s="535"/>
      <c r="BJ563" s="535"/>
      <c r="BK563" s="535"/>
      <c r="BL563" s="535"/>
      <c r="BM563" s="535"/>
      <c r="BN563" s="535"/>
      <c r="BO563" s="535"/>
      <c r="BP563" s="535"/>
      <c r="BQ563" s="535"/>
      <c r="BR563" s="535"/>
      <c r="BS563" s="535"/>
      <c r="BT563" s="535"/>
      <c r="BU563" s="535"/>
      <c r="BV563" s="535"/>
      <c r="BW563" s="535"/>
      <c r="BX563" s="535"/>
      <c r="BY563" s="536"/>
    </row>
    <row r="564" spans="48:77" ht="15" customHeight="1" x14ac:dyDescent="0.4">
      <c r="AV564" s="534"/>
      <c r="AW564" s="535"/>
      <c r="AX564" s="535"/>
      <c r="AY564" s="535"/>
      <c r="AZ564" s="535"/>
      <c r="BA564" s="535"/>
      <c r="BB564" s="535"/>
      <c r="BC564" s="535"/>
      <c r="BD564" s="535"/>
      <c r="BE564" s="535"/>
      <c r="BF564" s="535"/>
      <c r="BG564" s="535"/>
      <c r="BH564" s="535"/>
      <c r="BI564" s="535"/>
      <c r="BJ564" s="535"/>
      <c r="BK564" s="535"/>
      <c r="BL564" s="535"/>
      <c r="BM564" s="535"/>
      <c r="BN564" s="535"/>
      <c r="BO564" s="535"/>
      <c r="BP564" s="535"/>
      <c r="BQ564" s="535"/>
      <c r="BR564" s="535"/>
      <c r="BS564" s="535"/>
      <c r="BT564" s="535"/>
      <c r="BU564" s="535"/>
      <c r="BV564" s="535"/>
      <c r="BW564" s="535"/>
      <c r="BX564" s="535"/>
      <c r="BY564" s="536"/>
    </row>
    <row r="565" spans="48:77" ht="15" customHeight="1" x14ac:dyDescent="0.4">
      <c r="AV565" s="534"/>
      <c r="AW565" s="535"/>
      <c r="AX565" s="535"/>
      <c r="AY565" s="535"/>
      <c r="AZ565" s="535"/>
      <c r="BA565" s="535"/>
      <c r="BB565" s="535"/>
      <c r="BC565" s="535"/>
      <c r="BD565" s="535"/>
      <c r="BE565" s="535"/>
      <c r="BF565" s="535"/>
      <c r="BG565" s="535"/>
      <c r="BH565" s="535"/>
      <c r="BI565" s="535"/>
      <c r="BJ565" s="535"/>
      <c r="BK565" s="535"/>
      <c r="BL565" s="535"/>
      <c r="BM565" s="535"/>
      <c r="BN565" s="535"/>
      <c r="BO565" s="535"/>
      <c r="BP565" s="535"/>
      <c r="BQ565" s="535"/>
      <c r="BR565" s="535"/>
      <c r="BS565" s="535"/>
      <c r="BT565" s="535"/>
      <c r="BU565" s="535"/>
      <c r="BV565" s="535"/>
      <c r="BW565" s="535"/>
      <c r="BX565" s="535"/>
      <c r="BY565" s="536"/>
    </row>
    <row r="566" spans="48:77" ht="15" customHeight="1" x14ac:dyDescent="0.4">
      <c r="AV566" s="534"/>
      <c r="AW566" s="535"/>
      <c r="AX566" s="535"/>
      <c r="AY566" s="535"/>
      <c r="AZ566" s="535"/>
      <c r="BA566" s="535"/>
      <c r="BB566" s="535"/>
      <c r="BC566" s="535"/>
      <c r="BD566" s="535"/>
      <c r="BE566" s="535"/>
      <c r="BF566" s="535"/>
      <c r="BG566" s="535"/>
      <c r="BH566" s="535"/>
      <c r="BI566" s="535"/>
      <c r="BJ566" s="535"/>
      <c r="BK566" s="535"/>
      <c r="BL566" s="535"/>
      <c r="BM566" s="535"/>
      <c r="BN566" s="535"/>
      <c r="BO566" s="535"/>
      <c r="BP566" s="535"/>
      <c r="BQ566" s="535"/>
      <c r="BR566" s="535"/>
      <c r="BS566" s="535"/>
      <c r="BT566" s="535"/>
      <c r="BU566" s="535"/>
      <c r="BV566" s="535"/>
      <c r="BW566" s="535"/>
      <c r="BX566" s="535"/>
      <c r="BY566" s="536"/>
    </row>
    <row r="567" spans="48:77" ht="15" customHeight="1" x14ac:dyDescent="0.4">
      <c r="AV567" s="534"/>
      <c r="AW567" s="535"/>
      <c r="AX567" s="535"/>
      <c r="AY567" s="535"/>
      <c r="AZ567" s="535"/>
      <c r="BA567" s="535"/>
      <c r="BB567" s="535"/>
      <c r="BC567" s="535"/>
      <c r="BD567" s="535"/>
      <c r="BE567" s="535"/>
      <c r="BF567" s="535"/>
      <c r="BG567" s="535"/>
      <c r="BH567" s="535"/>
      <c r="BI567" s="535"/>
      <c r="BJ567" s="535"/>
      <c r="BK567" s="535"/>
      <c r="BL567" s="535"/>
      <c r="BM567" s="535"/>
      <c r="BN567" s="535"/>
      <c r="BO567" s="535"/>
      <c r="BP567" s="535"/>
      <c r="BQ567" s="535"/>
      <c r="BR567" s="535"/>
      <c r="BS567" s="535"/>
      <c r="BT567" s="535"/>
      <c r="BU567" s="535"/>
      <c r="BV567" s="535"/>
      <c r="BW567" s="535"/>
      <c r="BX567" s="535"/>
      <c r="BY567" s="536"/>
    </row>
    <row r="568" spans="48:77" ht="15" customHeight="1" x14ac:dyDescent="0.4">
      <c r="AV568" s="534"/>
      <c r="AW568" s="535"/>
      <c r="AX568" s="535"/>
      <c r="AY568" s="535"/>
      <c r="AZ568" s="535"/>
      <c r="BA568" s="535"/>
      <c r="BB568" s="535"/>
      <c r="BC568" s="535"/>
      <c r="BD568" s="535"/>
      <c r="BE568" s="535"/>
      <c r="BF568" s="535"/>
      <c r="BG568" s="535"/>
      <c r="BH568" s="535"/>
      <c r="BI568" s="535"/>
      <c r="BJ568" s="535"/>
      <c r="BK568" s="535"/>
      <c r="BL568" s="535"/>
      <c r="BM568" s="535"/>
      <c r="BN568" s="535"/>
      <c r="BO568" s="535"/>
      <c r="BP568" s="535"/>
      <c r="BQ568" s="535"/>
      <c r="BR568" s="535"/>
      <c r="BS568" s="535"/>
      <c r="BT568" s="535"/>
      <c r="BU568" s="535"/>
      <c r="BV568" s="535"/>
      <c r="BW568" s="535"/>
      <c r="BX568" s="535"/>
      <c r="BY568" s="536"/>
    </row>
    <row r="569" spans="48:77" ht="15" customHeight="1" x14ac:dyDescent="0.4">
      <c r="AV569" s="534"/>
      <c r="AW569" s="535"/>
      <c r="AX569" s="535"/>
      <c r="AY569" s="535"/>
      <c r="AZ569" s="535"/>
      <c r="BA569" s="535"/>
      <c r="BB569" s="535"/>
      <c r="BC569" s="535"/>
      <c r="BD569" s="535"/>
      <c r="BE569" s="535"/>
      <c r="BF569" s="535"/>
      <c r="BG569" s="535"/>
      <c r="BH569" s="535"/>
      <c r="BI569" s="535"/>
      <c r="BJ569" s="535"/>
      <c r="BK569" s="535"/>
      <c r="BL569" s="535"/>
      <c r="BM569" s="535"/>
      <c r="BN569" s="535"/>
      <c r="BO569" s="535"/>
      <c r="BP569" s="535"/>
      <c r="BQ569" s="535"/>
      <c r="BR569" s="535"/>
      <c r="BS569" s="535"/>
      <c r="BT569" s="535"/>
      <c r="BU569" s="535"/>
      <c r="BV569" s="535"/>
      <c r="BW569" s="535"/>
      <c r="BX569" s="535"/>
      <c r="BY569" s="536"/>
    </row>
    <row r="570" spans="48:77" ht="15" customHeight="1" x14ac:dyDescent="0.4">
      <c r="AV570" s="534"/>
      <c r="AW570" s="535"/>
      <c r="AX570" s="535"/>
      <c r="AY570" s="535"/>
      <c r="AZ570" s="535"/>
      <c r="BA570" s="535"/>
      <c r="BB570" s="535"/>
      <c r="BC570" s="535"/>
      <c r="BD570" s="535"/>
      <c r="BE570" s="535"/>
      <c r="BF570" s="535"/>
      <c r="BG570" s="535"/>
      <c r="BH570" s="535"/>
      <c r="BI570" s="535"/>
      <c r="BJ570" s="535"/>
      <c r="BK570" s="535"/>
      <c r="BL570" s="535"/>
      <c r="BM570" s="535"/>
      <c r="BN570" s="535"/>
      <c r="BO570" s="535"/>
      <c r="BP570" s="535"/>
      <c r="BQ570" s="535"/>
      <c r="BR570" s="535"/>
      <c r="BS570" s="535"/>
      <c r="BT570" s="535"/>
      <c r="BU570" s="535"/>
      <c r="BV570" s="535"/>
      <c r="BW570" s="535"/>
      <c r="BX570" s="535"/>
      <c r="BY570" s="536"/>
    </row>
    <row r="571" spans="48:77" ht="15" customHeight="1" x14ac:dyDescent="0.4">
      <c r="AV571" s="534"/>
      <c r="AW571" s="535"/>
      <c r="AX571" s="535"/>
      <c r="AY571" s="535"/>
      <c r="AZ571" s="535"/>
      <c r="BA571" s="535"/>
      <c r="BB571" s="535"/>
      <c r="BC571" s="535"/>
      <c r="BD571" s="535"/>
      <c r="BE571" s="535"/>
      <c r="BF571" s="535"/>
      <c r="BG571" s="535"/>
      <c r="BH571" s="535"/>
      <c r="BI571" s="535"/>
      <c r="BJ571" s="535"/>
      <c r="BK571" s="535"/>
      <c r="BL571" s="535"/>
      <c r="BM571" s="535"/>
      <c r="BN571" s="535"/>
      <c r="BO571" s="535"/>
      <c r="BP571" s="535"/>
      <c r="BQ571" s="535"/>
      <c r="BR571" s="535"/>
      <c r="BS571" s="535"/>
      <c r="BT571" s="535"/>
      <c r="BU571" s="535"/>
      <c r="BV571" s="535"/>
      <c r="BW571" s="535"/>
      <c r="BX571" s="535"/>
      <c r="BY571" s="536"/>
    </row>
    <row r="572" spans="48:77" ht="15" customHeight="1" x14ac:dyDescent="0.4">
      <c r="AV572" s="534"/>
      <c r="AW572" s="535"/>
      <c r="AX572" s="535"/>
      <c r="AY572" s="535"/>
      <c r="AZ572" s="535"/>
      <c r="BA572" s="535"/>
      <c r="BB572" s="535"/>
      <c r="BC572" s="535"/>
      <c r="BD572" s="535"/>
      <c r="BE572" s="535"/>
      <c r="BF572" s="535"/>
      <c r="BG572" s="535"/>
      <c r="BH572" s="535"/>
      <c r="BI572" s="535"/>
      <c r="BJ572" s="535"/>
      <c r="BK572" s="535"/>
      <c r="BL572" s="535"/>
      <c r="BM572" s="535"/>
      <c r="BN572" s="535"/>
      <c r="BO572" s="535"/>
      <c r="BP572" s="535"/>
      <c r="BQ572" s="535"/>
      <c r="BR572" s="535"/>
      <c r="BS572" s="535"/>
      <c r="BT572" s="535"/>
      <c r="BU572" s="535"/>
      <c r="BV572" s="535"/>
      <c r="BW572" s="535"/>
      <c r="BX572" s="535"/>
      <c r="BY572" s="536"/>
    </row>
    <row r="573" spans="48:77" ht="15" customHeight="1" x14ac:dyDescent="0.4">
      <c r="AV573" s="534"/>
      <c r="AW573" s="535"/>
      <c r="AX573" s="535"/>
      <c r="AY573" s="535"/>
      <c r="AZ573" s="535"/>
      <c r="BA573" s="535"/>
      <c r="BB573" s="535"/>
      <c r="BC573" s="535"/>
      <c r="BD573" s="535"/>
      <c r="BE573" s="535"/>
      <c r="BF573" s="535"/>
      <c r="BG573" s="535"/>
      <c r="BH573" s="535"/>
      <c r="BI573" s="535"/>
      <c r="BJ573" s="535"/>
      <c r="BK573" s="535"/>
      <c r="BL573" s="535"/>
      <c r="BM573" s="535"/>
      <c r="BN573" s="535"/>
      <c r="BO573" s="535"/>
      <c r="BP573" s="535"/>
      <c r="BQ573" s="535"/>
      <c r="BR573" s="535"/>
      <c r="BS573" s="535"/>
      <c r="BT573" s="535"/>
      <c r="BU573" s="535"/>
      <c r="BV573" s="535"/>
      <c r="BW573" s="535"/>
      <c r="BX573" s="535"/>
      <c r="BY573" s="536"/>
    </row>
    <row r="574" spans="48:77" ht="15" customHeight="1" x14ac:dyDescent="0.4">
      <c r="AV574" s="534"/>
      <c r="AW574" s="535"/>
      <c r="AX574" s="535"/>
      <c r="AY574" s="535"/>
      <c r="AZ574" s="535"/>
      <c r="BA574" s="535"/>
      <c r="BB574" s="535"/>
      <c r="BC574" s="535"/>
      <c r="BD574" s="535"/>
      <c r="BE574" s="535"/>
      <c r="BF574" s="535"/>
      <c r="BG574" s="535"/>
      <c r="BH574" s="535"/>
      <c r="BI574" s="535"/>
      <c r="BJ574" s="535"/>
      <c r="BK574" s="535"/>
      <c r="BL574" s="535"/>
      <c r="BM574" s="535"/>
      <c r="BN574" s="535"/>
      <c r="BO574" s="535"/>
      <c r="BP574" s="535"/>
      <c r="BQ574" s="535"/>
      <c r="BR574" s="535"/>
      <c r="BS574" s="535"/>
      <c r="BT574" s="535"/>
      <c r="BU574" s="535"/>
      <c r="BV574" s="535"/>
      <c r="BW574" s="535"/>
      <c r="BX574" s="535"/>
      <c r="BY574" s="536"/>
    </row>
    <row r="575" spans="48:77" ht="15" customHeight="1" x14ac:dyDescent="0.4">
      <c r="AV575" s="534"/>
      <c r="AW575" s="535"/>
      <c r="AX575" s="535"/>
      <c r="AY575" s="535"/>
      <c r="AZ575" s="535"/>
      <c r="BA575" s="535"/>
      <c r="BB575" s="535"/>
      <c r="BC575" s="535"/>
      <c r="BD575" s="535"/>
      <c r="BE575" s="535"/>
      <c r="BF575" s="535"/>
      <c r="BG575" s="535"/>
      <c r="BH575" s="535"/>
      <c r="BI575" s="535"/>
      <c r="BJ575" s="535"/>
      <c r="BK575" s="535"/>
      <c r="BL575" s="535"/>
      <c r="BM575" s="535"/>
      <c r="BN575" s="535"/>
      <c r="BO575" s="535"/>
      <c r="BP575" s="535"/>
      <c r="BQ575" s="535"/>
      <c r="BR575" s="535"/>
      <c r="BS575" s="535"/>
      <c r="BT575" s="535"/>
      <c r="BU575" s="535"/>
      <c r="BV575" s="535"/>
      <c r="BW575" s="535"/>
      <c r="BX575" s="535"/>
      <c r="BY575" s="536"/>
    </row>
    <row r="576" spans="48:77" ht="15" customHeight="1" x14ac:dyDescent="0.4">
      <c r="AV576" s="534"/>
      <c r="AW576" s="535"/>
      <c r="AX576" s="535"/>
      <c r="AY576" s="535"/>
      <c r="AZ576" s="535"/>
      <c r="BA576" s="535"/>
      <c r="BB576" s="535"/>
      <c r="BC576" s="535"/>
      <c r="BD576" s="535"/>
      <c r="BE576" s="535"/>
      <c r="BF576" s="535"/>
      <c r="BG576" s="535"/>
      <c r="BH576" s="535"/>
      <c r="BI576" s="535"/>
      <c r="BJ576" s="535"/>
      <c r="BK576" s="535"/>
      <c r="BL576" s="535"/>
      <c r="BM576" s="535"/>
      <c r="BN576" s="535"/>
      <c r="BO576" s="535"/>
      <c r="BP576" s="535"/>
      <c r="BQ576" s="535"/>
      <c r="BR576" s="535"/>
      <c r="BS576" s="535"/>
      <c r="BT576" s="535"/>
      <c r="BU576" s="535"/>
      <c r="BV576" s="535"/>
      <c r="BW576" s="535"/>
      <c r="BX576" s="535"/>
      <c r="BY576" s="536"/>
    </row>
    <row r="577" spans="48:77" ht="15" customHeight="1" x14ac:dyDescent="0.4">
      <c r="AV577" s="534"/>
      <c r="AW577" s="535"/>
      <c r="AX577" s="535"/>
      <c r="AY577" s="535"/>
      <c r="AZ577" s="535"/>
      <c r="BA577" s="535"/>
      <c r="BB577" s="535"/>
      <c r="BC577" s="535"/>
      <c r="BD577" s="535"/>
      <c r="BE577" s="535"/>
      <c r="BF577" s="535"/>
      <c r="BG577" s="535"/>
      <c r="BH577" s="535"/>
      <c r="BI577" s="535"/>
      <c r="BJ577" s="535"/>
      <c r="BK577" s="535"/>
      <c r="BL577" s="535"/>
      <c r="BM577" s="535"/>
      <c r="BN577" s="535"/>
      <c r="BO577" s="535"/>
      <c r="BP577" s="535"/>
      <c r="BQ577" s="535"/>
      <c r="BR577" s="535"/>
      <c r="BS577" s="535"/>
      <c r="BT577" s="535"/>
      <c r="BU577" s="535"/>
      <c r="BV577" s="535"/>
      <c r="BW577" s="535"/>
      <c r="BX577" s="535"/>
      <c r="BY577" s="536"/>
    </row>
    <row r="578" spans="48:77" ht="15" customHeight="1" x14ac:dyDescent="0.4">
      <c r="AV578" s="534"/>
      <c r="AW578" s="535"/>
      <c r="AX578" s="535"/>
      <c r="AY578" s="535"/>
      <c r="AZ578" s="535"/>
      <c r="BA578" s="535"/>
      <c r="BB578" s="535"/>
      <c r="BC578" s="535"/>
      <c r="BD578" s="535"/>
      <c r="BE578" s="535"/>
      <c r="BF578" s="535"/>
      <c r="BG578" s="535"/>
      <c r="BH578" s="535"/>
      <c r="BI578" s="535"/>
      <c r="BJ578" s="535"/>
      <c r="BK578" s="535"/>
      <c r="BL578" s="535"/>
      <c r="BM578" s="535"/>
      <c r="BN578" s="535"/>
      <c r="BO578" s="535"/>
      <c r="BP578" s="535"/>
      <c r="BQ578" s="535"/>
      <c r="BR578" s="535"/>
      <c r="BS578" s="535"/>
      <c r="BT578" s="535"/>
      <c r="BU578" s="535"/>
      <c r="BV578" s="535"/>
      <c r="BW578" s="535"/>
      <c r="BX578" s="535"/>
      <c r="BY578" s="536"/>
    </row>
    <row r="579" spans="48:77" ht="15" customHeight="1" x14ac:dyDescent="0.4">
      <c r="AV579" s="534"/>
      <c r="AW579" s="535"/>
      <c r="AX579" s="535"/>
      <c r="AY579" s="535"/>
      <c r="AZ579" s="535"/>
      <c r="BA579" s="535"/>
      <c r="BB579" s="535"/>
      <c r="BC579" s="535"/>
      <c r="BD579" s="535"/>
      <c r="BE579" s="535"/>
      <c r="BF579" s="535"/>
      <c r="BG579" s="535"/>
      <c r="BH579" s="535"/>
      <c r="BI579" s="535"/>
      <c r="BJ579" s="535"/>
      <c r="BK579" s="535"/>
      <c r="BL579" s="535"/>
      <c r="BM579" s="535"/>
      <c r="BN579" s="535"/>
      <c r="BO579" s="535"/>
      <c r="BP579" s="535"/>
      <c r="BQ579" s="535"/>
      <c r="BR579" s="535"/>
      <c r="BS579" s="535"/>
      <c r="BT579" s="535"/>
      <c r="BU579" s="535"/>
      <c r="BV579" s="535"/>
      <c r="BW579" s="535"/>
      <c r="BX579" s="535"/>
      <c r="BY579" s="536"/>
    </row>
    <row r="580" spans="48:77" ht="15" customHeight="1" thickBot="1" x14ac:dyDescent="0.45">
      <c r="AV580" s="537"/>
      <c r="AW580" s="538"/>
      <c r="AX580" s="538"/>
      <c r="AY580" s="538"/>
      <c r="AZ580" s="538"/>
      <c r="BA580" s="538"/>
      <c r="BB580" s="538"/>
      <c r="BC580" s="538"/>
      <c r="BD580" s="538"/>
      <c r="BE580" s="538"/>
      <c r="BF580" s="538"/>
      <c r="BG580" s="538"/>
      <c r="BH580" s="538"/>
      <c r="BI580" s="538"/>
      <c r="BJ580" s="538"/>
      <c r="BK580" s="538"/>
      <c r="BL580" s="538"/>
      <c r="BM580" s="538"/>
      <c r="BN580" s="538"/>
      <c r="BO580" s="538"/>
      <c r="BP580" s="538"/>
      <c r="BQ580" s="538"/>
      <c r="BR580" s="538"/>
      <c r="BS580" s="538"/>
      <c r="BT580" s="538"/>
      <c r="BU580" s="538"/>
      <c r="BV580" s="538"/>
      <c r="BW580" s="538"/>
      <c r="BX580" s="538"/>
      <c r="BY580" s="539"/>
    </row>
    <row r="581" spans="48:77" ht="15" customHeight="1" x14ac:dyDescent="0.4">
      <c r="AV581" s="531" t="s">
        <v>1616</v>
      </c>
      <c r="AW581" s="531"/>
      <c r="AX581" s="531"/>
      <c r="AY581" s="531"/>
      <c r="AZ581" s="531"/>
      <c r="BA581" s="531"/>
      <c r="BB581" s="531"/>
      <c r="BC581" s="531"/>
      <c r="BD581" s="531"/>
      <c r="BE581" s="531"/>
      <c r="BF581" s="531"/>
      <c r="BG581" s="531"/>
      <c r="BH581" s="531"/>
      <c r="BI581" s="531"/>
      <c r="BJ581" s="531"/>
      <c r="BK581" s="531"/>
      <c r="BL581" s="531"/>
      <c r="BM581" s="531"/>
      <c r="BN581" s="531"/>
      <c r="BO581" s="531"/>
      <c r="BP581" s="531"/>
      <c r="BQ581" s="531"/>
      <c r="BR581" s="531"/>
      <c r="BS581" s="531"/>
      <c r="BT581" s="531"/>
      <c r="BU581" s="531"/>
      <c r="BV581" s="531"/>
      <c r="BW581" s="531"/>
      <c r="BX581" s="531"/>
      <c r="BY581" s="531"/>
    </row>
  </sheetData>
  <dataConsolidate/>
  <mergeCells count="1037">
    <mergeCell ref="AO88:AP88"/>
    <mergeCell ref="AO89:AP89"/>
    <mergeCell ref="AO90:AP90"/>
    <mergeCell ref="M84:U84"/>
    <mergeCell ref="AC84:AN84"/>
    <mergeCell ref="C84:G84"/>
    <mergeCell ref="X84:AB84"/>
    <mergeCell ref="K315:N315"/>
    <mergeCell ref="O315:S315"/>
    <mergeCell ref="T315:X315"/>
    <mergeCell ref="AC315:AG315"/>
    <mergeCell ref="AH315:AL315"/>
    <mergeCell ref="AH316:AL316"/>
    <mergeCell ref="AQ383:AR383"/>
    <mergeCell ref="AE127:AK127"/>
    <mergeCell ref="D72:AN72"/>
    <mergeCell ref="AO72:AR72"/>
    <mergeCell ref="D73:AN73"/>
    <mergeCell ref="AO73:AR73"/>
    <mergeCell ref="D76:AN76"/>
    <mergeCell ref="AO76:AR76"/>
    <mergeCell ref="AR84:AS84"/>
    <mergeCell ref="AR85:AS85"/>
    <mergeCell ref="AR86:AS86"/>
    <mergeCell ref="AR87:AS87"/>
    <mergeCell ref="AR88:AS88"/>
    <mergeCell ref="AR89:AS89"/>
    <mergeCell ref="AR90:AS90"/>
    <mergeCell ref="V84:W84"/>
    <mergeCell ref="V85:W85"/>
    <mergeCell ref="V86:W86"/>
    <mergeCell ref="V87:W87"/>
    <mergeCell ref="V88:W88"/>
    <mergeCell ref="V89:W89"/>
    <mergeCell ref="V90:W90"/>
    <mergeCell ref="AO84:AP84"/>
    <mergeCell ref="AO85:AP85"/>
    <mergeCell ref="AO86:AP86"/>
    <mergeCell ref="AO87:AP87"/>
    <mergeCell ref="G399:O399"/>
    <mergeCell ref="AH387:AK387"/>
    <mergeCell ref="AL387:AO387"/>
    <mergeCell ref="AH388:AK388"/>
    <mergeCell ref="Y390:AG390"/>
    <mergeCell ref="P390:S390"/>
    <mergeCell ref="P391:S391"/>
    <mergeCell ref="X85:AB85"/>
    <mergeCell ref="X86:AB86"/>
    <mergeCell ref="X87:AB87"/>
    <mergeCell ref="X88:AB88"/>
    <mergeCell ref="X89:AB89"/>
    <mergeCell ref="X90:AB90"/>
    <mergeCell ref="AK370:AP370"/>
    <mergeCell ref="K314:X314"/>
    <mergeCell ref="K370:O370"/>
    <mergeCell ref="Q370:AD370"/>
    <mergeCell ref="AE370:AJ370"/>
    <mergeCell ref="Y391:AG391"/>
    <mergeCell ref="Y392:AG392"/>
    <mergeCell ref="Y393:AG393"/>
    <mergeCell ref="Y394:AG394"/>
    <mergeCell ref="Y395:AG395"/>
    <mergeCell ref="T392:W392"/>
    <mergeCell ref="T393:W393"/>
    <mergeCell ref="AK371:AP371"/>
    <mergeCell ref="AO378:AR378"/>
    <mergeCell ref="AL390:AO390"/>
    <mergeCell ref="AH391:AK391"/>
    <mergeCell ref="AQ390:AR390"/>
    <mergeCell ref="AQ391:AR391"/>
    <mergeCell ref="AQ392:AR392"/>
    <mergeCell ref="AQ393:AR393"/>
    <mergeCell ref="AQ394:AR394"/>
    <mergeCell ref="AQ395:AR395"/>
    <mergeCell ref="Y387:AG387"/>
    <mergeCell ref="AL391:AO391"/>
    <mergeCell ref="X382:AG383"/>
    <mergeCell ref="AH382:AK383"/>
    <mergeCell ref="AL382:AO383"/>
    <mergeCell ref="Y388:AG388"/>
    <mergeCell ref="Y389:AG389"/>
    <mergeCell ref="AK372:AP372"/>
    <mergeCell ref="AQ387:AR387"/>
    <mergeCell ref="AH385:AK385"/>
    <mergeCell ref="AL385:AO385"/>
    <mergeCell ref="AH386:AK386"/>
    <mergeCell ref="AL386:AO386"/>
    <mergeCell ref="Y385:AG385"/>
    <mergeCell ref="Y386:AG386"/>
    <mergeCell ref="C399:E399"/>
    <mergeCell ref="C398:E398"/>
    <mergeCell ref="P392:S392"/>
    <mergeCell ref="P393:S393"/>
    <mergeCell ref="P394:S394"/>
    <mergeCell ref="P395:S395"/>
    <mergeCell ref="T387:W387"/>
    <mergeCell ref="T388:W388"/>
    <mergeCell ref="T389:W389"/>
    <mergeCell ref="T390:W390"/>
    <mergeCell ref="T391:W391"/>
    <mergeCell ref="G392:O392"/>
    <mergeCell ref="G393:O393"/>
    <mergeCell ref="G394:O394"/>
    <mergeCell ref="G395:O395"/>
    <mergeCell ref="G396:O396"/>
    <mergeCell ref="G397:O397"/>
    <mergeCell ref="G398:O398"/>
    <mergeCell ref="T394:W394"/>
    <mergeCell ref="T395:W395"/>
    <mergeCell ref="C389:E389"/>
    <mergeCell ref="C390:E390"/>
    <mergeCell ref="C391:E391"/>
    <mergeCell ref="C392:E392"/>
    <mergeCell ref="C393:E393"/>
    <mergeCell ref="C394:E394"/>
    <mergeCell ref="C395:E395"/>
    <mergeCell ref="P387:S387"/>
    <mergeCell ref="G387:O387"/>
    <mergeCell ref="G388:O388"/>
    <mergeCell ref="G389:O389"/>
    <mergeCell ref="G390:O390"/>
    <mergeCell ref="AH392:AK392"/>
    <mergeCell ref="AL392:AO392"/>
    <mergeCell ref="AH393:AK393"/>
    <mergeCell ref="AL393:AO393"/>
    <mergeCell ref="AH394:AK394"/>
    <mergeCell ref="AH397:AK397"/>
    <mergeCell ref="AL397:AO397"/>
    <mergeCell ref="AH398:AK398"/>
    <mergeCell ref="Y396:AG396"/>
    <mergeCell ref="Y397:AG397"/>
    <mergeCell ref="Y398:AG398"/>
    <mergeCell ref="C384:E384"/>
    <mergeCell ref="P384:S384"/>
    <mergeCell ref="AH384:AK384"/>
    <mergeCell ref="AL384:AO384"/>
    <mergeCell ref="C388:E388"/>
    <mergeCell ref="C396:E396"/>
    <mergeCell ref="C397:E397"/>
    <mergeCell ref="G386:O386"/>
    <mergeCell ref="AH390:AK390"/>
    <mergeCell ref="C386:E386"/>
    <mergeCell ref="C385:E385"/>
    <mergeCell ref="P385:S385"/>
    <mergeCell ref="P386:S386"/>
    <mergeCell ref="T384:W384"/>
    <mergeCell ref="T385:W385"/>
    <mergeCell ref="T386:W386"/>
    <mergeCell ref="G384:O384"/>
    <mergeCell ref="G385:O385"/>
    <mergeCell ref="G391:O391"/>
    <mergeCell ref="AL388:AO388"/>
    <mergeCell ref="AH389:AK389"/>
    <mergeCell ref="AL389:AO389"/>
    <mergeCell ref="P388:S388"/>
    <mergeCell ref="P389:S389"/>
    <mergeCell ref="D306:E306"/>
    <mergeCell ref="F306:I306"/>
    <mergeCell ref="J306:U306"/>
    <mergeCell ref="V306:AD306"/>
    <mergeCell ref="AE306:AI306"/>
    <mergeCell ref="AK306:AS306"/>
    <mergeCell ref="D310:E310"/>
    <mergeCell ref="F310:I310"/>
    <mergeCell ref="J310:U310"/>
    <mergeCell ref="V310:AD310"/>
    <mergeCell ref="AE310:AI310"/>
    <mergeCell ref="AK310:AS310"/>
    <mergeCell ref="D307:E307"/>
    <mergeCell ref="F307:I307"/>
    <mergeCell ref="AQ384:AR384"/>
    <mergeCell ref="AQ385:AR385"/>
    <mergeCell ref="AQ386:AR386"/>
    <mergeCell ref="Y384:AG384"/>
    <mergeCell ref="AQ388:AR388"/>
    <mergeCell ref="AQ389:AR389"/>
    <mergeCell ref="AO379:AR379"/>
    <mergeCell ref="C382:E383"/>
    <mergeCell ref="F382:O383"/>
    <mergeCell ref="P382:S383"/>
    <mergeCell ref="T382:W383"/>
    <mergeCell ref="D371:J371"/>
    <mergeCell ref="Q373:AD373"/>
    <mergeCell ref="AK301:AS301"/>
    <mergeCell ref="D373:J373"/>
    <mergeCell ref="D302:E302"/>
    <mergeCell ref="F302:I302"/>
    <mergeCell ref="J302:U302"/>
    <mergeCell ref="V302:AD302"/>
    <mergeCell ref="AE302:AI302"/>
    <mergeCell ref="AK302:AS302"/>
    <mergeCell ref="D303:E303"/>
    <mergeCell ref="F303:I303"/>
    <mergeCell ref="J303:U303"/>
    <mergeCell ref="V303:AD303"/>
    <mergeCell ref="AE303:AI303"/>
    <mergeCell ref="Y316:AB316"/>
    <mergeCell ref="AC316:AG316"/>
    <mergeCell ref="D372:J372"/>
    <mergeCell ref="K372:O372"/>
    <mergeCell ref="Q372:AD372"/>
    <mergeCell ref="AE372:AJ372"/>
    <mergeCell ref="K373:O373"/>
    <mergeCell ref="D305:E305"/>
    <mergeCell ref="F305:I305"/>
    <mergeCell ref="J305:U305"/>
    <mergeCell ref="V305:AD305"/>
    <mergeCell ref="K329:O329"/>
    <mergeCell ref="Q329:U329"/>
    <mergeCell ref="Y314:AL314"/>
    <mergeCell ref="D368:J368"/>
    <mergeCell ref="K368:O368"/>
    <mergeCell ref="K371:O371"/>
    <mergeCell ref="Q371:AD371"/>
    <mergeCell ref="AE371:AJ371"/>
    <mergeCell ref="AE296:AI296"/>
    <mergeCell ref="AK296:AS296"/>
    <mergeCell ref="D297:E297"/>
    <mergeCell ref="F297:I297"/>
    <mergeCell ref="J297:U297"/>
    <mergeCell ref="V297:AD297"/>
    <mergeCell ref="AE297:AI297"/>
    <mergeCell ref="AK297:AS297"/>
    <mergeCell ref="AK303:AS303"/>
    <mergeCell ref="D304:E304"/>
    <mergeCell ref="F304:I304"/>
    <mergeCell ref="J304:U304"/>
    <mergeCell ref="V304:AD304"/>
    <mergeCell ref="AE304:AI304"/>
    <mergeCell ref="AK304:AS304"/>
    <mergeCell ref="AK298:AS298"/>
    <mergeCell ref="D299:E299"/>
    <mergeCell ref="F299:I299"/>
    <mergeCell ref="J299:U299"/>
    <mergeCell ref="V299:AD299"/>
    <mergeCell ref="AE299:AI299"/>
    <mergeCell ref="AK299:AS299"/>
    <mergeCell ref="D300:E300"/>
    <mergeCell ref="F300:I300"/>
    <mergeCell ref="J300:U300"/>
    <mergeCell ref="V300:AD300"/>
    <mergeCell ref="AE300:AI300"/>
    <mergeCell ref="AK300:AS300"/>
    <mergeCell ref="D301:E301"/>
    <mergeCell ref="F301:I301"/>
    <mergeCell ref="J301:U301"/>
    <mergeCell ref="V301:AD301"/>
    <mergeCell ref="AR357:AS357"/>
    <mergeCell ref="AN358:AP358"/>
    <mergeCell ref="AE305:AI305"/>
    <mergeCell ref="AK305:AS305"/>
    <mergeCell ref="D298:E298"/>
    <mergeCell ref="F298:I298"/>
    <mergeCell ref="J298:U298"/>
    <mergeCell ref="V298:AD298"/>
    <mergeCell ref="Q368:AD368"/>
    <mergeCell ref="AE368:AJ368"/>
    <mergeCell ref="AK368:AP368"/>
    <mergeCell ref="D369:J369"/>
    <mergeCell ref="K369:O369"/>
    <mergeCell ref="Q369:AD369"/>
    <mergeCell ref="AE369:AJ369"/>
    <mergeCell ref="AK369:AP369"/>
    <mergeCell ref="D364:J364"/>
    <mergeCell ref="K364:O364"/>
    <mergeCell ref="Q364:AD364"/>
    <mergeCell ref="AE364:AJ364"/>
    <mergeCell ref="AK364:AP364"/>
    <mergeCell ref="D365:J365"/>
    <mergeCell ref="K365:O365"/>
    <mergeCell ref="Q365:AD365"/>
    <mergeCell ref="AE365:AJ365"/>
    <mergeCell ref="AK365:AP365"/>
    <mergeCell ref="AN349:AP349"/>
    <mergeCell ref="AR349:AS349"/>
    <mergeCell ref="AN353:AP353"/>
    <mergeCell ref="AR353:AS353"/>
    <mergeCell ref="AN350:AP350"/>
    <mergeCell ref="AE301:AI301"/>
    <mergeCell ref="C285:E285"/>
    <mergeCell ref="AN281:AO281"/>
    <mergeCell ref="C314:J315"/>
    <mergeCell ref="C316:J316"/>
    <mergeCell ref="D286:E286"/>
    <mergeCell ref="F286:I286"/>
    <mergeCell ref="F285:I285"/>
    <mergeCell ref="J285:U285"/>
    <mergeCell ref="J286:U286"/>
    <mergeCell ref="AK285:AS285"/>
    <mergeCell ref="AK286:AS286"/>
    <mergeCell ref="AE285:AJ285"/>
    <mergeCell ref="AE286:AI286"/>
    <mergeCell ref="V285:AD285"/>
    <mergeCell ref="V286:AD286"/>
    <mergeCell ref="D287:E287"/>
    <mergeCell ref="F287:I287"/>
    <mergeCell ref="J287:U287"/>
    <mergeCell ref="V287:AD287"/>
    <mergeCell ref="D290:E290"/>
    <mergeCell ref="J291:U291"/>
    <mergeCell ref="V291:AD291"/>
    <mergeCell ref="AE291:AI291"/>
    <mergeCell ref="AK291:AS291"/>
    <mergeCell ref="D293:E293"/>
    <mergeCell ref="J293:U293"/>
    <mergeCell ref="V293:AD293"/>
    <mergeCell ref="AE293:AI293"/>
    <mergeCell ref="AN315:AO315"/>
    <mergeCell ref="AN316:AO316"/>
    <mergeCell ref="K316:N316"/>
    <mergeCell ref="O316:S316"/>
    <mergeCell ref="AN239:AO239"/>
    <mergeCell ref="O240:S240"/>
    <mergeCell ref="AG240:AK240"/>
    <mergeCell ref="AN240:AO240"/>
    <mergeCell ref="Z242:AF242"/>
    <mergeCell ref="AO230:AR230"/>
    <mergeCell ref="AO231:AR231"/>
    <mergeCell ref="AO232:AR232"/>
    <mergeCell ref="AO233:AR233"/>
    <mergeCell ref="AO234:AR234"/>
    <mergeCell ref="AO235:AR235"/>
    <mergeCell ref="AO236:AR236"/>
    <mergeCell ref="AO237:AR237"/>
    <mergeCell ref="D291:E291"/>
    <mergeCell ref="F291:I291"/>
    <mergeCell ref="AR266:AS266"/>
    <mergeCell ref="AN267:AP267"/>
    <mergeCell ref="AR267:AS267"/>
    <mergeCell ref="AN269:AP269"/>
    <mergeCell ref="AR269:AS269"/>
    <mergeCell ref="AN271:AP271"/>
    <mergeCell ref="AR271:AS271"/>
    <mergeCell ref="AN268:AP268"/>
    <mergeCell ref="F288:I288"/>
    <mergeCell ref="J288:U288"/>
    <mergeCell ref="V288:AD288"/>
    <mergeCell ref="AE288:AI288"/>
    <mergeCell ref="AK288:AS288"/>
    <mergeCell ref="D289:E289"/>
    <mergeCell ref="F289:I289"/>
    <mergeCell ref="J289:U289"/>
    <mergeCell ref="AK289:AS289"/>
    <mergeCell ref="AR251:AS251"/>
    <mergeCell ref="AN252:AP252"/>
    <mergeCell ref="AR252:AS252"/>
    <mergeCell ref="AN253:AP253"/>
    <mergeCell ref="AR253:AS253"/>
    <mergeCell ref="AN255:AP255"/>
    <mergeCell ref="AR255:AS255"/>
    <mergeCell ref="AE287:AI287"/>
    <mergeCell ref="AK287:AS287"/>
    <mergeCell ref="D288:E288"/>
    <mergeCell ref="W327:Y327"/>
    <mergeCell ref="W328:X328"/>
    <mergeCell ref="AF327:AH327"/>
    <mergeCell ref="AF328:AG328"/>
    <mergeCell ref="AI327:AL327"/>
    <mergeCell ref="AN325:AO325"/>
    <mergeCell ref="AN323:AO323"/>
    <mergeCell ref="AN324:AO324"/>
    <mergeCell ref="AH317:AL317"/>
    <mergeCell ref="D309:E309"/>
    <mergeCell ref="F309:I309"/>
    <mergeCell ref="AE311:AI311"/>
    <mergeCell ref="AR272:AS272"/>
    <mergeCell ref="AN273:AP273"/>
    <mergeCell ref="AR273:AS273"/>
    <mergeCell ref="J277:N277"/>
    <mergeCell ref="Q277:R277"/>
    <mergeCell ref="J278:N278"/>
    <mergeCell ref="E254:AF254"/>
    <mergeCell ref="AK294:AS294"/>
    <mergeCell ref="J279:N279"/>
    <mergeCell ref="Q279:R279"/>
    <mergeCell ref="AO221:AR221"/>
    <mergeCell ref="AO222:AR222"/>
    <mergeCell ref="AR192:AS192"/>
    <mergeCell ref="AN193:AP193"/>
    <mergeCell ref="AR193:AS193"/>
    <mergeCell ref="AN194:AP194"/>
    <mergeCell ref="AR194:AS194"/>
    <mergeCell ref="AN195:AP195"/>
    <mergeCell ref="AR195:AS195"/>
    <mergeCell ref="AR197:AS197"/>
    <mergeCell ref="AN198:AP198"/>
    <mergeCell ref="AR198:AS198"/>
    <mergeCell ref="AN199:AP199"/>
    <mergeCell ref="AR199:AS199"/>
    <mergeCell ref="AN216:AP216"/>
    <mergeCell ref="AR216:AS216"/>
    <mergeCell ref="AN217:AP217"/>
    <mergeCell ref="AN200:AP200"/>
    <mergeCell ref="AR200:AS200"/>
    <mergeCell ref="AR213:AS213"/>
    <mergeCell ref="AN214:AP214"/>
    <mergeCell ref="AR214:AS214"/>
    <mergeCell ref="AN215:AP215"/>
    <mergeCell ref="AR215:AS215"/>
    <mergeCell ref="AR217:AS217"/>
    <mergeCell ref="AN192:AP192"/>
    <mergeCell ref="AG186:AI186"/>
    <mergeCell ref="AK186:AL186"/>
    <mergeCell ref="D182:J182"/>
    <mergeCell ref="K182:M182"/>
    <mergeCell ref="O182:U182"/>
    <mergeCell ref="V182:X182"/>
    <mergeCell ref="Z182:AF182"/>
    <mergeCell ref="AG182:AI182"/>
    <mergeCell ref="AK182:AL182"/>
    <mergeCell ref="AG184:AI184"/>
    <mergeCell ref="AK184:AL184"/>
    <mergeCell ref="AG185:AI185"/>
    <mergeCell ref="AK185:AL185"/>
    <mergeCell ref="AR189:AS189"/>
    <mergeCell ref="AN190:AP190"/>
    <mergeCell ref="AR190:AS190"/>
    <mergeCell ref="AN191:AP191"/>
    <mergeCell ref="AR191:AS191"/>
    <mergeCell ref="AN159:AP159"/>
    <mergeCell ref="AR159:AS159"/>
    <mergeCell ref="AN160:AP160"/>
    <mergeCell ref="Q178:V178"/>
    <mergeCell ref="AR176:AS176"/>
    <mergeCell ref="G142:O142"/>
    <mergeCell ref="P142:X142"/>
    <mergeCell ref="Y142:AG142"/>
    <mergeCell ref="Q175:U175"/>
    <mergeCell ref="Q176:U176"/>
    <mergeCell ref="AK175:AO175"/>
    <mergeCell ref="AK176:AO176"/>
    <mergeCell ref="AK178:AP178"/>
    <mergeCell ref="AB148:AG148"/>
    <mergeCell ref="Y148:AA148"/>
    <mergeCell ref="AH148:AJ148"/>
    <mergeCell ref="AB147:AG147"/>
    <mergeCell ref="Y147:AA147"/>
    <mergeCell ref="AH147:AJ147"/>
    <mergeCell ref="AH145:AJ145"/>
    <mergeCell ref="AR160:AS160"/>
    <mergeCell ref="AN154:AP154"/>
    <mergeCell ref="AN155:AP155"/>
    <mergeCell ref="AN156:AP156"/>
    <mergeCell ref="AR151:AS151"/>
    <mergeCell ref="AR152:AS152"/>
    <mergeCell ref="AR153:AS153"/>
    <mergeCell ref="G144:I144"/>
    <mergeCell ref="P144:R144"/>
    <mergeCell ref="P148:R148"/>
    <mergeCell ref="P147:R147"/>
    <mergeCell ref="AN164:AP164"/>
    <mergeCell ref="A1:AT2"/>
    <mergeCell ref="AO28:AR28"/>
    <mergeCell ref="AO29:AR29"/>
    <mergeCell ref="N31:S31"/>
    <mergeCell ref="N32:S32"/>
    <mergeCell ref="N33:S33"/>
    <mergeCell ref="C31:M31"/>
    <mergeCell ref="U31:V31"/>
    <mergeCell ref="U32:V32"/>
    <mergeCell ref="U33:V33"/>
    <mergeCell ref="AO5:AR5"/>
    <mergeCell ref="AK181:AL181"/>
    <mergeCell ref="AO169:AR169"/>
    <mergeCell ref="AO170:AR170"/>
    <mergeCell ref="AO171:AR171"/>
    <mergeCell ref="AO172:AR172"/>
    <mergeCell ref="AR174:AS174"/>
    <mergeCell ref="AR175:AS175"/>
    <mergeCell ref="AO35:AR35"/>
    <mergeCell ref="AO36:AR36"/>
    <mergeCell ref="AO81:AR81"/>
    <mergeCell ref="AO97:AR97"/>
    <mergeCell ref="AO98:AR98"/>
    <mergeCell ref="AO99:AR99"/>
    <mergeCell ref="AO100:AR100"/>
    <mergeCell ref="AN151:AP151"/>
    <mergeCell ref="AN152:AP152"/>
    <mergeCell ref="AN153:AP153"/>
    <mergeCell ref="AR150:AS150"/>
    <mergeCell ref="AK148:AP148"/>
    <mergeCell ref="AK147:AP147"/>
    <mergeCell ref="AR158:AS158"/>
    <mergeCell ref="R39:W39"/>
    <mergeCell ref="X39:AI39"/>
    <mergeCell ref="M39:Q39"/>
    <mergeCell ref="J39:L39"/>
    <mergeCell ref="C39:I39"/>
    <mergeCell ref="R44:W44"/>
    <mergeCell ref="X42:AI42"/>
    <mergeCell ref="R41:W41"/>
    <mergeCell ref="X41:AI41"/>
    <mergeCell ref="M44:Q44"/>
    <mergeCell ref="J41:L41"/>
    <mergeCell ref="J42:L42"/>
    <mergeCell ref="J43:L43"/>
    <mergeCell ref="J44:L44"/>
    <mergeCell ref="X44:AI44"/>
    <mergeCell ref="M41:Q41"/>
    <mergeCell ref="J40:L40"/>
    <mergeCell ref="M40:Q40"/>
    <mergeCell ref="R40:W40"/>
    <mergeCell ref="X40:AI40"/>
    <mergeCell ref="R42:W42"/>
    <mergeCell ref="R43:W43"/>
    <mergeCell ref="R47:W47"/>
    <mergeCell ref="R48:W48"/>
    <mergeCell ref="R52:W52"/>
    <mergeCell ref="R53:W53"/>
    <mergeCell ref="R57:W57"/>
    <mergeCell ref="R58:W58"/>
    <mergeCell ref="X54:AI54"/>
    <mergeCell ref="J47:L47"/>
    <mergeCell ref="X47:AI47"/>
    <mergeCell ref="J48:L48"/>
    <mergeCell ref="X48:AI48"/>
    <mergeCell ref="M47:Q47"/>
    <mergeCell ref="M48:Q48"/>
    <mergeCell ref="M42:Q42"/>
    <mergeCell ref="M43:Q43"/>
    <mergeCell ref="M49:Q49"/>
    <mergeCell ref="X43:AI43"/>
    <mergeCell ref="J57:L57"/>
    <mergeCell ref="X57:AI57"/>
    <mergeCell ref="J49:L49"/>
    <mergeCell ref="X49:AI49"/>
    <mergeCell ref="J52:L52"/>
    <mergeCell ref="X52:AI52"/>
    <mergeCell ref="J53:L53"/>
    <mergeCell ref="M52:Q52"/>
    <mergeCell ref="M53:Q53"/>
    <mergeCell ref="M54:Q54"/>
    <mergeCell ref="M57:Q57"/>
    <mergeCell ref="C77:C78"/>
    <mergeCell ref="D77:AN78"/>
    <mergeCell ref="AO77:AR78"/>
    <mergeCell ref="C74:C75"/>
    <mergeCell ref="D74:AN75"/>
    <mergeCell ref="AO74:AR75"/>
    <mergeCell ref="R62:W62"/>
    <mergeCell ref="R49:W49"/>
    <mergeCell ref="R54:W54"/>
    <mergeCell ref="R59:W59"/>
    <mergeCell ref="X53:AI53"/>
    <mergeCell ref="AO67:AR67"/>
    <mergeCell ref="AO68:AR68"/>
    <mergeCell ref="AO69:AR69"/>
    <mergeCell ref="J59:L59"/>
    <mergeCell ref="X59:AI59"/>
    <mergeCell ref="J62:L62"/>
    <mergeCell ref="X62:AI62"/>
    <mergeCell ref="J63:L63"/>
    <mergeCell ref="X63:AI63"/>
    <mergeCell ref="M59:Q59"/>
    <mergeCell ref="M62:Q62"/>
    <mergeCell ref="M63:Q63"/>
    <mergeCell ref="R63:W63"/>
    <mergeCell ref="J58:L58"/>
    <mergeCell ref="M58:Q58"/>
    <mergeCell ref="J54:L54"/>
    <mergeCell ref="X58:AI58"/>
    <mergeCell ref="H84:L84"/>
    <mergeCell ref="H88:L88"/>
    <mergeCell ref="H89:L89"/>
    <mergeCell ref="H90:L90"/>
    <mergeCell ref="H85:L85"/>
    <mergeCell ref="H86:L86"/>
    <mergeCell ref="H87:L87"/>
    <mergeCell ref="X134:AC134"/>
    <mergeCell ref="X135:AC135"/>
    <mergeCell ref="C137:W137"/>
    <mergeCell ref="X137:AD137"/>
    <mergeCell ref="X131:AC131"/>
    <mergeCell ref="X130:AC130"/>
    <mergeCell ref="X129:AC129"/>
    <mergeCell ref="X128:AC128"/>
    <mergeCell ref="X132:AC132"/>
    <mergeCell ref="AM127:AN127"/>
    <mergeCell ref="AM128:AN128"/>
    <mergeCell ref="AM129:AN129"/>
    <mergeCell ref="AM130:AN130"/>
    <mergeCell ref="AM132:AN132"/>
    <mergeCell ref="X133:AC133"/>
    <mergeCell ref="AM133:AN133"/>
    <mergeCell ref="AE128:AJ128"/>
    <mergeCell ref="AE129:AJ129"/>
    <mergeCell ref="AE130:AJ130"/>
    <mergeCell ref="AE131:AJ131"/>
    <mergeCell ref="AE132:AJ132"/>
    <mergeCell ref="AE133:AJ133"/>
    <mergeCell ref="AE134:AJ134"/>
    <mergeCell ref="AE135:AJ135"/>
    <mergeCell ref="X127:AD127"/>
    <mergeCell ref="C144:F144"/>
    <mergeCell ref="C145:F145"/>
    <mergeCell ref="C146:F146"/>
    <mergeCell ref="P143:R143"/>
    <mergeCell ref="AB143:AG143"/>
    <mergeCell ref="Y143:AA143"/>
    <mergeCell ref="P145:R145"/>
    <mergeCell ref="AB145:AG145"/>
    <mergeCell ref="Y145:AA145"/>
    <mergeCell ref="G141:X141"/>
    <mergeCell ref="Y141:AP141"/>
    <mergeCell ref="AH142:AP142"/>
    <mergeCell ref="AB146:AG146"/>
    <mergeCell ref="Y146:AA146"/>
    <mergeCell ref="AK146:AP146"/>
    <mergeCell ref="AH146:AJ146"/>
    <mergeCell ref="AK143:AP143"/>
    <mergeCell ref="AH143:AJ143"/>
    <mergeCell ref="AB144:AG144"/>
    <mergeCell ref="AK144:AP144"/>
    <mergeCell ref="Y144:AA144"/>
    <mergeCell ref="AH144:AJ144"/>
    <mergeCell ref="AK145:AP145"/>
    <mergeCell ref="AR164:AS164"/>
    <mergeCell ref="AN166:AP166"/>
    <mergeCell ref="AA165:AP165"/>
    <mergeCell ref="AR165:AS165"/>
    <mergeCell ref="AR166:AS166"/>
    <mergeCell ref="AN161:AP161"/>
    <mergeCell ref="AR161:AS161"/>
    <mergeCell ref="AN162:AP162"/>
    <mergeCell ref="AR162:AS162"/>
    <mergeCell ref="AN163:AP163"/>
    <mergeCell ref="AR163:AS163"/>
    <mergeCell ref="C147:F147"/>
    <mergeCell ref="C148:F148"/>
    <mergeCell ref="J143:O143"/>
    <mergeCell ref="G143:I143"/>
    <mergeCell ref="S143:X143"/>
    <mergeCell ref="J145:O145"/>
    <mergeCell ref="G145:I145"/>
    <mergeCell ref="S145:X145"/>
    <mergeCell ref="J147:O147"/>
    <mergeCell ref="G147:I147"/>
    <mergeCell ref="S147:X147"/>
    <mergeCell ref="J148:O148"/>
    <mergeCell ref="G148:I148"/>
    <mergeCell ref="S148:X148"/>
    <mergeCell ref="J146:O146"/>
    <mergeCell ref="G146:I146"/>
    <mergeCell ref="S146:X146"/>
    <mergeCell ref="P146:R146"/>
    <mergeCell ref="J144:O144"/>
    <mergeCell ref="S144:X144"/>
    <mergeCell ref="C141:F143"/>
    <mergeCell ref="AO223:AR223"/>
    <mergeCell ref="AO224:AR224"/>
    <mergeCell ref="AO225:AR225"/>
    <mergeCell ref="AO226:AR226"/>
    <mergeCell ref="AO227:AR227"/>
    <mergeCell ref="AO228:AR228"/>
    <mergeCell ref="AO229:AR229"/>
    <mergeCell ref="C362:J363"/>
    <mergeCell ref="K362:P363"/>
    <mergeCell ref="Q362:AD363"/>
    <mergeCell ref="AE362:AP362"/>
    <mergeCell ref="AE363:AJ363"/>
    <mergeCell ref="AK363:AP363"/>
    <mergeCell ref="AR358:AS358"/>
    <mergeCell ref="AR359:AS359"/>
    <mergeCell ref="AR360:AS360"/>
    <mergeCell ref="AN245:AO245"/>
    <mergeCell ref="AJ246:AL246"/>
    <mergeCell ref="AN246:AO246"/>
    <mergeCell ref="AJ247:AL247"/>
    <mergeCell ref="AN247:AO247"/>
    <mergeCell ref="AJ248:AL248"/>
    <mergeCell ref="AN248:AO248"/>
    <mergeCell ref="F290:I290"/>
    <mergeCell ref="AR256:AS256"/>
    <mergeCell ref="AN257:AP257"/>
    <mergeCell ref="AR257:AS257"/>
    <mergeCell ref="AR355:AS355"/>
    <mergeCell ref="AN272:AP272"/>
    <mergeCell ref="AH318:AL318"/>
    <mergeCell ref="AN317:AO317"/>
    <mergeCell ref="AN318:AO318"/>
    <mergeCell ref="AR350:AS350"/>
    <mergeCell ref="AN351:AP351"/>
    <mergeCell ref="AR351:AS351"/>
    <mergeCell ref="F331:J331"/>
    <mergeCell ref="K331:O331"/>
    <mergeCell ref="Q331:U331"/>
    <mergeCell ref="W331:X331"/>
    <mergeCell ref="AK290:AS290"/>
    <mergeCell ref="AK293:AS293"/>
    <mergeCell ref="J307:U307"/>
    <mergeCell ref="V307:AD307"/>
    <mergeCell ref="AE307:AI307"/>
    <mergeCell ref="AK307:AS307"/>
    <mergeCell ref="J309:U309"/>
    <mergeCell ref="V309:AD309"/>
    <mergeCell ref="AE309:AI309"/>
    <mergeCell ref="C317:J317"/>
    <mergeCell ref="K317:N317"/>
    <mergeCell ref="O317:S317"/>
    <mergeCell ref="T317:X317"/>
    <mergeCell ref="Y317:AB317"/>
    <mergeCell ref="AC317:AG317"/>
    <mergeCell ref="C318:J318"/>
    <mergeCell ref="K318:N318"/>
    <mergeCell ref="V292:AD292"/>
    <mergeCell ref="AE292:AI292"/>
    <mergeCell ref="AK309:AS309"/>
    <mergeCell ref="O318:S318"/>
    <mergeCell ref="T318:X318"/>
    <mergeCell ref="Y318:AB318"/>
    <mergeCell ref="AC318:AG318"/>
    <mergeCell ref="J290:U290"/>
    <mergeCell ref="AG254:AM254"/>
    <mergeCell ref="AG268:AM268"/>
    <mergeCell ref="E268:AF268"/>
    <mergeCell ref="E270:AF270"/>
    <mergeCell ref="AG270:AM270"/>
    <mergeCell ref="AN270:AP270"/>
    <mergeCell ref="J263:N263"/>
    <mergeCell ref="Q263:R263"/>
    <mergeCell ref="G264:I264"/>
    <mergeCell ref="J264:N264"/>
    <mergeCell ref="AN254:AP254"/>
    <mergeCell ref="AN256:AP256"/>
    <mergeCell ref="G280:I280"/>
    <mergeCell ref="J280:N280"/>
    <mergeCell ref="C260:I260"/>
    <mergeCell ref="J260:O260"/>
    <mergeCell ref="D292:E292"/>
    <mergeCell ref="F292:I292"/>
    <mergeCell ref="J292:U292"/>
    <mergeCell ref="Q260:R260"/>
    <mergeCell ref="J261:N261"/>
    <mergeCell ref="Q261:R261"/>
    <mergeCell ref="J262:N262"/>
    <mergeCell ref="Q262:R262"/>
    <mergeCell ref="C276:I276"/>
    <mergeCell ref="J276:O276"/>
    <mergeCell ref="Q276:R276"/>
    <mergeCell ref="Q278:R278"/>
    <mergeCell ref="AJ282:AL282"/>
    <mergeCell ref="AN282:AO282"/>
    <mergeCell ref="AJ283:AL283"/>
    <mergeCell ref="AN283:AO283"/>
    <mergeCell ref="V290:AD290"/>
    <mergeCell ref="AE290:AI290"/>
    <mergeCell ref="D294:E294"/>
    <mergeCell ref="F294:I294"/>
    <mergeCell ref="J294:U294"/>
    <mergeCell ref="V294:AD294"/>
    <mergeCell ref="AE294:AI294"/>
    <mergeCell ref="V289:AD289"/>
    <mergeCell ref="AE289:AI289"/>
    <mergeCell ref="F293:I293"/>
    <mergeCell ref="AN321:AO321"/>
    <mergeCell ref="AJ322:AL322"/>
    <mergeCell ref="AN322:AO322"/>
    <mergeCell ref="T316:X316"/>
    <mergeCell ref="D295:E295"/>
    <mergeCell ref="F295:I295"/>
    <mergeCell ref="J295:U295"/>
    <mergeCell ref="V295:AD295"/>
    <mergeCell ref="AE295:AI295"/>
    <mergeCell ref="AK295:AS295"/>
    <mergeCell ref="D308:E308"/>
    <mergeCell ref="F308:I308"/>
    <mergeCell ref="J308:U308"/>
    <mergeCell ref="V308:AD308"/>
    <mergeCell ref="AE308:AI308"/>
    <mergeCell ref="AK308:AS308"/>
    <mergeCell ref="AE298:AI298"/>
    <mergeCell ref="D296:E296"/>
    <mergeCell ref="F296:I296"/>
    <mergeCell ref="Y315:AB315"/>
    <mergeCell ref="J296:U296"/>
    <mergeCell ref="V296:AD296"/>
    <mergeCell ref="AJ323:AL323"/>
    <mergeCell ref="AJ324:AL324"/>
    <mergeCell ref="AJ325:AL325"/>
    <mergeCell ref="C328:E328"/>
    <mergeCell ref="C327:E327"/>
    <mergeCell ref="K327:P327"/>
    <mergeCell ref="K328:O328"/>
    <mergeCell ref="Q327:V327"/>
    <mergeCell ref="Q328:U328"/>
    <mergeCell ref="Z327:AE327"/>
    <mergeCell ref="Z328:AE328"/>
    <mergeCell ref="F327:J327"/>
    <mergeCell ref="F328:J328"/>
    <mergeCell ref="C387:E387"/>
    <mergeCell ref="AI329:AL329"/>
    <mergeCell ref="AI330:AL330"/>
    <mergeCell ref="D366:J366"/>
    <mergeCell ref="K366:O366"/>
    <mergeCell ref="Q366:AD366"/>
    <mergeCell ref="AE366:AJ366"/>
    <mergeCell ref="AK366:AP366"/>
    <mergeCell ref="D367:J367"/>
    <mergeCell ref="K367:O367"/>
    <mergeCell ref="Q367:AD367"/>
    <mergeCell ref="AE367:AJ367"/>
    <mergeCell ref="AK367:AP367"/>
    <mergeCell ref="AE373:AJ373"/>
    <mergeCell ref="AK373:AP373"/>
    <mergeCell ref="D370:J370"/>
    <mergeCell ref="AN328:AO328"/>
    <mergeCell ref="AN329:AO329"/>
    <mergeCell ref="AN330:AO330"/>
    <mergeCell ref="AN331:AO331"/>
    <mergeCell ref="AN333:AO333"/>
    <mergeCell ref="AJ334:AL334"/>
    <mergeCell ref="AN334:AO334"/>
    <mergeCell ref="AJ335:AL335"/>
    <mergeCell ref="AN335:AO335"/>
    <mergeCell ref="AI328:AL328"/>
    <mergeCell ref="AN359:AP359"/>
    <mergeCell ref="AN360:AP360"/>
    <mergeCell ref="AO377:AR377"/>
    <mergeCell ref="C330:E330"/>
    <mergeCell ref="F330:J330"/>
    <mergeCell ref="K330:O330"/>
    <mergeCell ref="Q330:U330"/>
    <mergeCell ref="W330:X330"/>
    <mergeCell ref="Z330:AE330"/>
    <mergeCell ref="AF330:AG330"/>
    <mergeCell ref="C331:E331"/>
    <mergeCell ref="W329:X329"/>
    <mergeCell ref="Z329:AE329"/>
    <mergeCell ref="AF329:AG329"/>
    <mergeCell ref="AN356:AP356"/>
    <mergeCell ref="AR356:AS356"/>
    <mergeCell ref="Z331:AE331"/>
    <mergeCell ref="AF331:AG331"/>
    <mergeCell ref="AI331:AL331"/>
    <mergeCell ref="C329:E329"/>
    <mergeCell ref="F329:J329"/>
    <mergeCell ref="AN357:AP357"/>
    <mergeCell ref="AR344:AS344"/>
    <mergeCell ref="AN345:AP345"/>
    <mergeCell ref="AR345:AS345"/>
    <mergeCell ref="AQ401:AR401"/>
    <mergeCell ref="AM402:AO402"/>
    <mergeCell ref="AQ402:AR402"/>
    <mergeCell ref="P396:S396"/>
    <mergeCell ref="P397:S397"/>
    <mergeCell ref="P398:S398"/>
    <mergeCell ref="P399:S399"/>
    <mergeCell ref="AL398:AO398"/>
    <mergeCell ref="AL394:AO394"/>
    <mergeCell ref="AH395:AK395"/>
    <mergeCell ref="AL395:AO395"/>
    <mergeCell ref="AH396:AK396"/>
    <mergeCell ref="AL396:AO396"/>
    <mergeCell ref="Y399:AG399"/>
    <mergeCell ref="T398:W398"/>
    <mergeCell ref="T399:W399"/>
    <mergeCell ref="T396:W396"/>
    <mergeCell ref="T397:W397"/>
    <mergeCell ref="AQ396:AR396"/>
    <mergeCell ref="AQ397:AR397"/>
    <mergeCell ref="AQ398:AR398"/>
    <mergeCell ref="AQ399:AR399"/>
    <mergeCell ref="AH399:AK399"/>
    <mergeCell ref="AL399:AO399"/>
    <mergeCell ref="AO415:AR415"/>
    <mergeCell ref="AO416:AR416"/>
    <mergeCell ref="AJ418:AK418"/>
    <mergeCell ref="AF419:AH419"/>
    <mergeCell ref="AJ419:AK419"/>
    <mergeCell ref="AF420:AH420"/>
    <mergeCell ref="AJ420:AK420"/>
    <mergeCell ref="AF421:AH421"/>
    <mergeCell ref="AJ421:AK421"/>
    <mergeCell ref="AM410:AO410"/>
    <mergeCell ref="AQ410:AR410"/>
    <mergeCell ref="AM411:AO411"/>
    <mergeCell ref="AQ411:AR411"/>
    <mergeCell ref="AM403:AO404"/>
    <mergeCell ref="AQ403:AR404"/>
    <mergeCell ref="AQ406:AR406"/>
    <mergeCell ref="AM407:AO407"/>
    <mergeCell ref="AQ407:AR407"/>
    <mergeCell ref="AM408:AO408"/>
    <mergeCell ref="AQ408:AR408"/>
    <mergeCell ref="AM409:AO409"/>
    <mergeCell ref="AQ409:AR409"/>
    <mergeCell ref="AF441:AH441"/>
    <mergeCell ref="AJ440:AK440"/>
    <mergeCell ref="AJ441:AK441"/>
    <mergeCell ref="AF427:AH427"/>
    <mergeCell ref="AJ427:AK427"/>
    <mergeCell ref="AF428:AH428"/>
    <mergeCell ref="AJ428:AK428"/>
    <mergeCell ref="AF429:AH429"/>
    <mergeCell ref="AJ429:AK429"/>
    <mergeCell ref="AF430:AH430"/>
    <mergeCell ref="AJ430:AK430"/>
    <mergeCell ref="AF431:AH431"/>
    <mergeCell ref="AJ431:AK431"/>
    <mergeCell ref="AF422:AH422"/>
    <mergeCell ref="AJ422:AK422"/>
    <mergeCell ref="AF423:AH423"/>
    <mergeCell ref="AJ423:AK423"/>
    <mergeCell ref="AF424:AH424"/>
    <mergeCell ref="AJ424:AK424"/>
    <mergeCell ref="AF425:AH425"/>
    <mergeCell ref="AJ425:AK425"/>
    <mergeCell ref="AF426:AH426"/>
    <mergeCell ref="AJ426:AK426"/>
    <mergeCell ref="AO465:AR465"/>
    <mergeCell ref="AO466:AR466"/>
    <mergeCell ref="AF456:AH456"/>
    <mergeCell ref="AJ451:AK451"/>
    <mergeCell ref="AJ452:AK452"/>
    <mergeCell ref="AJ453:AK453"/>
    <mergeCell ref="AJ454:AK454"/>
    <mergeCell ref="AJ455:AK455"/>
    <mergeCell ref="AJ456:AK456"/>
    <mergeCell ref="AF442:AH442"/>
    <mergeCell ref="AF443:AH443"/>
    <mergeCell ref="AF444:AH444"/>
    <mergeCell ref="AF445:AH445"/>
    <mergeCell ref="AF446:AH446"/>
    <mergeCell ref="AF447:AH447"/>
    <mergeCell ref="C441:D447"/>
    <mergeCell ref="AF448:AH448"/>
    <mergeCell ref="AF449:AH449"/>
    <mergeCell ref="C448:D456"/>
    <mergeCell ref="AB458:AF458"/>
    <mergeCell ref="AB460:AF460"/>
    <mergeCell ref="AG458:AK458"/>
    <mergeCell ref="AG460:AK460"/>
    <mergeCell ref="AG461:AK461"/>
    <mergeCell ref="AB461:AF461"/>
    <mergeCell ref="AB462:AK462"/>
    <mergeCell ref="AB459:AK459"/>
    <mergeCell ref="AJ442:AK442"/>
    <mergeCell ref="AJ443:AK443"/>
    <mergeCell ref="AJ444:AK444"/>
    <mergeCell ref="AJ445:AK445"/>
    <mergeCell ref="AJ446:AK446"/>
    <mergeCell ref="AJ447:AK447"/>
    <mergeCell ref="AJ448:AK448"/>
    <mergeCell ref="AJ449:AK449"/>
    <mergeCell ref="AJ450:AK450"/>
    <mergeCell ref="AF450:AH450"/>
    <mergeCell ref="AF451:AH451"/>
    <mergeCell ref="AF452:AH452"/>
    <mergeCell ref="AF453:AH453"/>
    <mergeCell ref="AF454:AH454"/>
    <mergeCell ref="AF455:AH455"/>
    <mergeCell ref="AV116:BY154"/>
    <mergeCell ref="AV155:BY155"/>
    <mergeCell ref="AV172:BY172"/>
    <mergeCell ref="AV157:BY171"/>
    <mergeCell ref="AV174:BY179"/>
    <mergeCell ref="AV181:BY187"/>
    <mergeCell ref="AV190:BY201"/>
    <mergeCell ref="AV188:BY188"/>
    <mergeCell ref="AV202:BY202"/>
    <mergeCell ref="AR254:AS254"/>
    <mergeCell ref="AR268:AS268"/>
    <mergeCell ref="AR270:AS270"/>
    <mergeCell ref="AR143:AS143"/>
    <mergeCell ref="AR144:AS144"/>
    <mergeCell ref="AF432:AH432"/>
    <mergeCell ref="AJ432:AK432"/>
    <mergeCell ref="AF433:AH433"/>
    <mergeCell ref="AJ433:AK433"/>
    <mergeCell ref="AF434:AH434"/>
    <mergeCell ref="AJ434:AK434"/>
    <mergeCell ref="AO437:AR437"/>
    <mergeCell ref="AO438:AR438"/>
    <mergeCell ref="AV3:BY6"/>
    <mergeCell ref="AV80:BY80"/>
    <mergeCell ref="AV60:BY79"/>
    <mergeCell ref="AV95:BY95"/>
    <mergeCell ref="AV82:BY94"/>
    <mergeCell ref="AV114:BY114"/>
    <mergeCell ref="AR154:AS154"/>
    <mergeCell ref="AR155:AS155"/>
    <mergeCell ref="AR156:AS156"/>
    <mergeCell ref="AV361:BY361"/>
    <mergeCell ref="AV355:BY360"/>
    <mergeCell ref="AV363:BY371"/>
    <mergeCell ref="AV284:BY297"/>
    <mergeCell ref="AV298:BY298"/>
    <mergeCell ref="AV307:BY307"/>
    <mergeCell ref="AV300:BY306"/>
    <mergeCell ref="AV309:BY327"/>
    <mergeCell ref="AV330:BY343"/>
    <mergeCell ref="AV238:BY252"/>
    <mergeCell ref="AV253:BY253"/>
    <mergeCell ref="AV263:BY263"/>
    <mergeCell ref="AV255:BY262"/>
    <mergeCell ref="AV267:BY267"/>
    <mergeCell ref="AV265:BY266"/>
    <mergeCell ref="AV269:BY281"/>
    <mergeCell ref="AV204:BY221"/>
    <mergeCell ref="AV222:BY222"/>
    <mergeCell ref="AV224:BY226"/>
    <mergeCell ref="AV227:BY227"/>
    <mergeCell ref="AV229:BY235"/>
    <mergeCell ref="AV236:BY236"/>
    <mergeCell ref="AK292:AS292"/>
    <mergeCell ref="AV549:BY549"/>
    <mergeCell ref="AV537:BY548"/>
    <mergeCell ref="AV551:BY580"/>
    <mergeCell ref="AV581:BY581"/>
    <mergeCell ref="AV8:BY58"/>
    <mergeCell ref="AV438:BY460"/>
    <mergeCell ref="AV485:BY485"/>
    <mergeCell ref="AV503:BY503"/>
    <mergeCell ref="AV487:BY502"/>
    <mergeCell ref="AV519:BY519"/>
    <mergeCell ref="AV505:BY518"/>
    <mergeCell ref="AV521:BY534"/>
    <mergeCell ref="AV535:BY535"/>
    <mergeCell ref="AV461:BY461"/>
    <mergeCell ref="AV463:BY484"/>
    <mergeCell ref="AV403:BY408"/>
    <mergeCell ref="AV409:BY409"/>
    <mergeCell ref="AV411:BY427"/>
    <mergeCell ref="AV428:BY428"/>
    <mergeCell ref="AV435:BY435"/>
    <mergeCell ref="AV430:BY434"/>
    <mergeCell ref="AV372:BY372"/>
    <mergeCell ref="AV374:BY388"/>
    <mergeCell ref="AV389:BY389"/>
    <mergeCell ref="AV391:BY400"/>
    <mergeCell ref="AV401:BY401"/>
    <mergeCell ref="AV344:BY344"/>
    <mergeCell ref="AV328:BY328"/>
    <mergeCell ref="AV346:BY352"/>
    <mergeCell ref="AV353:BY353"/>
    <mergeCell ref="AV282:BY282"/>
    <mergeCell ref="AV97:BY113"/>
  </mergeCells>
  <phoneticPr fontId="2"/>
  <conditionalFormatting sqref="C328:O331 Q328:U331 W328:X331 Z328:AG331 AI328:AL331">
    <cfRule type="expression" dxfId="108" priority="1">
      <formula>$AJ$322="無"</formula>
    </cfRule>
  </conditionalFormatting>
  <conditionalFormatting sqref="D364:O373 Q364:AP373">
    <cfRule type="expression" dxfId="107" priority="49">
      <formula>$AN$356="非該当"</formula>
    </cfRule>
  </conditionalFormatting>
  <conditionalFormatting sqref="F384:F399">
    <cfRule type="expression" dxfId="106" priority="31">
      <formula>$AN$356="非該当"</formula>
    </cfRule>
  </conditionalFormatting>
  <conditionalFormatting sqref="G384">
    <cfRule type="expression" dxfId="105" priority="29">
      <formula>$AN$356="非該当"</formula>
    </cfRule>
  </conditionalFormatting>
  <conditionalFormatting sqref="Q178:V178">
    <cfRule type="expression" dxfId="104" priority="64">
      <formula>$Q$178="ＮＯ"</formula>
    </cfRule>
    <cfRule type="expression" dxfId="103" priority="65">
      <formula>$Q$178="ＯＫ"</formula>
    </cfRule>
  </conditionalFormatting>
  <conditionalFormatting sqref="S144:X148">
    <cfRule type="expression" dxfId="102" priority="67">
      <formula>P144="非該当"</formula>
    </cfRule>
  </conditionalFormatting>
  <conditionalFormatting sqref="V85:V90">
    <cfRule type="containsText" dxfId="101" priority="5" operator="containsText" text="省略">
      <formula>NOT(ISERROR(SEARCH("省略",V85)))</formula>
    </cfRule>
  </conditionalFormatting>
  <conditionalFormatting sqref="X384:X399">
    <cfRule type="expression" dxfId="100" priority="30">
      <formula>$AN$356="非該当"</formula>
    </cfRule>
  </conditionalFormatting>
  <conditionalFormatting sqref="X137:AK137">
    <cfRule type="expression" dxfId="99" priority="60">
      <formula>$X$137="ＮＯ"</formula>
    </cfRule>
    <cfRule type="expression" dxfId="98" priority="61">
      <formula>$X$137="ＯＫ"</formula>
    </cfRule>
  </conditionalFormatting>
  <conditionalFormatting sqref="Y384">
    <cfRule type="expression" dxfId="97" priority="28">
      <formula>$AN$356="非該当"</formula>
    </cfRule>
  </conditionalFormatting>
  <conditionalFormatting sqref="Z242:AF242">
    <cfRule type="expression" dxfId="96" priority="58">
      <formula>$Z$242="ＮＯ"</formula>
    </cfRule>
    <cfRule type="expression" dxfId="95" priority="59">
      <formula>$Z$242="ＯＫ"</formula>
    </cfRule>
  </conditionalFormatting>
  <conditionalFormatting sqref="AF419:AH434">
    <cfRule type="expression" dxfId="94" priority="15">
      <formula>$AJ$322="無"</formula>
    </cfRule>
  </conditionalFormatting>
  <conditionalFormatting sqref="AF441:AH456">
    <cfRule type="expression" dxfId="93" priority="10">
      <formula>$AJ$322="無"</formula>
    </cfRule>
  </conditionalFormatting>
  <conditionalFormatting sqref="AG270:AM270">
    <cfRule type="expression" dxfId="92" priority="48">
      <formula>$AN$269="ＮＯ"</formula>
    </cfRule>
  </conditionalFormatting>
  <conditionalFormatting sqref="AJ323:AL325">
    <cfRule type="expression" dxfId="91" priority="45">
      <formula>$AJ$322="無"</formula>
    </cfRule>
  </conditionalFormatting>
  <conditionalFormatting sqref="AJ335:AL335">
    <cfRule type="expression" dxfId="90" priority="44">
      <formula>$AJ$334="無"</formula>
    </cfRule>
  </conditionalFormatting>
  <conditionalFormatting sqref="AK144:AP148">
    <cfRule type="expression" dxfId="89" priority="66">
      <formula>AH144="非該当"</formula>
    </cfRule>
  </conditionalFormatting>
  <conditionalFormatting sqref="AK178:AP178">
    <cfRule type="expression" dxfId="88" priority="62">
      <formula>$AK$178="ＮＯ"</formula>
    </cfRule>
    <cfRule type="expression" dxfId="87" priority="63">
      <formula>$AK$178="ＯＫ"</formula>
    </cfRule>
  </conditionalFormatting>
  <conditionalFormatting sqref="AM403">
    <cfRule type="expression" dxfId="86" priority="27">
      <formula>$AJ$322="無"</formula>
    </cfRule>
  </conditionalFormatting>
  <conditionalFormatting sqref="AM402:AO402">
    <cfRule type="expression" dxfId="85" priority="26">
      <formula>$AJ$322="無"</formula>
    </cfRule>
  </conditionalFormatting>
  <conditionalFormatting sqref="AM407:AO411">
    <cfRule type="expression" dxfId="84" priority="21">
      <formula>$AJ$322="無"</formula>
    </cfRule>
  </conditionalFormatting>
  <conditionalFormatting sqref="AN160:AP160">
    <cfRule type="expression" dxfId="83" priority="69">
      <formula>$AN$159="無"</formula>
    </cfRule>
  </conditionalFormatting>
  <conditionalFormatting sqref="AN162:AP162">
    <cfRule type="expression" dxfId="82" priority="68">
      <formula>$AN$161="無"</formula>
    </cfRule>
  </conditionalFormatting>
  <conditionalFormatting sqref="AN349:AP349">
    <cfRule type="expression" dxfId="81" priority="57">
      <formula>$AN$345="非該当"</formula>
    </cfRule>
  </conditionalFormatting>
  <conditionalFormatting sqref="AN351:AP351">
    <cfRule type="expression" dxfId="80" priority="56">
      <formula>$AN$350="非該当"</formula>
    </cfRule>
  </conditionalFormatting>
  <conditionalFormatting sqref="AN357:AP360">
    <cfRule type="expression" dxfId="79" priority="51">
      <formula>$AN$356="非該当"</formula>
    </cfRule>
  </conditionalFormatting>
  <conditionalFormatting sqref="AO85:AO90">
    <cfRule type="containsText" dxfId="78" priority="2" operator="containsText" text="省略">
      <formula>NOT(ISERROR(SEARCH("省略",AO85)))</formula>
    </cfRule>
  </conditionalFormatting>
  <dataValidations count="12">
    <dataValidation type="list" allowBlank="1" showInputMessage="1" showErrorMessage="1" sqref="AO28:AR29 AO35:AR36 AO67:AR69 AO72:AO74 AO76:AO77 AO81:AR81 AO97:AR100 AN151:AP156 AO169:AR172 AN160:AP160 AN162:AP164 AN166:AP166 AG184:AI186 AO221:AR237 AO377:AR379 AN349:AP349 AN351:AP351 AN357:AP360 AO5:AR5 AN255:AP257 AN252:AP253 AN267:AP267 AN269:AP269 AN271:AP274 AJ282:AL283 AJ323:AL325 AJ335:AL335 AM407:AO411 AM402:AM403 AN402:AO402 AO415:AR416 AO437:AR438 AO465:AR466 AJ246:AL248" xr:uid="{B396D88C-07D2-47E8-9E7B-48E41C6B277C}">
      <formula1>"ＯＫ,ＮＯ"</formula1>
    </dataValidation>
    <dataValidation type="list" allowBlank="1" showInputMessage="1" showErrorMessage="1" sqref="AN161:AP161 AN159:AP159 K182:M182 V182:X182 AG182:AI182 AH316:AH318 T316:T318 AJ322:AL322 AJ334:AL334 AF441:AH456 AF419:AH434 P384:S399 AH384:AK398" xr:uid="{CD8528C5-6E81-48B0-B582-A037FF383131}">
      <formula1>"有,無"</formula1>
    </dataValidation>
    <dataValidation type="list" allowBlank="1" showInputMessage="1" showErrorMessage="1" sqref="AH144:AJ148 P144:R148" xr:uid="{752467E2-3E6E-4AB2-B8C3-36B32DC9FFDE}">
      <formula1>"非該当,有"</formula1>
    </dataValidation>
    <dataValidation type="list" allowBlank="1" showInputMessage="1" showErrorMessage="1" sqref="G144:I148 Y144:AA148 AF419:AH434" xr:uid="{920380A1-0CF9-4EB7-8BCD-1D4A00E3F1C2}">
      <formula1>"有"</formula1>
    </dataValidation>
    <dataValidation type="list" allowBlank="1" showInputMessage="1" showErrorMessage="1" sqref="AN190:AP195 AN198:AP200 AN214:AP217 AN353:AP353 AN350:AP350" xr:uid="{2AED3289-1C58-425E-8319-203AA961CD87}">
      <formula1>"ＯＫ,ＮＯ,非該当"</formula1>
    </dataValidation>
    <dataValidation type="list" allowBlank="1" showInputMessage="1" showErrorMessage="1" sqref="AN345:AP345 AN356:AP356" xr:uid="{958DB21A-4124-408F-B6BF-74BF9F3D46FB}">
      <formula1>"有,非該当"</formula1>
    </dataValidation>
    <dataValidation type="list" allowBlank="1" showInputMessage="1" showErrorMessage="1" sqref="D286:E310" xr:uid="{05A78F2A-E47D-4E0A-88F1-31DDB70D98D9}">
      <formula1>"普通,定期,当座"</formula1>
    </dataValidation>
    <dataValidation type="list" allowBlank="1" showInputMessage="1" showErrorMessage="1" sqref="C328:C331" xr:uid="{A7816907-800F-44E2-BF57-B98FCC9F4612}">
      <formula1>"国債,地方債,社債,株券,その他"</formula1>
    </dataValidation>
    <dataValidation type="list" allowBlank="1" showInputMessage="1" showErrorMessage="1" sqref="AI328:AL331" xr:uid="{CC646CEB-8645-4803-B561-1B92BC9992CD}">
      <formula1>"満期保有,その他"</formula1>
    </dataValidation>
    <dataValidation type="list" allowBlank="1" showInputMessage="1" showErrorMessage="1" sqref="T384:W399 AL384:AO399" xr:uid="{9033C429-3FE5-4465-B4CE-D0283B4F0E27}">
      <formula1>"作成,－"</formula1>
    </dataValidation>
    <dataValidation type="list" allowBlank="1" showInputMessage="1" showErrorMessage="1" sqref="V85:V90 AO85:AO90" xr:uid="{0968BCA3-527A-4B1A-A09B-E27785D558CD}">
      <formula1>"作成,省略"</formula1>
    </dataValidation>
    <dataValidation type="list" allowBlank="1" showInputMessage="1" showErrorMessage="1" sqref="AH399:AK399" xr:uid="{770B74C1-2A6E-42B5-B905-853A1E61088D}">
      <formula1>"○,✕"</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14" manualBreakCount="14">
    <brk id="33" max="45" man="1"/>
    <brk id="64" max="45" man="1"/>
    <brk id="95" max="45" man="1"/>
    <brk id="126" max="45" man="1"/>
    <brk id="157" max="45" man="1"/>
    <brk id="187" max="45" man="1"/>
    <brk id="218" max="45" man="1"/>
    <brk id="249" max="45" man="1"/>
    <brk id="280" max="45" man="1"/>
    <brk id="311" max="45" man="1"/>
    <brk id="342" max="45" man="1"/>
    <brk id="373" max="45" man="1"/>
    <brk id="404" max="45" man="1"/>
    <brk id="435" max="4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2CD7D-B12B-4E1F-A695-DF2C8BEF5DB3}">
  <sheetPr>
    <pageSetUpPr fitToPage="1"/>
  </sheetPr>
  <dimension ref="A1:BY165"/>
  <sheetViews>
    <sheetView view="pageBreakPreview" zoomScale="115" zoomScaleNormal="115" zoomScaleSheetLayoutView="115" workbookViewId="0">
      <selection activeCell="AN92" sqref="AN92:AP94"/>
    </sheetView>
  </sheetViews>
  <sheetFormatPr defaultColWidth="2.625" defaultRowHeight="15" customHeight="1" x14ac:dyDescent="0.4"/>
  <cols>
    <col min="1" max="16384" width="2.625" style="1"/>
  </cols>
  <sheetData>
    <row r="1" spans="1:77" ht="15" customHeight="1" x14ac:dyDescent="0.4">
      <c r="A1" s="488" t="s">
        <v>1619</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1691</v>
      </c>
    </row>
    <row r="3" spans="1:77" ht="15" customHeight="1" x14ac:dyDescent="0.4">
      <c r="AV3" s="532" t="s">
        <v>1689</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x14ac:dyDescent="0.4">
      <c r="A4" s="66" t="s">
        <v>85</v>
      </c>
      <c r="C4" s="1" t="s">
        <v>189</v>
      </c>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B5" s="52" t="s">
        <v>78</v>
      </c>
      <c r="C5" s="1" t="s">
        <v>1621</v>
      </c>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 t="s">
        <v>35</v>
      </c>
      <c r="D6" s="79" t="s">
        <v>1620</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494"/>
      <c r="AP6" s="495"/>
      <c r="AQ6" s="495"/>
      <c r="AR6" s="49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x14ac:dyDescent="0.4">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C8" s="159" t="s">
        <v>1622</v>
      </c>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61"/>
      <c r="AL8" s="61"/>
      <c r="AM8" s="62"/>
      <c r="AO8" s="502" t="s">
        <v>289</v>
      </c>
      <c r="AP8" s="502"/>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C9" s="83" t="s">
        <v>78</v>
      </c>
      <c r="D9" s="114" t="s">
        <v>1623</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63"/>
      <c r="AK9" s="559"/>
      <c r="AL9" s="486"/>
      <c r="AM9" s="560"/>
      <c r="AO9" s="484" t="str">
        <f t="shared" ref="AO9:AO12" si="0">IF(COUNTBLANK(AK9)=1,"未","")</f>
        <v>未</v>
      </c>
      <c r="AP9" s="484"/>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C10" s="69" t="s">
        <v>79</v>
      </c>
      <c r="D10" s="59" t="s">
        <v>1625</v>
      </c>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53"/>
      <c r="AK10" s="559"/>
      <c r="AL10" s="486"/>
      <c r="AM10" s="560"/>
      <c r="AO10" s="484" t="str">
        <f t="shared" si="0"/>
        <v>未</v>
      </c>
      <c r="AP10" s="484"/>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C11" s="69" t="s">
        <v>80</v>
      </c>
      <c r="D11" s="59" t="s">
        <v>1626</v>
      </c>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53"/>
      <c r="AK11" s="559"/>
      <c r="AL11" s="486"/>
      <c r="AM11" s="560"/>
      <c r="AO11" s="484" t="str">
        <f t="shared" si="0"/>
        <v>未</v>
      </c>
      <c r="AP11" s="484"/>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C12" s="69" t="s">
        <v>82</v>
      </c>
      <c r="D12" s="59" t="s">
        <v>1624</v>
      </c>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53"/>
      <c r="AK12" s="559"/>
      <c r="AL12" s="486"/>
      <c r="AM12" s="560"/>
      <c r="AO12" s="484" t="str">
        <f t="shared" si="0"/>
        <v>未</v>
      </c>
      <c r="AP12" s="484"/>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A14" s="66" t="s">
        <v>86</v>
      </c>
      <c r="C14" s="1" t="s">
        <v>1627</v>
      </c>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thickBot="1" x14ac:dyDescent="0.45">
      <c r="B15" s="52" t="s">
        <v>78</v>
      </c>
      <c r="C15" s="1" t="s">
        <v>1628</v>
      </c>
      <c r="R15" s="130"/>
      <c r="S15" s="130"/>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thickBot="1" x14ac:dyDescent="0.45">
      <c r="C16" s="54" t="s">
        <v>35</v>
      </c>
      <c r="D16" s="79" t="s">
        <v>1629</v>
      </c>
      <c r="E16" s="7"/>
      <c r="F16" s="7"/>
      <c r="G16" s="7"/>
      <c r="H16" s="7"/>
      <c r="I16" s="7"/>
      <c r="J16" s="7"/>
      <c r="K16" s="7"/>
      <c r="L16" s="7"/>
      <c r="M16" s="7"/>
      <c r="N16" s="7"/>
      <c r="O16" s="7"/>
      <c r="P16" s="7"/>
      <c r="Q16" s="7"/>
      <c r="R16" s="7"/>
      <c r="S16" s="7"/>
      <c r="T16" s="7"/>
      <c r="U16" s="7"/>
      <c r="V16" s="7"/>
      <c r="W16" s="241" t="s">
        <v>1633</v>
      </c>
      <c r="X16" s="7"/>
      <c r="Y16" s="7"/>
      <c r="Z16" s="7"/>
      <c r="AA16" s="7"/>
      <c r="AB16" s="7"/>
      <c r="AC16" s="7"/>
      <c r="AD16" s="7"/>
      <c r="AE16" s="7"/>
      <c r="AF16" s="7"/>
      <c r="AG16" s="7"/>
      <c r="AH16" s="7"/>
      <c r="AI16" s="7"/>
      <c r="AJ16" s="7"/>
      <c r="AK16" s="7"/>
      <c r="AL16" s="7"/>
      <c r="AM16" s="7"/>
      <c r="AN16" s="7"/>
      <c r="AO16" s="494"/>
      <c r="AP16" s="495"/>
      <c r="AQ16" s="495"/>
      <c r="AR16" s="496"/>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1:77" ht="15" customHeight="1" thickBot="1" x14ac:dyDescent="0.45">
      <c r="C17" s="54" t="s">
        <v>36</v>
      </c>
      <c r="D17" s="79" t="s">
        <v>1634</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494"/>
      <c r="AP17" s="495"/>
      <c r="AQ17" s="495"/>
      <c r="AR17" s="496"/>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1:77" ht="15" customHeight="1" x14ac:dyDescent="0.4">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1:77" ht="15" customHeight="1" x14ac:dyDescent="0.4">
      <c r="C19" s="159" t="s">
        <v>1954</v>
      </c>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62"/>
      <c r="AJ19" s="502" t="s">
        <v>289</v>
      </c>
      <c r="AK19" s="502"/>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1:77" ht="15" customHeight="1" x14ac:dyDescent="0.4">
      <c r="C20" s="708" t="s">
        <v>1955</v>
      </c>
      <c r="D20" s="709"/>
      <c r="E20" s="709"/>
      <c r="F20" s="709"/>
      <c r="G20" s="709"/>
      <c r="H20" s="709"/>
      <c r="I20" s="709"/>
      <c r="J20" s="709"/>
      <c r="K20" s="710"/>
      <c r="L20" s="654"/>
      <c r="M20" s="655"/>
      <c r="N20" s="655"/>
      <c r="O20" s="655"/>
      <c r="P20" s="655"/>
      <c r="Q20" s="655"/>
      <c r="R20" s="57" t="s">
        <v>1956</v>
      </c>
      <c r="S20" s="708" t="s">
        <v>1957</v>
      </c>
      <c r="T20" s="709"/>
      <c r="U20" s="709"/>
      <c r="V20" s="709"/>
      <c r="W20" s="709"/>
      <c r="X20" s="709"/>
      <c r="Y20" s="709"/>
      <c r="Z20" s="709"/>
      <c r="AA20" s="710"/>
      <c r="AB20" s="823"/>
      <c r="AC20" s="977"/>
      <c r="AD20" s="977"/>
      <c r="AE20" s="977"/>
      <c r="AF20" s="977"/>
      <c r="AG20" s="977"/>
      <c r="AH20" s="57" t="s">
        <v>1956</v>
      </c>
      <c r="AJ20" s="484" t="str">
        <f>IF(AO16&lt;&gt;"非該当",IF(OR(COUNTBLANK(L20)=1,COUNTBLANK(AB20)=1),"未",""),IF(COUNTBLANK(L20)=1,"未",""))</f>
        <v>未</v>
      </c>
      <c r="AK20" s="484"/>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1:77" ht="15" customHeight="1" x14ac:dyDescent="0.4">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1:77" ht="15" customHeight="1" x14ac:dyDescent="0.4">
      <c r="A22" s="66" t="s">
        <v>105</v>
      </c>
      <c r="C22" s="1" t="s">
        <v>229</v>
      </c>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1:77" ht="15" customHeight="1" thickBot="1" x14ac:dyDescent="0.45">
      <c r="B23" s="52" t="s">
        <v>78</v>
      </c>
      <c r="C23" s="1" t="s">
        <v>1631</v>
      </c>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1:77" ht="15" customHeight="1" thickBot="1" x14ac:dyDescent="0.45">
      <c r="C24" s="54" t="s">
        <v>35</v>
      </c>
      <c r="D24" s="79" t="s">
        <v>1632</v>
      </c>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494"/>
      <c r="AP24" s="495"/>
      <c r="AQ24" s="495"/>
      <c r="AR24" s="496"/>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1:77" ht="15" customHeight="1" x14ac:dyDescent="0.4">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1:77" ht="15" customHeight="1" x14ac:dyDescent="0.4">
      <c r="A26" s="66" t="s">
        <v>106</v>
      </c>
      <c r="C26" s="1" t="s">
        <v>231</v>
      </c>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1:77" ht="15" customHeight="1" thickBot="1" x14ac:dyDescent="0.45">
      <c r="B27" s="52" t="s">
        <v>78</v>
      </c>
      <c r="C27" s="1" t="s">
        <v>236</v>
      </c>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1:77" ht="15" customHeight="1" thickBot="1" x14ac:dyDescent="0.45">
      <c r="C28" s="54" t="s">
        <v>35</v>
      </c>
      <c r="D28" s="79" t="s">
        <v>1638</v>
      </c>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494"/>
      <c r="AP28" s="495"/>
      <c r="AQ28" s="495"/>
      <c r="AR28" s="496"/>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1:77" ht="15" customHeight="1" x14ac:dyDescent="0.4">
      <c r="C29" s="131" t="s">
        <v>1630</v>
      </c>
      <c r="D29" s="1" t="s">
        <v>1639</v>
      </c>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1:77" ht="15" customHeight="1" x14ac:dyDescent="0.4">
      <c r="D30" s="243" t="s">
        <v>1640</v>
      </c>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1:77" ht="15" customHeight="1" x14ac:dyDescent="0.4">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1:77" ht="15" customHeight="1" thickBot="1" x14ac:dyDescent="0.45">
      <c r="B32" s="52" t="s">
        <v>284</v>
      </c>
      <c r="C32" s="1" t="s">
        <v>237</v>
      </c>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1:77" ht="15" customHeight="1" thickBot="1" x14ac:dyDescent="0.45">
      <c r="C33" s="54" t="s">
        <v>35</v>
      </c>
      <c r="D33" s="79" t="s">
        <v>237</v>
      </c>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494"/>
      <c r="AP33" s="495"/>
      <c r="AQ33" s="495"/>
      <c r="AR33" s="496"/>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1:77" ht="15" customHeight="1" x14ac:dyDescent="0.4">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1:77" ht="15" customHeight="1" thickBot="1" x14ac:dyDescent="0.45">
      <c r="C35" s="159" t="s">
        <v>1828</v>
      </c>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61"/>
      <c r="AC35" s="61"/>
      <c r="AD35" s="62"/>
      <c r="AF35" s="502" t="s">
        <v>289</v>
      </c>
      <c r="AG35" s="502"/>
      <c r="AV35" s="537"/>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9"/>
    </row>
    <row r="36" spans="1:77" s="242" customFormat="1" ht="15" customHeight="1" x14ac:dyDescent="0.4">
      <c r="A36" s="1"/>
      <c r="B36" s="1"/>
      <c r="C36" s="69" t="s">
        <v>78</v>
      </c>
      <c r="D36" s="7" t="s">
        <v>1635</v>
      </c>
      <c r="E36" s="7"/>
      <c r="F36" s="7"/>
      <c r="G36" s="7"/>
      <c r="H36" s="7"/>
      <c r="I36" s="7"/>
      <c r="J36" s="7"/>
      <c r="K36" s="7"/>
      <c r="L36" s="7"/>
      <c r="M36" s="7"/>
      <c r="N36" s="7"/>
      <c r="O36" s="7"/>
      <c r="P36" s="7"/>
      <c r="Q36" s="7"/>
      <c r="R36" s="7"/>
      <c r="S36" s="7"/>
      <c r="T36" s="7"/>
      <c r="U36" s="7"/>
      <c r="V36" s="7"/>
      <c r="W36" s="7"/>
      <c r="X36" s="7"/>
      <c r="Y36" s="7"/>
      <c r="Z36" s="7"/>
      <c r="AA36" s="53"/>
      <c r="AB36" s="559"/>
      <c r="AC36" s="486"/>
      <c r="AD36" s="560"/>
      <c r="AE36" s="1"/>
      <c r="AF36" s="484" t="str">
        <f>IF(COUNTBLANK(AB36)=1,"未","")</f>
        <v>未</v>
      </c>
      <c r="AG36" s="484"/>
      <c r="AH36" s="1"/>
      <c r="AI36" s="1"/>
      <c r="AJ36" s="1"/>
      <c r="AK36" s="1"/>
      <c r="AL36" s="1"/>
      <c r="AM36" s="1"/>
      <c r="AN36" s="1"/>
      <c r="AO36" s="1"/>
      <c r="AP36" s="1"/>
      <c r="AQ36" s="1"/>
      <c r="AR36" s="1"/>
      <c r="AS36" s="1"/>
      <c r="AT36" s="1"/>
      <c r="AV36" s="531" t="s">
        <v>1690</v>
      </c>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row>
    <row r="37" spans="1:77" ht="15" customHeight="1" thickBot="1" x14ac:dyDescent="0.45">
      <c r="C37" s="69" t="s">
        <v>79</v>
      </c>
      <c r="D37" s="7" t="s">
        <v>1636</v>
      </c>
      <c r="E37" s="7"/>
      <c r="F37" s="7"/>
      <c r="G37" s="7"/>
      <c r="H37" s="7"/>
      <c r="I37" s="7"/>
      <c r="J37" s="7"/>
      <c r="K37" s="7"/>
      <c r="L37" s="7"/>
      <c r="M37" s="7"/>
      <c r="N37" s="7"/>
      <c r="O37" s="7"/>
      <c r="P37" s="7"/>
      <c r="Q37" s="7"/>
      <c r="R37" s="7"/>
      <c r="S37" s="7"/>
      <c r="T37" s="7"/>
      <c r="U37" s="7"/>
      <c r="V37" s="7"/>
      <c r="W37" s="7"/>
      <c r="X37" s="7"/>
      <c r="Y37" s="7"/>
      <c r="Z37" s="7"/>
      <c r="AA37" s="53"/>
      <c r="AB37" s="559"/>
      <c r="AC37" s="486"/>
      <c r="AD37" s="560"/>
      <c r="AF37" s="484" t="str">
        <f>IF(COUNTBLANK(AB37)=1,"未","")</f>
        <v>未</v>
      </c>
      <c r="AG37" s="484"/>
      <c r="AV37" s="65" t="s">
        <v>1693</v>
      </c>
    </row>
    <row r="38" spans="1:77" ht="15" customHeight="1" x14ac:dyDescent="0.4">
      <c r="C38" s="69" t="s">
        <v>80</v>
      </c>
      <c r="D38" s="7" t="s">
        <v>1637</v>
      </c>
      <c r="E38" s="7"/>
      <c r="F38" s="7"/>
      <c r="G38" s="7"/>
      <c r="H38" s="7"/>
      <c r="I38" s="7"/>
      <c r="J38" s="7"/>
      <c r="K38" s="7"/>
      <c r="L38" s="7"/>
      <c r="M38" s="7"/>
      <c r="N38" s="7"/>
      <c r="O38" s="7"/>
      <c r="P38" s="7"/>
      <c r="Q38" s="7"/>
      <c r="R38" s="7"/>
      <c r="S38" s="7"/>
      <c r="T38" s="7"/>
      <c r="U38" s="7"/>
      <c r="V38" s="7"/>
      <c r="W38" s="7"/>
      <c r="X38" s="7"/>
      <c r="Y38" s="7"/>
      <c r="Z38" s="7"/>
      <c r="AA38" s="53"/>
      <c r="AB38" s="559"/>
      <c r="AC38" s="486"/>
      <c r="AD38" s="560"/>
      <c r="AF38" s="484" t="str">
        <f>IF(COUNTBLANK(AB38)=1,"未","")</f>
        <v>未</v>
      </c>
      <c r="AG38" s="484"/>
      <c r="AV38" s="532" t="s">
        <v>1692</v>
      </c>
      <c r="AW38" s="531"/>
      <c r="AX38" s="531"/>
      <c r="AY38" s="531"/>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3"/>
    </row>
    <row r="39" spans="1:77" ht="15" customHeight="1" x14ac:dyDescent="0.4">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1:77" ht="15" customHeight="1" thickBot="1" x14ac:dyDescent="0.45">
      <c r="B40" s="52" t="s">
        <v>305</v>
      </c>
      <c r="C40" s="1" t="s">
        <v>238</v>
      </c>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1:77" ht="15" customHeight="1" thickBot="1" x14ac:dyDescent="0.45">
      <c r="C41" s="54" t="s">
        <v>35</v>
      </c>
      <c r="D41" s="79" t="s">
        <v>1959</v>
      </c>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494"/>
      <c r="AP41" s="495"/>
      <c r="AQ41" s="495"/>
      <c r="AR41" s="496"/>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1:77" ht="15" customHeight="1" thickBot="1" x14ac:dyDescent="0.45">
      <c r="C42" s="54" t="s">
        <v>36</v>
      </c>
      <c r="D42" s="79" t="s">
        <v>1958</v>
      </c>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494"/>
      <c r="AP42" s="495"/>
      <c r="AQ42" s="495"/>
      <c r="AR42" s="496"/>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1:77" ht="15" customHeight="1" x14ac:dyDescent="0.4">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1:77" ht="15" customHeight="1" thickBot="1" x14ac:dyDescent="0.45">
      <c r="B44" s="52" t="s">
        <v>321</v>
      </c>
      <c r="C44" s="1" t="s">
        <v>239</v>
      </c>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1:77" ht="15" customHeight="1" thickBot="1" x14ac:dyDescent="0.45">
      <c r="C45" s="54" t="s">
        <v>35</v>
      </c>
      <c r="D45" s="79" t="s">
        <v>1641</v>
      </c>
      <c r="E45" s="7"/>
      <c r="F45" s="7"/>
      <c r="G45" s="7"/>
      <c r="H45" s="7"/>
      <c r="I45" s="7"/>
      <c r="J45" s="7"/>
      <c r="K45" s="7"/>
      <c r="L45" s="7"/>
      <c r="M45" s="7"/>
      <c r="N45" s="7"/>
      <c r="O45" s="7"/>
      <c r="P45" s="7"/>
      <c r="Q45" s="7"/>
      <c r="R45" s="7"/>
      <c r="S45" s="7"/>
      <c r="T45" s="7"/>
      <c r="U45" s="7"/>
      <c r="V45" s="7"/>
      <c r="W45" s="241"/>
      <c r="X45" s="7"/>
      <c r="Y45" s="7"/>
      <c r="Z45" s="7"/>
      <c r="AA45" s="7"/>
      <c r="AB45" s="7"/>
      <c r="AC45" s="7"/>
      <c r="AD45" s="7"/>
      <c r="AE45" s="7"/>
      <c r="AF45" s="7"/>
      <c r="AG45" s="7"/>
      <c r="AH45" s="7"/>
      <c r="AI45" s="7"/>
      <c r="AJ45" s="7"/>
      <c r="AK45" s="7"/>
      <c r="AL45" s="7"/>
      <c r="AM45" s="7"/>
      <c r="AN45" s="7"/>
      <c r="AO45" s="494"/>
      <c r="AP45" s="495"/>
      <c r="AQ45" s="495"/>
      <c r="AR45" s="496"/>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1:77" ht="15" customHeight="1" thickBot="1" x14ac:dyDescent="0.45">
      <c r="C46" s="54" t="s">
        <v>36</v>
      </c>
      <c r="D46" s="79" t="s">
        <v>1642</v>
      </c>
      <c r="E46" s="7"/>
      <c r="F46" s="7"/>
      <c r="G46" s="7"/>
      <c r="H46" s="7"/>
      <c r="I46" s="7"/>
      <c r="J46" s="7"/>
      <c r="K46" s="7"/>
      <c r="L46" s="7"/>
      <c r="M46" s="7"/>
      <c r="N46" s="7"/>
      <c r="O46" s="7"/>
      <c r="P46" s="7"/>
      <c r="Q46" s="7"/>
      <c r="R46" s="7"/>
      <c r="S46" s="7"/>
      <c r="T46" s="7"/>
      <c r="U46" s="7"/>
      <c r="V46" s="7"/>
      <c r="W46" s="7"/>
      <c r="X46" s="7"/>
      <c r="Y46" s="7"/>
      <c r="Z46" s="7"/>
      <c r="AA46" s="7"/>
      <c r="AB46" s="241" t="s">
        <v>1674</v>
      </c>
      <c r="AC46" s="7"/>
      <c r="AD46" s="7"/>
      <c r="AE46" s="7"/>
      <c r="AF46" s="7"/>
      <c r="AG46" s="7"/>
      <c r="AH46" s="7"/>
      <c r="AI46" s="7"/>
      <c r="AJ46" s="7"/>
      <c r="AK46" s="7"/>
      <c r="AL46" s="7"/>
      <c r="AM46" s="7"/>
      <c r="AN46" s="7"/>
      <c r="AO46" s="494"/>
      <c r="AP46" s="495"/>
      <c r="AQ46" s="495"/>
      <c r="AR46" s="496"/>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1:77" ht="15" customHeight="1" thickBot="1" x14ac:dyDescent="0.45">
      <c r="C47" s="54" t="s">
        <v>37</v>
      </c>
      <c r="D47" s="79" t="s">
        <v>1643</v>
      </c>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494"/>
      <c r="AP47" s="495"/>
      <c r="AQ47" s="495"/>
      <c r="AR47" s="496"/>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1:77" ht="15" customHeight="1" x14ac:dyDescent="0.4">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3:77" ht="15" customHeight="1" x14ac:dyDescent="0.4">
      <c r="C49" s="159" t="s">
        <v>1644</v>
      </c>
      <c r="D49" s="160"/>
      <c r="E49" s="160"/>
      <c r="F49" s="160"/>
      <c r="G49" s="160"/>
      <c r="H49" s="160"/>
      <c r="I49" s="160"/>
      <c r="J49" s="160"/>
      <c r="K49" s="160"/>
      <c r="L49" s="160"/>
      <c r="M49" s="160"/>
      <c r="N49" s="160"/>
      <c r="O49" s="160"/>
      <c r="P49" s="209"/>
      <c r="Q49" s="160"/>
      <c r="R49" s="209"/>
      <c r="S49" s="160"/>
      <c r="T49" s="160"/>
      <c r="U49" s="209"/>
      <c r="V49" s="160"/>
      <c r="W49" s="160"/>
      <c r="X49" s="160"/>
      <c r="Y49" s="160"/>
      <c r="Z49" s="160"/>
      <c r="AA49" s="160"/>
      <c r="AB49" s="160"/>
      <c r="AC49" s="160"/>
      <c r="AD49" s="160"/>
      <c r="AE49" s="160"/>
      <c r="AF49" s="160"/>
      <c r="AG49" s="160"/>
      <c r="AH49" s="61"/>
      <c r="AI49" s="61"/>
      <c r="AJ49" s="62"/>
      <c r="AL49" s="502" t="s">
        <v>289</v>
      </c>
      <c r="AM49" s="502"/>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3:77" ht="15" customHeight="1" x14ac:dyDescent="0.4">
      <c r="C50" s="69" t="s">
        <v>78</v>
      </c>
      <c r="D50" s="59" t="s">
        <v>1645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53"/>
      <c r="AH50" s="559"/>
      <c r="AI50" s="486"/>
      <c r="AJ50" s="560"/>
      <c r="AL50" s="484" t="str">
        <f t="shared" ref="AL50" si="1">IF(COUNTBLANK(AH50)=1,"未","")</f>
        <v>未</v>
      </c>
      <c r="AM50" s="484"/>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3:77" ht="15" customHeight="1" x14ac:dyDescent="0.4">
      <c r="C51" s="159" t="s">
        <v>1651</v>
      </c>
      <c r="D51" s="160"/>
      <c r="E51" s="160"/>
      <c r="F51" s="160"/>
      <c r="G51" s="160"/>
      <c r="H51" s="160"/>
      <c r="I51" s="160"/>
      <c r="J51" s="160"/>
      <c r="K51" s="160"/>
      <c r="L51" s="160"/>
      <c r="M51" s="160"/>
      <c r="N51" s="160"/>
      <c r="O51" s="160"/>
      <c r="P51" s="209"/>
      <c r="Q51" s="160"/>
      <c r="R51" s="209"/>
      <c r="S51" s="160"/>
      <c r="T51" s="160"/>
      <c r="U51" s="209"/>
      <c r="V51" s="160"/>
      <c r="W51" s="160"/>
      <c r="X51" s="160"/>
      <c r="Y51" s="160"/>
      <c r="Z51" s="160"/>
      <c r="AA51" s="160"/>
      <c r="AB51" s="160"/>
      <c r="AC51" s="160"/>
      <c r="AD51" s="160"/>
      <c r="AE51" s="160"/>
      <c r="AF51" s="160"/>
      <c r="AG51" s="160"/>
      <c r="AH51" s="61"/>
      <c r="AI51" s="61"/>
      <c r="AJ51" s="62"/>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3:77" ht="15" customHeight="1" x14ac:dyDescent="0.4">
      <c r="C52" s="972" t="s">
        <v>1646</v>
      </c>
      <c r="D52" s="973"/>
      <c r="E52" s="973"/>
      <c r="F52" s="974"/>
      <c r="G52" s="497" t="s">
        <v>1648</v>
      </c>
      <c r="H52" s="487"/>
      <c r="I52" s="487"/>
      <c r="J52" s="487"/>
      <c r="K52" s="498"/>
      <c r="L52" s="497" t="s">
        <v>1649</v>
      </c>
      <c r="M52" s="487"/>
      <c r="N52" s="487"/>
      <c r="O52" s="487"/>
      <c r="P52" s="498"/>
      <c r="Q52" s="497" t="s">
        <v>1650</v>
      </c>
      <c r="R52" s="487"/>
      <c r="S52" s="487"/>
      <c r="T52" s="975" t="s">
        <v>1647</v>
      </c>
      <c r="U52" s="973"/>
      <c r="V52" s="973"/>
      <c r="W52" s="974"/>
      <c r="X52" s="497" t="s">
        <v>1648</v>
      </c>
      <c r="Y52" s="487"/>
      <c r="Z52" s="487"/>
      <c r="AA52" s="487"/>
      <c r="AB52" s="498"/>
      <c r="AC52" s="497" t="s">
        <v>1649</v>
      </c>
      <c r="AD52" s="487"/>
      <c r="AE52" s="487"/>
      <c r="AF52" s="487"/>
      <c r="AG52" s="498"/>
      <c r="AH52" s="497" t="s">
        <v>1650</v>
      </c>
      <c r="AI52" s="487"/>
      <c r="AJ52" s="498"/>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3:77" ht="15" customHeight="1" thickBot="1" x14ac:dyDescent="0.45">
      <c r="C53" s="851"/>
      <c r="D53" s="852"/>
      <c r="E53" s="852"/>
      <c r="F53" s="853"/>
      <c r="G53" s="559"/>
      <c r="H53" s="486"/>
      <c r="I53" s="486"/>
      <c r="J53" s="486"/>
      <c r="K53" s="560"/>
      <c r="L53" s="559"/>
      <c r="M53" s="486"/>
      <c r="N53" s="486"/>
      <c r="O53" s="486"/>
      <c r="P53" s="560"/>
      <c r="Q53" s="559"/>
      <c r="R53" s="486"/>
      <c r="S53" s="486"/>
      <c r="T53" s="976"/>
      <c r="U53" s="852"/>
      <c r="V53" s="852"/>
      <c r="W53" s="853"/>
      <c r="X53" s="559"/>
      <c r="Y53" s="486"/>
      <c r="Z53" s="486"/>
      <c r="AA53" s="486"/>
      <c r="AB53" s="560"/>
      <c r="AC53" s="559"/>
      <c r="AD53" s="486"/>
      <c r="AE53" s="486"/>
      <c r="AF53" s="486"/>
      <c r="AG53" s="560"/>
      <c r="AH53" s="559"/>
      <c r="AI53" s="486"/>
      <c r="AJ53" s="560"/>
      <c r="AL53" s="484" t="str">
        <f>IF(OR(COUNTBLANK(Q53)=1,COUNTBLANK(G53)=1,COUNTBLANK(X53)=1,COUNTBLANK(AC53)=1,COUNTBLANK(AH53)=1,COUNTBLANK(L53)=1),"未","")</f>
        <v>未</v>
      </c>
      <c r="AM53" s="484"/>
      <c r="AV53" s="537"/>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9"/>
    </row>
    <row r="54" spans="3:77" ht="15" customHeight="1" x14ac:dyDescent="0.4">
      <c r="AV54" s="531" t="s">
        <v>1694</v>
      </c>
      <c r="AW54" s="531"/>
      <c r="AX54" s="531"/>
      <c r="AY54" s="531"/>
      <c r="AZ54" s="531"/>
      <c r="BA54" s="531"/>
      <c r="BB54" s="531"/>
      <c r="BC54" s="531"/>
      <c r="BD54" s="531"/>
      <c r="BE54" s="531"/>
      <c r="BF54" s="531"/>
      <c r="BG54" s="531"/>
      <c r="BH54" s="531"/>
      <c r="BI54" s="531"/>
      <c r="BJ54" s="531"/>
      <c r="BK54" s="531"/>
      <c r="BL54" s="531"/>
      <c r="BM54" s="531"/>
      <c r="BN54" s="531"/>
      <c r="BO54" s="531"/>
      <c r="BP54" s="531"/>
      <c r="BQ54" s="531"/>
      <c r="BR54" s="531"/>
      <c r="BS54" s="531"/>
      <c r="BT54" s="531"/>
      <c r="BU54" s="531"/>
      <c r="BV54" s="531"/>
      <c r="BW54" s="531"/>
      <c r="BX54" s="531"/>
      <c r="BY54" s="531"/>
    </row>
    <row r="55" spans="3:77" ht="15" customHeight="1" thickBot="1" x14ac:dyDescent="0.45">
      <c r="C55" s="159" t="s">
        <v>1652</v>
      </c>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61"/>
      <c r="AO55" s="61"/>
      <c r="AP55" s="62"/>
      <c r="AR55" s="502" t="s">
        <v>289</v>
      </c>
      <c r="AS55" s="502"/>
      <c r="AV55" s="65" t="s">
        <v>1695</v>
      </c>
    </row>
    <row r="56" spans="3:77" ht="15" customHeight="1" x14ac:dyDescent="0.4">
      <c r="C56" s="83" t="s">
        <v>78</v>
      </c>
      <c r="D56" s="114" t="s">
        <v>1653</v>
      </c>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63"/>
      <c r="AN56" s="559"/>
      <c r="AO56" s="486"/>
      <c r="AP56" s="560"/>
      <c r="AR56" s="484" t="str">
        <f t="shared" ref="AR56:AR61" si="2">IF(COUNTBLANK(AN56)=1,"未","")</f>
        <v>未</v>
      </c>
      <c r="AS56" s="484"/>
      <c r="AV56" s="532" t="s">
        <v>1696</v>
      </c>
      <c r="AW56" s="531"/>
      <c r="AX56" s="531"/>
      <c r="AY56" s="531"/>
      <c r="AZ56" s="531"/>
      <c r="BA56" s="531"/>
      <c r="BB56" s="531"/>
      <c r="BC56" s="531"/>
      <c r="BD56" s="531"/>
      <c r="BE56" s="531"/>
      <c r="BF56" s="531"/>
      <c r="BG56" s="531"/>
      <c r="BH56" s="531"/>
      <c r="BI56" s="531"/>
      <c r="BJ56" s="531"/>
      <c r="BK56" s="531"/>
      <c r="BL56" s="531"/>
      <c r="BM56" s="531"/>
      <c r="BN56" s="531"/>
      <c r="BO56" s="531"/>
      <c r="BP56" s="531"/>
      <c r="BQ56" s="531"/>
      <c r="BR56" s="531"/>
      <c r="BS56" s="531"/>
      <c r="BT56" s="531"/>
      <c r="BU56" s="531"/>
      <c r="BV56" s="531"/>
      <c r="BW56" s="531"/>
      <c r="BX56" s="531"/>
      <c r="BY56" s="533"/>
    </row>
    <row r="57" spans="3:77" ht="15" customHeight="1" x14ac:dyDescent="0.4">
      <c r="C57" s="69" t="s">
        <v>79</v>
      </c>
      <c r="D57" s="59" t="s">
        <v>1654</v>
      </c>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53"/>
      <c r="AN57" s="559"/>
      <c r="AO57" s="486"/>
      <c r="AP57" s="560"/>
      <c r="AR57" s="484" t="str">
        <f t="shared" si="2"/>
        <v>未</v>
      </c>
      <c r="AS57" s="484"/>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3:77" ht="15" customHeight="1" x14ac:dyDescent="0.4">
      <c r="C58" s="69" t="s">
        <v>80</v>
      </c>
      <c r="D58" s="59" t="s">
        <v>1656</v>
      </c>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53"/>
      <c r="AN58" s="559"/>
      <c r="AO58" s="486"/>
      <c r="AP58" s="560"/>
      <c r="AR58" s="484" t="str">
        <f t="shared" si="2"/>
        <v>未</v>
      </c>
      <c r="AS58" s="484"/>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3:77" ht="15" customHeight="1" x14ac:dyDescent="0.4">
      <c r="C59" s="70" t="s">
        <v>82</v>
      </c>
      <c r="D59" s="59" t="s">
        <v>1655</v>
      </c>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53"/>
      <c r="AN59" s="559"/>
      <c r="AO59" s="486"/>
      <c r="AP59" s="560"/>
      <c r="AR59" s="484" t="str">
        <f>IF(AN58="ＮＯ","",IF(COUNTBLANK(AN59)=1,"未",""))</f>
        <v>未</v>
      </c>
      <c r="AS59" s="484"/>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3:77" ht="15" customHeight="1" x14ac:dyDescent="0.4">
      <c r="C60" s="70" t="s">
        <v>180</v>
      </c>
      <c r="D60" s="59" t="s">
        <v>1657</v>
      </c>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53"/>
      <c r="AN60" s="559"/>
      <c r="AO60" s="486"/>
      <c r="AP60" s="560"/>
      <c r="AR60" s="484" t="str">
        <f t="shared" si="2"/>
        <v>未</v>
      </c>
      <c r="AS60" s="484"/>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3:77" ht="15" customHeight="1" x14ac:dyDescent="0.4">
      <c r="C61" s="69" t="s">
        <v>181</v>
      </c>
      <c r="D61" s="59" t="s">
        <v>1658</v>
      </c>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53"/>
      <c r="AN61" s="559"/>
      <c r="AO61" s="486"/>
      <c r="AP61" s="560"/>
      <c r="AR61" s="484" t="str">
        <f t="shared" si="2"/>
        <v>未</v>
      </c>
      <c r="AS61" s="484"/>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3:77" ht="15" customHeight="1" x14ac:dyDescent="0.4">
      <c r="C62" s="69" t="s">
        <v>205</v>
      </c>
      <c r="D62" s="59" t="s">
        <v>1659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53"/>
      <c r="AN62" s="559"/>
      <c r="AO62" s="486"/>
      <c r="AP62" s="560"/>
      <c r="AR62" s="484" t="str">
        <f t="shared" ref="AR62" si="3">IF(COUNTBLANK(AN62)=1,"未","")</f>
        <v>未</v>
      </c>
      <c r="AS62" s="484"/>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3:77" ht="15" customHeight="1" x14ac:dyDescent="0.4">
      <c r="C63" s="69" t="s">
        <v>206</v>
      </c>
      <c r="D63" s="59" t="s">
        <v>1660</v>
      </c>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53"/>
      <c r="AN63" s="559"/>
      <c r="AO63" s="486"/>
      <c r="AP63" s="560"/>
      <c r="AR63" s="484" t="str">
        <f t="shared" ref="AR63" si="4">IF(COUNTBLANK(AN63)=1,"未","")</f>
        <v>未</v>
      </c>
      <c r="AS63" s="484"/>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3:77" ht="15" customHeight="1" x14ac:dyDescent="0.4">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3:77" ht="15" customHeight="1" x14ac:dyDescent="0.4">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3:77" ht="15" customHeight="1" x14ac:dyDescent="0.4">
      <c r="C66" s="159" t="s">
        <v>1969</v>
      </c>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61"/>
      <c r="AB66" s="61"/>
      <c r="AC66" s="226"/>
      <c r="AE66" s="502" t="s">
        <v>289</v>
      </c>
      <c r="AF66" s="502"/>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3:77" ht="15" customHeight="1" x14ac:dyDescent="0.4">
      <c r="C67" s="83" t="s">
        <v>78</v>
      </c>
      <c r="D67" s="59" t="s">
        <v>1661</v>
      </c>
      <c r="E67" s="7"/>
      <c r="F67" s="7"/>
      <c r="G67" s="7"/>
      <c r="H67" s="7"/>
      <c r="I67" s="7"/>
      <c r="J67" s="7"/>
      <c r="K67" s="7"/>
      <c r="L67" s="7"/>
      <c r="M67" s="7"/>
      <c r="N67" s="7"/>
      <c r="O67" s="7"/>
      <c r="P67" s="7"/>
      <c r="Q67" s="7"/>
      <c r="R67" s="7"/>
      <c r="S67" s="7"/>
      <c r="T67" s="7"/>
      <c r="U67" s="7"/>
      <c r="V67" s="7"/>
      <c r="W67" s="7"/>
      <c r="X67" s="7"/>
      <c r="Y67" s="7"/>
      <c r="Z67" s="53"/>
      <c r="AA67" s="823"/>
      <c r="AB67" s="977"/>
      <c r="AC67" s="53" t="s">
        <v>1667</v>
      </c>
      <c r="AE67" s="484" t="str">
        <f>IF(COUNTBLANK(AA67)=1,"未","")</f>
        <v>未</v>
      </c>
      <c r="AF67" s="484"/>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3:77" ht="15" customHeight="1" x14ac:dyDescent="0.4">
      <c r="C68" s="69" t="s">
        <v>79</v>
      </c>
      <c r="D68" s="59" t="s">
        <v>1662</v>
      </c>
      <c r="E68" s="7"/>
      <c r="F68" s="7"/>
      <c r="G68" s="7"/>
      <c r="H68" s="7"/>
      <c r="I68" s="7"/>
      <c r="J68" s="7"/>
      <c r="K68" s="7"/>
      <c r="L68" s="7"/>
      <c r="M68" s="7"/>
      <c r="N68" s="7"/>
      <c r="O68" s="7"/>
      <c r="P68" s="7"/>
      <c r="Q68" s="7"/>
      <c r="R68" s="7"/>
      <c r="S68" s="7"/>
      <c r="T68" s="7"/>
      <c r="U68" s="7"/>
      <c r="V68" s="7"/>
      <c r="W68" s="7"/>
      <c r="X68" s="7"/>
      <c r="Y68" s="7"/>
      <c r="Z68" s="53"/>
      <c r="AA68" s="823"/>
      <c r="AB68" s="977"/>
      <c r="AC68" s="53" t="s">
        <v>1667</v>
      </c>
      <c r="AE68" s="484" t="str">
        <f t="shared" ref="AE68:AE72" si="5">IF(COUNTBLANK(AA68)=1,"未","")</f>
        <v>未</v>
      </c>
      <c r="AF68" s="484"/>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3:77" ht="15" customHeight="1" x14ac:dyDescent="0.4">
      <c r="C69" s="69" t="s">
        <v>80</v>
      </c>
      <c r="D69" s="59" t="s">
        <v>1663</v>
      </c>
      <c r="E69" s="7"/>
      <c r="F69" s="7"/>
      <c r="G69" s="7"/>
      <c r="H69" s="7"/>
      <c r="I69" s="7"/>
      <c r="J69" s="7"/>
      <c r="K69" s="7"/>
      <c r="L69" s="7"/>
      <c r="M69" s="7"/>
      <c r="N69" s="7"/>
      <c r="O69" s="7"/>
      <c r="P69" s="7"/>
      <c r="Q69" s="7"/>
      <c r="R69" s="7"/>
      <c r="S69" s="7"/>
      <c r="T69" s="7"/>
      <c r="U69" s="7"/>
      <c r="V69" s="7"/>
      <c r="W69" s="7"/>
      <c r="X69" s="7"/>
      <c r="Y69" s="7"/>
      <c r="Z69" s="53"/>
      <c r="AA69" s="823"/>
      <c r="AB69" s="977"/>
      <c r="AC69" s="53" t="s">
        <v>1667</v>
      </c>
      <c r="AE69" s="484" t="str">
        <f t="shared" si="5"/>
        <v>未</v>
      </c>
      <c r="AF69" s="484"/>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3:77" ht="15" customHeight="1" x14ac:dyDescent="0.4">
      <c r="C70" s="70" t="s">
        <v>82</v>
      </c>
      <c r="D70" s="59" t="s">
        <v>1664</v>
      </c>
      <c r="E70" s="7"/>
      <c r="F70" s="7"/>
      <c r="G70" s="7"/>
      <c r="H70" s="7"/>
      <c r="I70" s="7"/>
      <c r="J70" s="7"/>
      <c r="K70" s="7"/>
      <c r="L70" s="7"/>
      <c r="M70" s="7"/>
      <c r="N70" s="7"/>
      <c r="O70" s="7"/>
      <c r="P70" s="7"/>
      <c r="Q70" s="7"/>
      <c r="R70" s="7"/>
      <c r="S70" s="7"/>
      <c r="T70" s="7"/>
      <c r="U70" s="7"/>
      <c r="V70" s="7"/>
      <c r="W70" s="7"/>
      <c r="X70" s="7"/>
      <c r="Y70" s="7"/>
      <c r="Z70" s="53"/>
      <c r="AA70" s="823"/>
      <c r="AB70" s="977"/>
      <c r="AC70" s="53" t="s">
        <v>1667</v>
      </c>
      <c r="AE70" s="484" t="str">
        <f t="shared" si="5"/>
        <v>未</v>
      </c>
      <c r="AF70" s="484"/>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3:77" ht="15" customHeight="1" x14ac:dyDescent="0.4">
      <c r="C71" s="70" t="s">
        <v>180</v>
      </c>
      <c r="D71" s="59" t="s">
        <v>1665</v>
      </c>
      <c r="E71" s="7"/>
      <c r="F71" s="7"/>
      <c r="G71" s="7"/>
      <c r="H71" s="7"/>
      <c r="I71" s="7"/>
      <c r="J71" s="7"/>
      <c r="K71" s="7"/>
      <c r="L71" s="7"/>
      <c r="M71" s="7"/>
      <c r="N71" s="7"/>
      <c r="O71" s="7"/>
      <c r="P71" s="7"/>
      <c r="Q71" s="7"/>
      <c r="R71" s="7"/>
      <c r="S71" s="7"/>
      <c r="T71" s="7"/>
      <c r="U71" s="7"/>
      <c r="V71" s="7"/>
      <c r="W71" s="7"/>
      <c r="X71" s="7"/>
      <c r="Y71" s="7"/>
      <c r="Z71" s="53"/>
      <c r="AA71" s="823"/>
      <c r="AB71" s="977"/>
      <c r="AC71" s="53" t="s">
        <v>1667</v>
      </c>
      <c r="AE71" s="484" t="str">
        <f t="shared" si="5"/>
        <v>未</v>
      </c>
      <c r="AF71" s="484"/>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row>
    <row r="72" spans="3:77" ht="15" customHeight="1" x14ac:dyDescent="0.4">
      <c r="C72" s="69" t="s">
        <v>181</v>
      </c>
      <c r="D72" s="59" t="s">
        <v>1666</v>
      </c>
      <c r="E72" s="7"/>
      <c r="F72" s="7"/>
      <c r="G72" s="7"/>
      <c r="H72" s="7"/>
      <c r="I72" s="7"/>
      <c r="J72" s="7"/>
      <c r="K72" s="7"/>
      <c r="L72" s="7"/>
      <c r="M72" s="7"/>
      <c r="N72" s="7"/>
      <c r="O72" s="7"/>
      <c r="P72" s="7"/>
      <c r="Q72" s="7"/>
      <c r="R72" s="7"/>
      <c r="S72" s="7"/>
      <c r="T72" s="7"/>
      <c r="U72" s="7"/>
      <c r="V72" s="7"/>
      <c r="W72" s="7"/>
      <c r="X72" s="7"/>
      <c r="Y72" s="7"/>
      <c r="Z72" s="53"/>
      <c r="AA72" s="823"/>
      <c r="AB72" s="977"/>
      <c r="AC72" s="53" t="s">
        <v>1667</v>
      </c>
      <c r="AE72" s="484" t="str">
        <f t="shared" si="5"/>
        <v>未</v>
      </c>
      <c r="AF72" s="484"/>
      <c r="AV72" s="534"/>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6"/>
    </row>
    <row r="73" spans="3:77" ht="15" customHeight="1" x14ac:dyDescent="0.4">
      <c r="AV73" s="534"/>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5"/>
      <c r="BU73" s="535"/>
      <c r="BV73" s="535"/>
      <c r="BW73" s="535"/>
      <c r="BX73" s="535"/>
      <c r="BY73" s="536"/>
    </row>
    <row r="74" spans="3:77" ht="15" customHeight="1" x14ac:dyDescent="0.4">
      <c r="C74" s="159" t="s">
        <v>1680</v>
      </c>
      <c r="D74" s="160"/>
      <c r="E74" s="160"/>
      <c r="F74" s="160"/>
      <c r="G74" s="160"/>
      <c r="H74" s="160"/>
      <c r="I74" s="160"/>
      <c r="J74" s="160"/>
      <c r="K74" s="160"/>
      <c r="L74" s="160"/>
      <c r="M74" s="160"/>
      <c r="N74" s="160"/>
      <c r="O74" s="160"/>
      <c r="P74" s="234"/>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61"/>
      <c r="AR74" s="62"/>
      <c r="AV74" s="534"/>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6"/>
    </row>
    <row r="75" spans="3:77" ht="15" customHeight="1" x14ac:dyDescent="0.4">
      <c r="C75" s="497" t="s">
        <v>1676</v>
      </c>
      <c r="D75" s="487"/>
      <c r="E75" s="487"/>
      <c r="F75" s="487"/>
      <c r="G75" s="487"/>
      <c r="H75" s="487"/>
      <c r="I75" s="498"/>
      <c r="J75" s="497" t="s">
        <v>1684</v>
      </c>
      <c r="K75" s="487"/>
      <c r="L75" s="487"/>
      <c r="M75" s="487"/>
      <c r="N75" s="487"/>
      <c r="O75" s="487"/>
      <c r="P75" s="487"/>
      <c r="Q75" s="487"/>
      <c r="R75" s="498"/>
      <c r="S75" s="497" t="s">
        <v>1677</v>
      </c>
      <c r="T75" s="487"/>
      <c r="U75" s="487"/>
      <c r="V75" s="487"/>
      <c r="W75" s="487"/>
      <c r="X75" s="487"/>
      <c r="Y75" s="498"/>
      <c r="Z75" s="497" t="s">
        <v>1678</v>
      </c>
      <c r="AA75" s="487"/>
      <c r="AB75" s="487"/>
      <c r="AC75" s="487"/>
      <c r="AD75" s="487"/>
      <c r="AE75" s="498"/>
      <c r="AF75" s="497" t="s">
        <v>1681</v>
      </c>
      <c r="AG75" s="487"/>
      <c r="AH75" s="498"/>
      <c r="AI75" s="497" t="s">
        <v>1682</v>
      </c>
      <c r="AJ75" s="487"/>
      <c r="AK75" s="487"/>
      <c r="AL75" s="498"/>
      <c r="AM75" s="497" t="s">
        <v>1683</v>
      </c>
      <c r="AN75" s="487"/>
      <c r="AO75" s="487"/>
      <c r="AP75" s="487"/>
      <c r="AQ75" s="487"/>
      <c r="AR75" s="498"/>
      <c r="AV75" s="534"/>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6"/>
    </row>
    <row r="76" spans="3:77" ht="15" customHeight="1" x14ac:dyDescent="0.4">
      <c r="C76" s="83" t="s">
        <v>78</v>
      </c>
      <c r="D76" s="988"/>
      <c r="E76" s="989"/>
      <c r="F76" s="989"/>
      <c r="G76" s="989"/>
      <c r="H76" s="989"/>
      <c r="I76" s="990"/>
      <c r="J76" s="991"/>
      <c r="K76" s="992"/>
      <c r="L76" s="992"/>
      <c r="M76" s="992"/>
      <c r="N76" s="992"/>
      <c r="O76" s="992"/>
      <c r="P76" s="992"/>
      <c r="Q76" s="992"/>
      <c r="R76" s="993"/>
      <c r="S76" s="711"/>
      <c r="T76" s="712"/>
      <c r="U76" s="712"/>
      <c r="V76" s="712"/>
      <c r="W76" s="712"/>
      <c r="X76" s="712"/>
      <c r="Y76" s="827"/>
      <c r="Z76" s="984"/>
      <c r="AA76" s="985"/>
      <c r="AB76" s="985"/>
      <c r="AC76" s="985"/>
      <c r="AD76" s="985"/>
      <c r="AE76" s="63" t="s">
        <v>1679</v>
      </c>
      <c r="AF76" s="986"/>
      <c r="AG76" s="987"/>
      <c r="AH76" s="63" t="s">
        <v>1667</v>
      </c>
      <c r="AI76" s="559"/>
      <c r="AJ76" s="486"/>
      <c r="AK76" s="486"/>
      <c r="AL76" s="560"/>
      <c r="AM76" s="561"/>
      <c r="AN76" s="562"/>
      <c r="AO76" s="562"/>
      <c r="AP76" s="562"/>
      <c r="AQ76" s="562"/>
      <c r="AR76" s="563"/>
      <c r="AV76" s="534"/>
      <c r="AW76" s="535"/>
      <c r="AX76" s="535"/>
      <c r="AY76" s="535"/>
      <c r="AZ76" s="535"/>
      <c r="BA76" s="535"/>
      <c r="BB76" s="535"/>
      <c r="BC76" s="535"/>
      <c r="BD76" s="535"/>
      <c r="BE76" s="535"/>
      <c r="BF76" s="535"/>
      <c r="BG76" s="535"/>
      <c r="BH76" s="535"/>
      <c r="BI76" s="535"/>
      <c r="BJ76" s="535"/>
      <c r="BK76" s="535"/>
      <c r="BL76" s="535"/>
      <c r="BM76" s="535"/>
      <c r="BN76" s="535"/>
      <c r="BO76" s="535"/>
      <c r="BP76" s="535"/>
      <c r="BQ76" s="535"/>
      <c r="BR76" s="535"/>
      <c r="BS76" s="535"/>
      <c r="BT76" s="535"/>
      <c r="BU76" s="535"/>
      <c r="BV76" s="535"/>
      <c r="BW76" s="535"/>
      <c r="BX76" s="535"/>
      <c r="BY76" s="536"/>
    </row>
    <row r="77" spans="3:77" ht="15" customHeight="1" x14ac:dyDescent="0.4">
      <c r="C77" s="69" t="s">
        <v>79</v>
      </c>
      <c r="D77" s="561"/>
      <c r="E77" s="562"/>
      <c r="F77" s="562"/>
      <c r="G77" s="562"/>
      <c r="H77" s="562"/>
      <c r="I77" s="563"/>
      <c r="J77" s="991"/>
      <c r="K77" s="992"/>
      <c r="L77" s="992"/>
      <c r="M77" s="992"/>
      <c r="N77" s="992"/>
      <c r="O77" s="992"/>
      <c r="P77" s="992"/>
      <c r="Q77" s="992"/>
      <c r="R77" s="993"/>
      <c r="S77" s="711"/>
      <c r="T77" s="712"/>
      <c r="U77" s="712"/>
      <c r="V77" s="712"/>
      <c r="W77" s="712"/>
      <c r="X77" s="712"/>
      <c r="Y77" s="827"/>
      <c r="Z77" s="984"/>
      <c r="AA77" s="985"/>
      <c r="AB77" s="985"/>
      <c r="AC77" s="985"/>
      <c r="AD77" s="985"/>
      <c r="AE77" s="63" t="s">
        <v>1679</v>
      </c>
      <c r="AF77" s="986"/>
      <c r="AG77" s="987"/>
      <c r="AH77" s="63" t="s">
        <v>1667</v>
      </c>
      <c r="AI77" s="559"/>
      <c r="AJ77" s="486"/>
      <c r="AK77" s="486"/>
      <c r="AL77" s="560"/>
      <c r="AM77" s="561"/>
      <c r="AN77" s="562"/>
      <c r="AO77" s="562"/>
      <c r="AP77" s="562"/>
      <c r="AQ77" s="562"/>
      <c r="AR77" s="563"/>
      <c r="AV77" s="534"/>
      <c r="AW77" s="535"/>
      <c r="AX77" s="535"/>
      <c r="AY77" s="535"/>
      <c r="AZ77" s="535"/>
      <c r="BA77" s="535"/>
      <c r="BB77" s="535"/>
      <c r="BC77" s="535"/>
      <c r="BD77" s="535"/>
      <c r="BE77" s="535"/>
      <c r="BF77" s="535"/>
      <c r="BG77" s="535"/>
      <c r="BH77" s="535"/>
      <c r="BI77" s="535"/>
      <c r="BJ77" s="535"/>
      <c r="BK77" s="535"/>
      <c r="BL77" s="535"/>
      <c r="BM77" s="535"/>
      <c r="BN77" s="535"/>
      <c r="BO77" s="535"/>
      <c r="BP77" s="535"/>
      <c r="BQ77" s="535"/>
      <c r="BR77" s="535"/>
      <c r="BS77" s="535"/>
      <c r="BT77" s="535"/>
      <c r="BU77" s="535"/>
      <c r="BV77" s="535"/>
      <c r="BW77" s="535"/>
      <c r="BX77" s="535"/>
      <c r="BY77" s="536"/>
    </row>
    <row r="78" spans="3:77" ht="15" customHeight="1" x14ac:dyDescent="0.4">
      <c r="C78" s="69" t="s">
        <v>80</v>
      </c>
      <c r="D78" s="561"/>
      <c r="E78" s="562"/>
      <c r="F78" s="562"/>
      <c r="G78" s="562"/>
      <c r="H78" s="562"/>
      <c r="I78" s="563"/>
      <c r="J78" s="991"/>
      <c r="K78" s="992"/>
      <c r="L78" s="992"/>
      <c r="M78" s="992"/>
      <c r="N78" s="992"/>
      <c r="O78" s="992"/>
      <c r="P78" s="992"/>
      <c r="Q78" s="992"/>
      <c r="R78" s="993"/>
      <c r="S78" s="711"/>
      <c r="T78" s="712"/>
      <c r="U78" s="712"/>
      <c r="V78" s="712"/>
      <c r="W78" s="712"/>
      <c r="X78" s="712"/>
      <c r="Y78" s="827"/>
      <c r="Z78" s="984"/>
      <c r="AA78" s="985"/>
      <c r="AB78" s="985"/>
      <c r="AC78" s="985"/>
      <c r="AD78" s="985"/>
      <c r="AE78" s="63" t="s">
        <v>1679</v>
      </c>
      <c r="AF78" s="986"/>
      <c r="AG78" s="987"/>
      <c r="AH78" s="63" t="s">
        <v>1667</v>
      </c>
      <c r="AI78" s="559"/>
      <c r="AJ78" s="486"/>
      <c r="AK78" s="486"/>
      <c r="AL78" s="560"/>
      <c r="AM78" s="561"/>
      <c r="AN78" s="562"/>
      <c r="AO78" s="562"/>
      <c r="AP78" s="562"/>
      <c r="AQ78" s="562"/>
      <c r="AR78" s="563"/>
      <c r="AV78" s="534"/>
      <c r="AW78" s="535"/>
      <c r="AX78" s="535"/>
      <c r="AY78" s="535"/>
      <c r="AZ78" s="535"/>
      <c r="BA78" s="535"/>
      <c r="BB78" s="535"/>
      <c r="BC78" s="535"/>
      <c r="BD78" s="535"/>
      <c r="BE78" s="535"/>
      <c r="BF78" s="535"/>
      <c r="BG78" s="535"/>
      <c r="BH78" s="535"/>
      <c r="BI78" s="535"/>
      <c r="BJ78" s="535"/>
      <c r="BK78" s="535"/>
      <c r="BL78" s="535"/>
      <c r="BM78" s="535"/>
      <c r="BN78" s="535"/>
      <c r="BO78" s="535"/>
      <c r="BP78" s="535"/>
      <c r="BQ78" s="535"/>
      <c r="BR78" s="535"/>
      <c r="BS78" s="535"/>
      <c r="BT78" s="535"/>
      <c r="BU78" s="535"/>
      <c r="BV78" s="535"/>
      <c r="BW78" s="535"/>
      <c r="BX78" s="535"/>
      <c r="BY78" s="536"/>
    </row>
    <row r="79" spans="3:77" ht="15" customHeight="1" thickBot="1" x14ac:dyDescent="0.45">
      <c r="C79" s="69" t="s">
        <v>82</v>
      </c>
      <c r="D79" s="561"/>
      <c r="E79" s="562"/>
      <c r="F79" s="562"/>
      <c r="G79" s="562"/>
      <c r="H79" s="562"/>
      <c r="I79" s="563"/>
      <c r="J79" s="991"/>
      <c r="K79" s="992"/>
      <c r="L79" s="992"/>
      <c r="M79" s="992"/>
      <c r="N79" s="992"/>
      <c r="O79" s="992"/>
      <c r="P79" s="992"/>
      <c r="Q79" s="992"/>
      <c r="R79" s="993"/>
      <c r="S79" s="711"/>
      <c r="T79" s="712"/>
      <c r="U79" s="712"/>
      <c r="V79" s="712"/>
      <c r="W79" s="712"/>
      <c r="X79" s="712"/>
      <c r="Y79" s="827"/>
      <c r="Z79" s="984"/>
      <c r="AA79" s="985"/>
      <c r="AB79" s="985"/>
      <c r="AC79" s="985"/>
      <c r="AD79" s="985"/>
      <c r="AE79" s="63" t="s">
        <v>1679</v>
      </c>
      <c r="AF79" s="986"/>
      <c r="AG79" s="987"/>
      <c r="AH79" s="63" t="s">
        <v>1667</v>
      </c>
      <c r="AI79" s="559"/>
      <c r="AJ79" s="486"/>
      <c r="AK79" s="486"/>
      <c r="AL79" s="560"/>
      <c r="AM79" s="561"/>
      <c r="AN79" s="562"/>
      <c r="AO79" s="562"/>
      <c r="AP79" s="562"/>
      <c r="AQ79" s="562"/>
      <c r="AR79" s="563"/>
      <c r="AV79" s="537"/>
      <c r="AW79" s="538"/>
      <c r="AX79" s="538"/>
      <c r="AY79" s="538"/>
      <c r="AZ79" s="538"/>
      <c r="BA79" s="538"/>
      <c r="BB79" s="538"/>
      <c r="BC79" s="538"/>
      <c r="BD79" s="538"/>
      <c r="BE79" s="538"/>
      <c r="BF79" s="538"/>
      <c r="BG79" s="538"/>
      <c r="BH79" s="538"/>
      <c r="BI79" s="538"/>
      <c r="BJ79" s="538"/>
      <c r="BK79" s="538"/>
      <c r="BL79" s="538"/>
      <c r="BM79" s="538"/>
      <c r="BN79" s="538"/>
      <c r="BO79" s="538"/>
      <c r="BP79" s="538"/>
      <c r="BQ79" s="538"/>
      <c r="BR79" s="538"/>
      <c r="BS79" s="538"/>
      <c r="BT79" s="538"/>
      <c r="BU79" s="538"/>
      <c r="BV79" s="538"/>
      <c r="BW79" s="538"/>
      <c r="BX79" s="538"/>
      <c r="BY79" s="539"/>
    </row>
    <row r="80" spans="3:77" ht="15" customHeight="1" x14ac:dyDescent="0.4">
      <c r="C80" s="69" t="s">
        <v>180</v>
      </c>
      <c r="D80" s="561"/>
      <c r="E80" s="562"/>
      <c r="F80" s="562"/>
      <c r="G80" s="562"/>
      <c r="H80" s="562"/>
      <c r="I80" s="563"/>
      <c r="J80" s="991"/>
      <c r="K80" s="992"/>
      <c r="L80" s="992"/>
      <c r="M80" s="992"/>
      <c r="N80" s="992"/>
      <c r="O80" s="992"/>
      <c r="P80" s="992"/>
      <c r="Q80" s="992"/>
      <c r="R80" s="993"/>
      <c r="S80" s="711"/>
      <c r="T80" s="712"/>
      <c r="U80" s="712"/>
      <c r="V80" s="712"/>
      <c r="W80" s="712"/>
      <c r="X80" s="712"/>
      <c r="Y80" s="827"/>
      <c r="Z80" s="984"/>
      <c r="AA80" s="985"/>
      <c r="AB80" s="985"/>
      <c r="AC80" s="985"/>
      <c r="AD80" s="985"/>
      <c r="AE80" s="63" t="s">
        <v>1679</v>
      </c>
      <c r="AF80" s="986"/>
      <c r="AG80" s="987"/>
      <c r="AH80" s="63" t="s">
        <v>1667</v>
      </c>
      <c r="AI80" s="559"/>
      <c r="AJ80" s="486"/>
      <c r="AK80" s="486"/>
      <c r="AL80" s="560"/>
      <c r="AM80" s="561"/>
      <c r="AN80" s="562"/>
      <c r="AO80" s="562"/>
      <c r="AP80" s="562"/>
      <c r="AQ80" s="562"/>
      <c r="AR80" s="563"/>
      <c r="AV80" s="531" t="s">
        <v>1697</v>
      </c>
      <c r="AW80" s="531"/>
      <c r="AX80" s="531"/>
      <c r="AY80" s="531"/>
      <c r="AZ80" s="531"/>
      <c r="BA80" s="531"/>
      <c r="BB80" s="531"/>
      <c r="BC80" s="531"/>
      <c r="BD80" s="531"/>
      <c r="BE80" s="531"/>
      <c r="BF80" s="531"/>
      <c r="BG80" s="531"/>
      <c r="BH80" s="531"/>
      <c r="BI80" s="531"/>
      <c r="BJ80" s="531"/>
      <c r="BK80" s="531"/>
      <c r="BL80" s="531"/>
      <c r="BM80" s="531"/>
      <c r="BN80" s="531"/>
      <c r="BO80" s="531"/>
      <c r="BP80" s="531"/>
      <c r="BQ80" s="531"/>
      <c r="BR80" s="531"/>
      <c r="BS80" s="531"/>
      <c r="BT80" s="531"/>
      <c r="BU80" s="531"/>
      <c r="BV80" s="531"/>
      <c r="BW80" s="531"/>
      <c r="BX80" s="531"/>
      <c r="BY80" s="531"/>
    </row>
    <row r="81" spans="3:77" ht="15" customHeight="1" thickBot="1" x14ac:dyDescent="0.45">
      <c r="C81" s="69" t="s">
        <v>1960</v>
      </c>
      <c r="D81" s="561"/>
      <c r="E81" s="562"/>
      <c r="F81" s="562"/>
      <c r="G81" s="562"/>
      <c r="H81" s="562"/>
      <c r="I81" s="563"/>
      <c r="J81" s="991"/>
      <c r="K81" s="992"/>
      <c r="L81" s="992"/>
      <c r="M81" s="992"/>
      <c r="N81" s="992"/>
      <c r="O81" s="992"/>
      <c r="P81" s="992"/>
      <c r="Q81" s="992"/>
      <c r="R81" s="993"/>
      <c r="S81" s="711"/>
      <c r="T81" s="712"/>
      <c r="U81" s="712"/>
      <c r="V81" s="712"/>
      <c r="W81" s="712"/>
      <c r="X81" s="712"/>
      <c r="Y81" s="827"/>
      <c r="Z81" s="984"/>
      <c r="AA81" s="985"/>
      <c r="AB81" s="985"/>
      <c r="AC81" s="985"/>
      <c r="AD81" s="985"/>
      <c r="AE81" s="63" t="s">
        <v>21</v>
      </c>
      <c r="AF81" s="986"/>
      <c r="AG81" s="987"/>
      <c r="AH81" s="63" t="s">
        <v>1667</v>
      </c>
      <c r="AI81" s="559"/>
      <c r="AJ81" s="486"/>
      <c r="AK81" s="486"/>
      <c r="AL81" s="560"/>
      <c r="AM81" s="561"/>
      <c r="AN81" s="562"/>
      <c r="AO81" s="562"/>
      <c r="AP81" s="562"/>
      <c r="AQ81" s="562"/>
      <c r="AR81" s="563"/>
      <c r="AV81" s="65" t="s">
        <v>1698</v>
      </c>
    </row>
    <row r="82" spans="3:77" ht="15" customHeight="1" x14ac:dyDescent="0.4">
      <c r="C82" s="69" t="s">
        <v>1961</v>
      </c>
      <c r="D82" s="561"/>
      <c r="E82" s="562"/>
      <c r="F82" s="562"/>
      <c r="G82" s="562"/>
      <c r="H82" s="562"/>
      <c r="I82" s="563"/>
      <c r="J82" s="991"/>
      <c r="K82" s="992"/>
      <c r="L82" s="992"/>
      <c r="M82" s="992"/>
      <c r="N82" s="992"/>
      <c r="O82" s="992"/>
      <c r="P82" s="992"/>
      <c r="Q82" s="992"/>
      <c r="R82" s="993"/>
      <c r="S82" s="711"/>
      <c r="T82" s="712"/>
      <c r="U82" s="712"/>
      <c r="V82" s="712"/>
      <c r="W82" s="712"/>
      <c r="X82" s="712"/>
      <c r="Y82" s="827"/>
      <c r="Z82" s="984"/>
      <c r="AA82" s="985"/>
      <c r="AB82" s="985"/>
      <c r="AC82" s="985"/>
      <c r="AD82" s="985"/>
      <c r="AE82" s="63" t="s">
        <v>21</v>
      </c>
      <c r="AF82" s="986"/>
      <c r="AG82" s="987"/>
      <c r="AH82" s="63" t="s">
        <v>1667</v>
      </c>
      <c r="AI82" s="559"/>
      <c r="AJ82" s="486"/>
      <c r="AK82" s="486"/>
      <c r="AL82" s="560"/>
      <c r="AM82" s="561"/>
      <c r="AN82" s="562"/>
      <c r="AO82" s="562"/>
      <c r="AP82" s="562"/>
      <c r="AQ82" s="562"/>
      <c r="AR82" s="563"/>
      <c r="AV82" s="532" t="s">
        <v>1699</v>
      </c>
      <c r="AW82" s="531"/>
      <c r="AX82" s="531"/>
      <c r="AY82" s="531"/>
      <c r="AZ82" s="531"/>
      <c r="BA82" s="531"/>
      <c r="BB82" s="531"/>
      <c r="BC82" s="531"/>
      <c r="BD82" s="531"/>
      <c r="BE82" s="531"/>
      <c r="BF82" s="531"/>
      <c r="BG82" s="531"/>
      <c r="BH82" s="531"/>
      <c r="BI82" s="531"/>
      <c r="BJ82" s="531"/>
      <c r="BK82" s="531"/>
      <c r="BL82" s="531"/>
      <c r="BM82" s="531"/>
      <c r="BN82" s="531"/>
      <c r="BO82" s="531"/>
      <c r="BP82" s="531"/>
      <c r="BQ82" s="531"/>
      <c r="BR82" s="531"/>
      <c r="BS82" s="531"/>
      <c r="BT82" s="531"/>
      <c r="BU82" s="531"/>
      <c r="BV82" s="531"/>
      <c r="BW82" s="531"/>
      <c r="BX82" s="531"/>
      <c r="BY82" s="533"/>
    </row>
    <row r="83" spans="3:77" ht="15" customHeight="1" x14ac:dyDescent="0.4">
      <c r="C83" s="69" t="s">
        <v>1962</v>
      </c>
      <c r="D83" s="561"/>
      <c r="E83" s="562"/>
      <c r="F83" s="562"/>
      <c r="G83" s="562"/>
      <c r="H83" s="562"/>
      <c r="I83" s="563"/>
      <c r="J83" s="991"/>
      <c r="K83" s="992"/>
      <c r="L83" s="992"/>
      <c r="M83" s="992"/>
      <c r="N83" s="992"/>
      <c r="O83" s="992"/>
      <c r="P83" s="992"/>
      <c r="Q83" s="992"/>
      <c r="R83" s="993"/>
      <c r="S83" s="711"/>
      <c r="T83" s="712"/>
      <c r="U83" s="712"/>
      <c r="V83" s="712"/>
      <c r="W83" s="712"/>
      <c r="X83" s="712"/>
      <c r="Y83" s="827"/>
      <c r="Z83" s="984"/>
      <c r="AA83" s="985"/>
      <c r="AB83" s="985"/>
      <c r="AC83" s="985"/>
      <c r="AD83" s="985"/>
      <c r="AE83" s="63" t="s">
        <v>21</v>
      </c>
      <c r="AF83" s="986"/>
      <c r="AG83" s="987"/>
      <c r="AH83" s="63" t="s">
        <v>1667</v>
      </c>
      <c r="AI83" s="559"/>
      <c r="AJ83" s="486"/>
      <c r="AK83" s="486"/>
      <c r="AL83" s="560"/>
      <c r="AM83" s="561"/>
      <c r="AN83" s="562"/>
      <c r="AO83" s="562"/>
      <c r="AP83" s="562"/>
      <c r="AQ83" s="562"/>
      <c r="AR83" s="563"/>
      <c r="AV83" s="534"/>
      <c r="AW83" s="535"/>
      <c r="AX83" s="535"/>
      <c r="AY83" s="535"/>
      <c r="AZ83" s="535"/>
      <c r="BA83" s="535"/>
      <c r="BB83" s="535"/>
      <c r="BC83" s="535"/>
      <c r="BD83" s="535"/>
      <c r="BE83" s="535"/>
      <c r="BF83" s="535"/>
      <c r="BG83" s="535"/>
      <c r="BH83" s="535"/>
      <c r="BI83" s="535"/>
      <c r="BJ83" s="535"/>
      <c r="BK83" s="535"/>
      <c r="BL83" s="535"/>
      <c r="BM83" s="535"/>
      <c r="BN83" s="535"/>
      <c r="BO83" s="535"/>
      <c r="BP83" s="535"/>
      <c r="BQ83" s="535"/>
      <c r="BR83" s="535"/>
      <c r="BS83" s="535"/>
      <c r="BT83" s="535"/>
      <c r="BU83" s="535"/>
      <c r="BV83" s="535"/>
      <c r="BW83" s="535"/>
      <c r="BX83" s="535"/>
      <c r="BY83" s="536"/>
    </row>
    <row r="84" spans="3:77" ht="15" customHeight="1" x14ac:dyDescent="0.4">
      <c r="AV84" s="534"/>
      <c r="AW84" s="535"/>
      <c r="AX84" s="535"/>
      <c r="AY84" s="535"/>
      <c r="AZ84" s="535"/>
      <c r="BA84" s="535"/>
      <c r="BB84" s="535"/>
      <c r="BC84" s="535"/>
      <c r="BD84" s="535"/>
      <c r="BE84" s="535"/>
      <c r="BF84" s="535"/>
      <c r="BG84" s="535"/>
      <c r="BH84" s="535"/>
      <c r="BI84" s="535"/>
      <c r="BJ84" s="535"/>
      <c r="BK84" s="535"/>
      <c r="BL84" s="535"/>
      <c r="BM84" s="535"/>
      <c r="BN84" s="535"/>
      <c r="BO84" s="535"/>
      <c r="BP84" s="535"/>
      <c r="BQ84" s="535"/>
      <c r="BR84" s="535"/>
      <c r="BS84" s="535"/>
      <c r="BT84" s="535"/>
      <c r="BU84" s="535"/>
      <c r="BV84" s="535"/>
      <c r="BW84" s="535"/>
      <c r="BX84" s="535"/>
      <c r="BY84" s="536"/>
    </row>
    <row r="85" spans="3:77" ht="15" customHeight="1" x14ac:dyDescent="0.4">
      <c r="C85" s="159" t="s">
        <v>1675</v>
      </c>
      <c r="D85" s="160"/>
      <c r="E85" s="160"/>
      <c r="F85" s="160"/>
      <c r="G85" s="160"/>
      <c r="H85" s="160"/>
      <c r="I85" s="160"/>
      <c r="J85" s="160"/>
      <c r="K85" s="160"/>
      <c r="L85" s="160"/>
      <c r="M85" s="160"/>
      <c r="N85" s="160"/>
      <c r="O85" s="160"/>
      <c r="P85" s="209"/>
      <c r="Q85" s="160"/>
      <c r="R85" s="209"/>
      <c r="S85" s="160"/>
      <c r="T85" s="160"/>
      <c r="U85" s="209"/>
      <c r="V85" s="160"/>
      <c r="W85" s="160"/>
      <c r="X85" s="160"/>
      <c r="Y85" s="160"/>
      <c r="Z85" s="160"/>
      <c r="AA85" s="160"/>
      <c r="AB85" s="160"/>
      <c r="AC85" s="160"/>
      <c r="AD85" s="160"/>
      <c r="AE85" s="160"/>
      <c r="AF85" s="160"/>
      <c r="AG85" s="160"/>
      <c r="AH85" s="61"/>
      <c r="AI85" s="61"/>
      <c r="AJ85" s="62"/>
      <c r="AV85" s="534"/>
      <c r="AW85" s="535"/>
      <c r="AX85" s="535"/>
      <c r="AY85" s="535"/>
      <c r="AZ85" s="535"/>
      <c r="BA85" s="535"/>
      <c r="BB85" s="535"/>
      <c r="BC85" s="535"/>
      <c r="BD85" s="535"/>
      <c r="BE85" s="535"/>
      <c r="BF85" s="535"/>
      <c r="BG85" s="535"/>
      <c r="BH85" s="535"/>
      <c r="BI85" s="535"/>
      <c r="BJ85" s="535"/>
      <c r="BK85" s="535"/>
      <c r="BL85" s="535"/>
      <c r="BM85" s="535"/>
      <c r="BN85" s="535"/>
      <c r="BO85" s="535"/>
      <c r="BP85" s="535"/>
      <c r="BQ85" s="535"/>
      <c r="BR85" s="535"/>
      <c r="BS85" s="535"/>
      <c r="BT85" s="535"/>
      <c r="BU85" s="535"/>
      <c r="BV85" s="535"/>
      <c r="BW85" s="535"/>
      <c r="BX85" s="535"/>
      <c r="BY85" s="536"/>
    </row>
    <row r="86" spans="3:77" ht="15" customHeight="1" x14ac:dyDescent="0.15">
      <c r="C86" s="497" t="s">
        <v>1670</v>
      </c>
      <c r="D86" s="487"/>
      <c r="E86" s="487"/>
      <c r="F86" s="487"/>
      <c r="G86" s="487"/>
      <c r="H86" s="487"/>
      <c r="I86" s="487"/>
      <c r="J86" s="487"/>
      <c r="K86" s="487"/>
      <c r="L86" s="498"/>
      <c r="M86" s="978" t="s">
        <v>1673</v>
      </c>
      <c r="N86" s="979"/>
      <c r="O86" s="979"/>
      <c r="P86" s="979"/>
      <c r="Q86" s="979"/>
      <c r="R86" s="980"/>
      <c r="S86" s="459" t="s">
        <v>1672</v>
      </c>
      <c r="T86" s="460"/>
      <c r="U86" s="460"/>
      <c r="V86" s="460"/>
      <c r="W86" s="460"/>
      <c r="X86" s="460"/>
      <c r="Y86" s="460"/>
      <c r="Z86" s="460"/>
      <c r="AA86" s="460"/>
      <c r="AB86" s="460"/>
      <c r="AC86" s="460"/>
      <c r="AD86" s="460"/>
      <c r="AE86" s="460"/>
      <c r="AF86" s="460"/>
      <c r="AG86" s="460"/>
      <c r="AH86" s="460"/>
      <c r="AI86" s="460"/>
      <c r="AJ86" s="461"/>
      <c r="AV86" s="534"/>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6"/>
    </row>
    <row r="87" spans="3:77" ht="15" customHeight="1" x14ac:dyDescent="0.4">
      <c r="C87" s="354" t="s">
        <v>1668</v>
      </c>
      <c r="D87" s="355"/>
      <c r="E87" s="355"/>
      <c r="F87" s="355"/>
      <c r="G87" s="355"/>
      <c r="H87" s="497" t="s">
        <v>1669</v>
      </c>
      <c r="I87" s="487"/>
      <c r="J87" s="487"/>
      <c r="K87" s="487"/>
      <c r="L87" s="498"/>
      <c r="M87" s="981" t="s">
        <v>1671</v>
      </c>
      <c r="N87" s="982"/>
      <c r="O87" s="982"/>
      <c r="P87" s="982"/>
      <c r="Q87" s="982"/>
      <c r="R87" s="983"/>
      <c r="S87" s="354"/>
      <c r="T87" s="355"/>
      <c r="U87" s="355"/>
      <c r="V87" s="355"/>
      <c r="W87" s="355"/>
      <c r="X87" s="355"/>
      <c r="Y87" s="355"/>
      <c r="Z87" s="355"/>
      <c r="AA87" s="355"/>
      <c r="AB87" s="355"/>
      <c r="AC87" s="355"/>
      <c r="AD87" s="355"/>
      <c r="AE87" s="355"/>
      <c r="AF87" s="355"/>
      <c r="AG87" s="355"/>
      <c r="AH87" s="355"/>
      <c r="AI87" s="355"/>
      <c r="AJ87" s="351"/>
      <c r="AV87" s="534"/>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6"/>
    </row>
    <row r="88" spans="3:77" ht="15" customHeight="1" x14ac:dyDescent="0.4">
      <c r="C88" s="363"/>
      <c r="D88" s="364"/>
      <c r="E88" s="364"/>
      <c r="F88" s="364"/>
      <c r="G88" s="364"/>
      <c r="H88" s="559"/>
      <c r="I88" s="486"/>
      <c r="J88" s="486"/>
      <c r="K88" s="486"/>
      <c r="L88" s="560"/>
      <c r="M88" s="561"/>
      <c r="N88" s="562"/>
      <c r="O88" s="562"/>
      <c r="P88" s="562"/>
      <c r="Q88" s="562"/>
      <c r="R88" s="563"/>
      <c r="S88" s="509"/>
      <c r="T88" s="510"/>
      <c r="U88" s="510"/>
      <c r="V88" s="510"/>
      <c r="W88" s="510"/>
      <c r="X88" s="510"/>
      <c r="Y88" s="510"/>
      <c r="Z88" s="510"/>
      <c r="AA88" s="510"/>
      <c r="AB88" s="510"/>
      <c r="AC88" s="510"/>
      <c r="AD88" s="510"/>
      <c r="AE88" s="510"/>
      <c r="AF88" s="510"/>
      <c r="AG88" s="510"/>
      <c r="AH88" s="510"/>
      <c r="AI88" s="510"/>
      <c r="AJ88" s="511"/>
      <c r="AV88" s="534"/>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6"/>
    </row>
    <row r="89" spans="3:77" ht="15" customHeight="1" x14ac:dyDescent="0.4">
      <c r="C89" s="363"/>
      <c r="D89" s="364"/>
      <c r="E89" s="364"/>
      <c r="F89" s="364"/>
      <c r="G89" s="364"/>
      <c r="H89" s="559"/>
      <c r="I89" s="486"/>
      <c r="J89" s="486"/>
      <c r="K89" s="486"/>
      <c r="L89" s="560"/>
      <c r="M89" s="561"/>
      <c r="N89" s="562"/>
      <c r="O89" s="562"/>
      <c r="P89" s="562"/>
      <c r="Q89" s="562"/>
      <c r="R89" s="563"/>
      <c r="S89" s="509"/>
      <c r="T89" s="510"/>
      <c r="U89" s="510"/>
      <c r="V89" s="510"/>
      <c r="W89" s="510"/>
      <c r="X89" s="510"/>
      <c r="Y89" s="510"/>
      <c r="Z89" s="510"/>
      <c r="AA89" s="510"/>
      <c r="AB89" s="510"/>
      <c r="AC89" s="510"/>
      <c r="AD89" s="510"/>
      <c r="AE89" s="510"/>
      <c r="AF89" s="510"/>
      <c r="AG89" s="510"/>
      <c r="AH89" s="510"/>
      <c r="AI89" s="510"/>
      <c r="AJ89" s="511"/>
      <c r="AV89" s="534"/>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6"/>
    </row>
    <row r="90" spans="3:77" ht="15" customHeight="1" x14ac:dyDescent="0.4">
      <c r="AV90" s="534"/>
      <c r="AW90" s="535"/>
      <c r="AX90" s="535"/>
      <c r="AY90" s="535"/>
      <c r="AZ90" s="535"/>
      <c r="BA90" s="535"/>
      <c r="BB90" s="535"/>
      <c r="BC90" s="535"/>
      <c r="BD90" s="535"/>
      <c r="BE90" s="535"/>
      <c r="BF90" s="535"/>
      <c r="BG90" s="535"/>
      <c r="BH90" s="535"/>
      <c r="BI90" s="535"/>
      <c r="BJ90" s="535"/>
      <c r="BK90" s="535"/>
      <c r="BL90" s="535"/>
      <c r="BM90" s="535"/>
      <c r="BN90" s="535"/>
      <c r="BO90" s="535"/>
      <c r="BP90" s="535"/>
      <c r="BQ90" s="535"/>
      <c r="BR90" s="535"/>
      <c r="BS90" s="535"/>
      <c r="BT90" s="535"/>
      <c r="BU90" s="535"/>
      <c r="BV90" s="535"/>
      <c r="BW90" s="535"/>
      <c r="BX90" s="535"/>
      <c r="BY90" s="536"/>
    </row>
    <row r="91" spans="3:77" ht="15" customHeight="1" x14ac:dyDescent="0.4">
      <c r="C91" s="159" t="s">
        <v>1685</v>
      </c>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61"/>
      <c r="AO91" s="61"/>
      <c r="AP91" s="62"/>
      <c r="AR91" s="502" t="s">
        <v>289</v>
      </c>
      <c r="AS91" s="502"/>
      <c r="AV91" s="534"/>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5"/>
      <c r="BU91" s="535"/>
      <c r="BV91" s="535"/>
      <c r="BW91" s="535"/>
      <c r="BX91" s="535"/>
      <c r="BY91" s="536"/>
    </row>
    <row r="92" spans="3:77" ht="15" customHeight="1" x14ac:dyDescent="0.4">
      <c r="C92" s="83" t="s">
        <v>78</v>
      </c>
      <c r="D92" s="114" t="s">
        <v>1686</v>
      </c>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63"/>
      <c r="AN92" s="559"/>
      <c r="AO92" s="486"/>
      <c r="AP92" s="560"/>
      <c r="AR92" s="484" t="str">
        <f>IF(COUNTBLANK(AN92)=1,"未","")</f>
        <v>未</v>
      </c>
      <c r="AS92" s="484"/>
      <c r="AV92" s="534"/>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535"/>
      <c r="BV92" s="535"/>
      <c r="BW92" s="535"/>
      <c r="BX92" s="535"/>
      <c r="BY92" s="536"/>
    </row>
    <row r="93" spans="3:77" ht="15" customHeight="1" x14ac:dyDescent="0.4">
      <c r="C93" s="83" t="s">
        <v>79</v>
      </c>
      <c r="D93" s="114" t="s">
        <v>1687</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63"/>
      <c r="AN93" s="559"/>
      <c r="AO93" s="486"/>
      <c r="AP93" s="560"/>
      <c r="AR93" s="484" t="str">
        <f>IF(COUNTBLANK(AN93)=1,"未","")</f>
        <v>未</v>
      </c>
      <c r="AS93" s="484"/>
      <c r="AV93" s="534"/>
      <c r="AW93" s="535"/>
      <c r="AX93" s="535"/>
      <c r="AY93" s="535"/>
      <c r="AZ93" s="535"/>
      <c r="BA93" s="535"/>
      <c r="BB93" s="535"/>
      <c r="BC93" s="535"/>
      <c r="BD93" s="535"/>
      <c r="BE93" s="535"/>
      <c r="BF93" s="535"/>
      <c r="BG93" s="535"/>
      <c r="BH93" s="535"/>
      <c r="BI93" s="535"/>
      <c r="BJ93" s="535"/>
      <c r="BK93" s="535"/>
      <c r="BL93" s="535"/>
      <c r="BM93" s="535"/>
      <c r="BN93" s="535"/>
      <c r="BO93" s="535"/>
      <c r="BP93" s="535"/>
      <c r="BQ93" s="535"/>
      <c r="BR93" s="535"/>
      <c r="BS93" s="535"/>
      <c r="BT93" s="535"/>
      <c r="BU93" s="535"/>
      <c r="BV93" s="535"/>
      <c r="BW93" s="535"/>
      <c r="BX93" s="535"/>
      <c r="BY93" s="536"/>
    </row>
    <row r="94" spans="3:77" ht="15" customHeight="1" x14ac:dyDescent="0.4">
      <c r="C94" s="83" t="s">
        <v>80</v>
      </c>
      <c r="D94" s="114" t="s">
        <v>1688</v>
      </c>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63"/>
      <c r="AN94" s="559"/>
      <c r="AO94" s="486"/>
      <c r="AP94" s="560"/>
      <c r="AR94" s="484" t="str">
        <f>IF(COUNTBLANK(AN94)=1,"未","")</f>
        <v>未</v>
      </c>
      <c r="AS94" s="484"/>
      <c r="AV94" s="534"/>
      <c r="AW94" s="535"/>
      <c r="AX94" s="535"/>
      <c r="AY94" s="535"/>
      <c r="AZ94" s="535"/>
      <c r="BA94" s="535"/>
      <c r="BB94" s="535"/>
      <c r="BC94" s="535"/>
      <c r="BD94" s="535"/>
      <c r="BE94" s="535"/>
      <c r="BF94" s="535"/>
      <c r="BG94" s="535"/>
      <c r="BH94" s="535"/>
      <c r="BI94" s="535"/>
      <c r="BJ94" s="535"/>
      <c r="BK94" s="535"/>
      <c r="BL94" s="535"/>
      <c r="BM94" s="535"/>
      <c r="BN94" s="535"/>
      <c r="BO94" s="535"/>
      <c r="BP94" s="535"/>
      <c r="BQ94" s="535"/>
      <c r="BR94" s="535"/>
      <c r="BS94" s="535"/>
      <c r="BT94" s="535"/>
      <c r="BU94" s="535"/>
      <c r="BV94" s="535"/>
      <c r="BW94" s="535"/>
      <c r="BX94" s="535"/>
      <c r="BY94" s="536"/>
    </row>
    <row r="95" spans="3:77" ht="15" customHeight="1" thickBot="1" x14ac:dyDescent="0.45">
      <c r="AV95" s="534"/>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6"/>
    </row>
    <row r="96" spans="3:77" ht="15" customHeight="1" x14ac:dyDescent="0.4">
      <c r="AV96" s="531" t="s">
        <v>1700</v>
      </c>
      <c r="AW96" s="531"/>
      <c r="AX96" s="531"/>
      <c r="AY96" s="531"/>
      <c r="AZ96" s="531"/>
      <c r="BA96" s="531"/>
      <c r="BB96" s="531"/>
      <c r="BC96" s="531"/>
      <c r="BD96" s="531"/>
      <c r="BE96" s="531"/>
      <c r="BF96" s="531"/>
      <c r="BG96" s="531"/>
      <c r="BH96" s="531"/>
      <c r="BI96" s="531"/>
      <c r="BJ96" s="531"/>
      <c r="BK96" s="531"/>
      <c r="BL96" s="531"/>
      <c r="BM96" s="531"/>
      <c r="BN96" s="531"/>
      <c r="BO96" s="531"/>
      <c r="BP96" s="531"/>
      <c r="BQ96" s="531"/>
      <c r="BR96" s="531"/>
      <c r="BS96" s="531"/>
      <c r="BT96" s="531"/>
      <c r="BU96" s="531"/>
      <c r="BV96" s="531"/>
      <c r="BW96" s="531"/>
      <c r="BX96" s="531"/>
      <c r="BY96" s="531"/>
    </row>
    <row r="97" spans="2:77" ht="15" customHeight="1" thickBot="1" x14ac:dyDescent="0.45">
      <c r="B97" s="80"/>
      <c r="C97" s="3"/>
      <c r="AV97" s="65" t="s">
        <v>1701</v>
      </c>
    </row>
    <row r="98" spans="2:77" ht="15" customHeight="1" x14ac:dyDescent="0.4">
      <c r="C98" s="143"/>
      <c r="E98" s="11"/>
      <c r="F98" s="11"/>
      <c r="G98" s="11"/>
      <c r="H98" s="11"/>
      <c r="I98" s="11"/>
      <c r="J98" s="11"/>
      <c r="K98" s="11"/>
      <c r="L98" s="11"/>
      <c r="M98" s="11"/>
      <c r="N98" s="11"/>
      <c r="O98" s="11"/>
      <c r="P98" s="11"/>
      <c r="Q98" s="11"/>
      <c r="R98" s="11"/>
      <c r="S98" s="11"/>
      <c r="T98" s="11"/>
      <c r="U98" s="11"/>
      <c r="V98" s="11"/>
      <c r="W98" s="155"/>
      <c r="X98" s="143"/>
      <c r="AV98" s="532" t="s">
        <v>1702</v>
      </c>
      <c r="AW98" s="531"/>
      <c r="AX98" s="531"/>
      <c r="AY98" s="531"/>
      <c r="AZ98" s="531"/>
      <c r="BA98" s="531"/>
      <c r="BB98" s="531"/>
      <c r="BC98" s="531"/>
      <c r="BD98" s="531"/>
      <c r="BE98" s="531"/>
      <c r="BF98" s="531"/>
      <c r="BG98" s="531"/>
      <c r="BH98" s="531"/>
      <c r="BI98" s="531"/>
      <c r="BJ98" s="531"/>
      <c r="BK98" s="531"/>
      <c r="BL98" s="531"/>
      <c r="BM98" s="531"/>
      <c r="BN98" s="531"/>
      <c r="BO98" s="531"/>
      <c r="BP98" s="531"/>
      <c r="BQ98" s="531"/>
      <c r="BR98" s="531"/>
      <c r="BS98" s="531"/>
      <c r="BT98" s="531"/>
      <c r="BU98" s="531"/>
      <c r="BV98" s="531"/>
      <c r="BW98" s="531"/>
      <c r="BX98" s="531"/>
      <c r="BY98" s="533"/>
    </row>
    <row r="99" spans="2:77" ht="15" customHeight="1" x14ac:dyDescent="0.4">
      <c r="C99" s="143"/>
      <c r="E99" s="11"/>
      <c r="F99" s="11"/>
      <c r="G99" s="11"/>
      <c r="H99" s="11"/>
      <c r="I99" s="11"/>
      <c r="J99" s="11"/>
      <c r="K99" s="11"/>
      <c r="L99" s="11"/>
      <c r="M99" s="11"/>
      <c r="N99" s="11"/>
      <c r="O99" s="11"/>
      <c r="P99" s="11"/>
      <c r="Q99" s="11"/>
      <c r="R99" s="11"/>
      <c r="S99" s="11"/>
      <c r="T99" s="11"/>
      <c r="U99" s="11"/>
      <c r="V99" s="11"/>
      <c r="W99" s="155"/>
      <c r="X99" s="143"/>
      <c r="AV99" s="534"/>
      <c r="AW99" s="535"/>
      <c r="AX99" s="535"/>
      <c r="AY99" s="535"/>
      <c r="AZ99" s="535"/>
      <c r="BA99" s="535"/>
      <c r="BB99" s="535"/>
      <c r="BC99" s="535"/>
      <c r="BD99" s="535"/>
      <c r="BE99" s="535"/>
      <c r="BF99" s="535"/>
      <c r="BG99" s="535"/>
      <c r="BH99" s="535"/>
      <c r="BI99" s="535"/>
      <c r="BJ99" s="535"/>
      <c r="BK99" s="535"/>
      <c r="BL99" s="535"/>
      <c r="BM99" s="535"/>
      <c r="BN99" s="535"/>
      <c r="BO99" s="535"/>
      <c r="BP99" s="535"/>
      <c r="BQ99" s="535"/>
      <c r="BR99" s="535"/>
      <c r="BS99" s="535"/>
      <c r="BT99" s="535"/>
      <c r="BU99" s="535"/>
      <c r="BV99" s="535"/>
      <c r="BW99" s="535"/>
      <c r="BX99" s="535"/>
      <c r="BY99" s="536"/>
    </row>
    <row r="100" spans="2:77" ht="15" customHeight="1" x14ac:dyDescent="0.4">
      <c r="C100" s="143"/>
      <c r="X100" s="143"/>
      <c r="AV100" s="534"/>
      <c r="AW100" s="535"/>
      <c r="AX100" s="535"/>
      <c r="AY100" s="535"/>
      <c r="AZ100" s="535"/>
      <c r="BA100" s="535"/>
      <c r="BB100" s="535"/>
      <c r="BC100" s="535"/>
      <c r="BD100" s="535"/>
      <c r="BE100" s="535"/>
      <c r="BF100" s="535"/>
      <c r="BG100" s="535"/>
      <c r="BH100" s="535"/>
      <c r="BI100" s="535"/>
      <c r="BJ100" s="535"/>
      <c r="BK100" s="535"/>
      <c r="BL100" s="535"/>
      <c r="BM100" s="535"/>
      <c r="BN100" s="535"/>
      <c r="BO100" s="535"/>
      <c r="BP100" s="535"/>
      <c r="BQ100" s="535"/>
      <c r="BR100" s="535"/>
      <c r="BS100" s="535"/>
      <c r="BT100" s="535"/>
      <c r="BU100" s="535"/>
      <c r="BV100" s="535"/>
      <c r="BW100" s="535"/>
      <c r="BX100" s="535"/>
      <c r="BY100" s="536"/>
    </row>
    <row r="101" spans="2:77" ht="15" customHeight="1" x14ac:dyDescent="0.4">
      <c r="C101" s="143"/>
      <c r="X101" s="143"/>
      <c r="AV101" s="534"/>
      <c r="AW101" s="535"/>
      <c r="AX101" s="535"/>
      <c r="AY101" s="535"/>
      <c r="AZ101" s="535"/>
      <c r="BA101" s="535"/>
      <c r="BB101" s="535"/>
      <c r="BC101" s="535"/>
      <c r="BD101" s="535"/>
      <c r="BE101" s="535"/>
      <c r="BF101" s="535"/>
      <c r="BG101" s="535"/>
      <c r="BH101" s="535"/>
      <c r="BI101" s="535"/>
      <c r="BJ101" s="535"/>
      <c r="BK101" s="535"/>
      <c r="BL101" s="535"/>
      <c r="BM101" s="535"/>
      <c r="BN101" s="535"/>
      <c r="BO101" s="535"/>
      <c r="BP101" s="535"/>
      <c r="BQ101" s="535"/>
      <c r="BR101" s="535"/>
      <c r="BS101" s="535"/>
      <c r="BT101" s="535"/>
      <c r="BU101" s="535"/>
      <c r="BV101" s="535"/>
      <c r="BW101" s="535"/>
      <c r="BX101" s="535"/>
      <c r="BY101" s="536"/>
    </row>
    <row r="102" spans="2:77" ht="15" customHeight="1" x14ac:dyDescent="0.4">
      <c r="AV102" s="534"/>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5"/>
      <c r="BU102" s="535"/>
      <c r="BV102" s="535"/>
      <c r="BW102" s="535"/>
      <c r="BX102" s="535"/>
      <c r="BY102" s="536"/>
    </row>
    <row r="103" spans="2:77" ht="15" customHeight="1" x14ac:dyDescent="0.4">
      <c r="AV103" s="534"/>
      <c r="AW103" s="535"/>
      <c r="AX103" s="535"/>
      <c r="AY103" s="535"/>
      <c r="AZ103" s="535"/>
      <c r="BA103" s="535"/>
      <c r="BB103" s="535"/>
      <c r="BC103" s="535"/>
      <c r="BD103" s="535"/>
      <c r="BE103" s="535"/>
      <c r="BF103" s="535"/>
      <c r="BG103" s="535"/>
      <c r="BH103" s="535"/>
      <c r="BI103" s="535"/>
      <c r="BJ103" s="535"/>
      <c r="BK103" s="535"/>
      <c r="BL103" s="535"/>
      <c r="BM103" s="535"/>
      <c r="BN103" s="535"/>
      <c r="BO103" s="535"/>
      <c r="BP103" s="535"/>
      <c r="BQ103" s="535"/>
      <c r="BR103" s="535"/>
      <c r="BS103" s="535"/>
      <c r="BT103" s="535"/>
      <c r="BU103" s="535"/>
      <c r="BV103" s="535"/>
      <c r="BW103" s="535"/>
      <c r="BX103" s="535"/>
      <c r="BY103" s="536"/>
    </row>
    <row r="104" spans="2:77" ht="15" customHeight="1" x14ac:dyDescent="0.4">
      <c r="AV104" s="534"/>
      <c r="AW104" s="535"/>
      <c r="AX104" s="535"/>
      <c r="AY104" s="535"/>
      <c r="AZ104" s="535"/>
      <c r="BA104" s="535"/>
      <c r="BB104" s="535"/>
      <c r="BC104" s="535"/>
      <c r="BD104" s="535"/>
      <c r="BE104" s="535"/>
      <c r="BF104" s="535"/>
      <c r="BG104" s="535"/>
      <c r="BH104" s="535"/>
      <c r="BI104" s="535"/>
      <c r="BJ104" s="535"/>
      <c r="BK104" s="535"/>
      <c r="BL104" s="535"/>
      <c r="BM104" s="535"/>
      <c r="BN104" s="535"/>
      <c r="BO104" s="535"/>
      <c r="BP104" s="535"/>
      <c r="BQ104" s="535"/>
      <c r="BR104" s="535"/>
      <c r="BS104" s="535"/>
      <c r="BT104" s="535"/>
      <c r="BU104" s="535"/>
      <c r="BV104" s="535"/>
      <c r="BW104" s="535"/>
      <c r="BX104" s="535"/>
      <c r="BY104" s="536"/>
    </row>
    <row r="105" spans="2:77" ht="15" customHeight="1" x14ac:dyDescent="0.4">
      <c r="AV105" s="534"/>
      <c r="AW105" s="535"/>
      <c r="AX105" s="535"/>
      <c r="AY105" s="535"/>
      <c r="AZ105" s="535"/>
      <c r="BA105" s="535"/>
      <c r="BB105" s="535"/>
      <c r="BC105" s="535"/>
      <c r="BD105" s="535"/>
      <c r="BE105" s="535"/>
      <c r="BF105" s="535"/>
      <c r="BG105" s="535"/>
      <c r="BH105" s="535"/>
      <c r="BI105" s="535"/>
      <c r="BJ105" s="535"/>
      <c r="BK105" s="535"/>
      <c r="BL105" s="535"/>
      <c r="BM105" s="535"/>
      <c r="BN105" s="535"/>
      <c r="BO105" s="535"/>
      <c r="BP105" s="535"/>
      <c r="BQ105" s="535"/>
      <c r="BR105" s="535"/>
      <c r="BS105" s="535"/>
      <c r="BT105" s="535"/>
      <c r="BU105" s="535"/>
      <c r="BV105" s="535"/>
      <c r="BW105" s="535"/>
      <c r="BX105" s="535"/>
      <c r="BY105" s="536"/>
    </row>
    <row r="106" spans="2:77" ht="15" customHeight="1" x14ac:dyDescent="0.4">
      <c r="AV106" s="534"/>
      <c r="AW106" s="535"/>
      <c r="AX106" s="535"/>
      <c r="AY106" s="535"/>
      <c r="AZ106" s="535"/>
      <c r="BA106" s="535"/>
      <c r="BB106" s="535"/>
      <c r="BC106" s="535"/>
      <c r="BD106" s="535"/>
      <c r="BE106" s="535"/>
      <c r="BF106" s="535"/>
      <c r="BG106" s="535"/>
      <c r="BH106" s="535"/>
      <c r="BI106" s="535"/>
      <c r="BJ106" s="535"/>
      <c r="BK106" s="535"/>
      <c r="BL106" s="535"/>
      <c r="BM106" s="535"/>
      <c r="BN106" s="535"/>
      <c r="BO106" s="535"/>
      <c r="BP106" s="535"/>
      <c r="BQ106" s="535"/>
      <c r="BR106" s="535"/>
      <c r="BS106" s="535"/>
      <c r="BT106" s="535"/>
      <c r="BU106" s="535"/>
      <c r="BV106" s="535"/>
      <c r="BW106" s="535"/>
      <c r="BX106" s="535"/>
      <c r="BY106" s="536"/>
    </row>
    <row r="107" spans="2:77" ht="15" customHeight="1" x14ac:dyDescent="0.4">
      <c r="AV107" s="534"/>
      <c r="AW107" s="535"/>
      <c r="AX107" s="535"/>
      <c r="AY107" s="535"/>
      <c r="AZ107" s="535"/>
      <c r="BA107" s="535"/>
      <c r="BB107" s="535"/>
      <c r="BC107" s="535"/>
      <c r="BD107" s="535"/>
      <c r="BE107" s="535"/>
      <c r="BF107" s="535"/>
      <c r="BG107" s="535"/>
      <c r="BH107" s="535"/>
      <c r="BI107" s="535"/>
      <c r="BJ107" s="535"/>
      <c r="BK107" s="535"/>
      <c r="BL107" s="535"/>
      <c r="BM107" s="535"/>
      <c r="BN107" s="535"/>
      <c r="BO107" s="535"/>
      <c r="BP107" s="535"/>
      <c r="BQ107" s="535"/>
      <c r="BR107" s="535"/>
      <c r="BS107" s="535"/>
      <c r="BT107" s="535"/>
      <c r="BU107" s="535"/>
      <c r="BV107" s="535"/>
      <c r="BW107" s="535"/>
      <c r="BX107" s="535"/>
      <c r="BY107" s="536"/>
    </row>
    <row r="108" spans="2:77" ht="15" customHeight="1" x14ac:dyDescent="0.4">
      <c r="AV108" s="534"/>
      <c r="AW108" s="535"/>
      <c r="AX108" s="535"/>
      <c r="AY108" s="535"/>
      <c r="AZ108" s="535"/>
      <c r="BA108" s="535"/>
      <c r="BB108" s="535"/>
      <c r="BC108" s="535"/>
      <c r="BD108" s="535"/>
      <c r="BE108" s="535"/>
      <c r="BF108" s="535"/>
      <c r="BG108" s="535"/>
      <c r="BH108" s="535"/>
      <c r="BI108" s="535"/>
      <c r="BJ108" s="535"/>
      <c r="BK108" s="535"/>
      <c r="BL108" s="535"/>
      <c r="BM108" s="535"/>
      <c r="BN108" s="535"/>
      <c r="BO108" s="535"/>
      <c r="BP108" s="535"/>
      <c r="BQ108" s="535"/>
      <c r="BR108" s="535"/>
      <c r="BS108" s="535"/>
      <c r="BT108" s="535"/>
      <c r="BU108" s="535"/>
      <c r="BV108" s="535"/>
      <c r="BW108" s="535"/>
      <c r="BX108" s="535"/>
      <c r="BY108" s="536"/>
    </row>
    <row r="109" spans="2:77" ht="15" customHeight="1" x14ac:dyDescent="0.4">
      <c r="AV109" s="534"/>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6"/>
    </row>
    <row r="110" spans="2:77" ht="15" customHeight="1" x14ac:dyDescent="0.4">
      <c r="AV110" s="534"/>
      <c r="AW110" s="535"/>
      <c r="AX110" s="535"/>
      <c r="AY110" s="535"/>
      <c r="AZ110" s="535"/>
      <c r="BA110" s="535"/>
      <c r="BB110" s="535"/>
      <c r="BC110" s="535"/>
      <c r="BD110" s="535"/>
      <c r="BE110" s="535"/>
      <c r="BF110" s="535"/>
      <c r="BG110" s="535"/>
      <c r="BH110" s="535"/>
      <c r="BI110" s="535"/>
      <c r="BJ110" s="535"/>
      <c r="BK110" s="535"/>
      <c r="BL110" s="535"/>
      <c r="BM110" s="535"/>
      <c r="BN110" s="535"/>
      <c r="BO110" s="535"/>
      <c r="BP110" s="535"/>
      <c r="BQ110" s="535"/>
      <c r="BR110" s="535"/>
      <c r="BS110" s="535"/>
      <c r="BT110" s="535"/>
      <c r="BU110" s="535"/>
      <c r="BV110" s="535"/>
      <c r="BW110" s="535"/>
      <c r="BX110" s="535"/>
      <c r="BY110" s="536"/>
    </row>
    <row r="111" spans="2:77" ht="15" customHeight="1" x14ac:dyDescent="0.4">
      <c r="AV111" s="534"/>
      <c r="AW111" s="535"/>
      <c r="AX111" s="535"/>
      <c r="AY111" s="535"/>
      <c r="AZ111" s="535"/>
      <c r="BA111" s="535"/>
      <c r="BB111" s="535"/>
      <c r="BC111" s="535"/>
      <c r="BD111" s="535"/>
      <c r="BE111" s="535"/>
      <c r="BF111" s="535"/>
      <c r="BG111" s="535"/>
      <c r="BH111" s="535"/>
      <c r="BI111" s="535"/>
      <c r="BJ111" s="535"/>
      <c r="BK111" s="535"/>
      <c r="BL111" s="535"/>
      <c r="BM111" s="535"/>
      <c r="BN111" s="535"/>
      <c r="BO111" s="535"/>
      <c r="BP111" s="535"/>
      <c r="BQ111" s="535"/>
      <c r="BR111" s="535"/>
      <c r="BS111" s="535"/>
      <c r="BT111" s="535"/>
      <c r="BU111" s="535"/>
      <c r="BV111" s="535"/>
      <c r="BW111" s="535"/>
      <c r="BX111" s="535"/>
      <c r="BY111" s="536"/>
    </row>
    <row r="112" spans="2:77" ht="15" customHeight="1" x14ac:dyDescent="0.4">
      <c r="AV112" s="534"/>
      <c r="AW112" s="535"/>
      <c r="AX112" s="535"/>
      <c r="AY112" s="535"/>
      <c r="AZ112" s="535"/>
      <c r="BA112" s="535"/>
      <c r="BB112" s="535"/>
      <c r="BC112" s="535"/>
      <c r="BD112" s="535"/>
      <c r="BE112" s="535"/>
      <c r="BF112" s="535"/>
      <c r="BG112" s="535"/>
      <c r="BH112" s="535"/>
      <c r="BI112" s="535"/>
      <c r="BJ112" s="535"/>
      <c r="BK112" s="535"/>
      <c r="BL112" s="535"/>
      <c r="BM112" s="535"/>
      <c r="BN112" s="535"/>
      <c r="BO112" s="535"/>
      <c r="BP112" s="535"/>
      <c r="BQ112" s="535"/>
      <c r="BR112" s="535"/>
      <c r="BS112" s="535"/>
      <c r="BT112" s="535"/>
      <c r="BU112" s="535"/>
      <c r="BV112" s="535"/>
      <c r="BW112" s="535"/>
      <c r="BX112" s="535"/>
      <c r="BY112" s="536"/>
    </row>
    <row r="113" spans="48:77" ht="15" customHeight="1" x14ac:dyDescent="0.4">
      <c r="AV113" s="534"/>
      <c r="AW113" s="535"/>
      <c r="AX113" s="535"/>
      <c r="AY113" s="535"/>
      <c r="AZ113" s="535"/>
      <c r="BA113" s="535"/>
      <c r="BB113" s="535"/>
      <c r="BC113" s="535"/>
      <c r="BD113" s="535"/>
      <c r="BE113" s="535"/>
      <c r="BF113" s="535"/>
      <c r="BG113" s="535"/>
      <c r="BH113" s="535"/>
      <c r="BI113" s="535"/>
      <c r="BJ113" s="535"/>
      <c r="BK113" s="535"/>
      <c r="BL113" s="535"/>
      <c r="BM113" s="535"/>
      <c r="BN113" s="535"/>
      <c r="BO113" s="535"/>
      <c r="BP113" s="535"/>
      <c r="BQ113" s="535"/>
      <c r="BR113" s="535"/>
      <c r="BS113" s="535"/>
      <c r="BT113" s="535"/>
      <c r="BU113" s="535"/>
      <c r="BV113" s="535"/>
      <c r="BW113" s="535"/>
      <c r="BX113" s="535"/>
      <c r="BY113" s="536"/>
    </row>
    <row r="114" spans="48:77" ht="15" customHeight="1" x14ac:dyDescent="0.4">
      <c r="AV114" s="534"/>
      <c r="AW114" s="535"/>
      <c r="AX114" s="535"/>
      <c r="AY114" s="535"/>
      <c r="AZ114" s="535"/>
      <c r="BA114" s="535"/>
      <c r="BB114" s="535"/>
      <c r="BC114" s="535"/>
      <c r="BD114" s="535"/>
      <c r="BE114" s="535"/>
      <c r="BF114" s="535"/>
      <c r="BG114" s="535"/>
      <c r="BH114" s="535"/>
      <c r="BI114" s="535"/>
      <c r="BJ114" s="535"/>
      <c r="BK114" s="535"/>
      <c r="BL114" s="535"/>
      <c r="BM114" s="535"/>
      <c r="BN114" s="535"/>
      <c r="BO114" s="535"/>
      <c r="BP114" s="535"/>
      <c r="BQ114" s="535"/>
      <c r="BR114" s="535"/>
      <c r="BS114" s="535"/>
      <c r="BT114" s="535"/>
      <c r="BU114" s="535"/>
      <c r="BV114" s="535"/>
      <c r="BW114" s="535"/>
      <c r="BX114" s="535"/>
      <c r="BY114" s="536"/>
    </row>
    <row r="115" spans="48:77" ht="15" customHeight="1" x14ac:dyDescent="0.4">
      <c r="AV115" s="534"/>
      <c r="AW115" s="535"/>
      <c r="AX115" s="535"/>
      <c r="AY115" s="535"/>
      <c r="AZ115" s="535"/>
      <c r="BA115" s="535"/>
      <c r="BB115" s="535"/>
      <c r="BC115" s="535"/>
      <c r="BD115" s="535"/>
      <c r="BE115" s="535"/>
      <c r="BF115" s="535"/>
      <c r="BG115" s="535"/>
      <c r="BH115" s="535"/>
      <c r="BI115" s="535"/>
      <c r="BJ115" s="535"/>
      <c r="BK115" s="535"/>
      <c r="BL115" s="535"/>
      <c r="BM115" s="535"/>
      <c r="BN115" s="535"/>
      <c r="BO115" s="535"/>
      <c r="BP115" s="535"/>
      <c r="BQ115" s="535"/>
      <c r="BR115" s="535"/>
      <c r="BS115" s="535"/>
      <c r="BT115" s="535"/>
      <c r="BU115" s="535"/>
      <c r="BV115" s="535"/>
      <c r="BW115" s="535"/>
      <c r="BX115" s="535"/>
      <c r="BY115" s="536"/>
    </row>
    <row r="116" spans="48:77" ht="15" customHeight="1" x14ac:dyDescent="0.4">
      <c r="AV116" s="534"/>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6"/>
    </row>
    <row r="117" spans="48:77" ht="15" customHeight="1" x14ac:dyDescent="0.4">
      <c r="AV117" s="534"/>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6"/>
    </row>
    <row r="118" spans="48:77" ht="15" customHeight="1" x14ac:dyDescent="0.4">
      <c r="AV118" s="534"/>
      <c r="AW118" s="535"/>
      <c r="AX118" s="535"/>
      <c r="AY118" s="535"/>
      <c r="AZ118" s="535"/>
      <c r="BA118" s="535"/>
      <c r="BB118" s="535"/>
      <c r="BC118" s="535"/>
      <c r="BD118" s="535"/>
      <c r="BE118" s="535"/>
      <c r="BF118" s="535"/>
      <c r="BG118" s="535"/>
      <c r="BH118" s="535"/>
      <c r="BI118" s="535"/>
      <c r="BJ118" s="535"/>
      <c r="BK118" s="535"/>
      <c r="BL118" s="535"/>
      <c r="BM118" s="535"/>
      <c r="BN118" s="535"/>
      <c r="BO118" s="535"/>
      <c r="BP118" s="535"/>
      <c r="BQ118" s="535"/>
      <c r="BR118" s="535"/>
      <c r="BS118" s="535"/>
      <c r="BT118" s="535"/>
      <c r="BU118" s="535"/>
      <c r="BV118" s="535"/>
      <c r="BW118" s="535"/>
      <c r="BX118" s="535"/>
      <c r="BY118" s="536"/>
    </row>
    <row r="119" spans="48:77" ht="15" customHeight="1" x14ac:dyDescent="0.4">
      <c r="AV119" s="534"/>
      <c r="AW119" s="535"/>
      <c r="AX119" s="535"/>
      <c r="AY119" s="535"/>
      <c r="AZ119" s="535"/>
      <c r="BA119" s="535"/>
      <c r="BB119" s="535"/>
      <c r="BC119" s="535"/>
      <c r="BD119" s="535"/>
      <c r="BE119" s="535"/>
      <c r="BF119" s="535"/>
      <c r="BG119" s="535"/>
      <c r="BH119" s="535"/>
      <c r="BI119" s="535"/>
      <c r="BJ119" s="535"/>
      <c r="BK119" s="535"/>
      <c r="BL119" s="535"/>
      <c r="BM119" s="535"/>
      <c r="BN119" s="535"/>
      <c r="BO119" s="535"/>
      <c r="BP119" s="535"/>
      <c r="BQ119" s="535"/>
      <c r="BR119" s="535"/>
      <c r="BS119" s="535"/>
      <c r="BT119" s="535"/>
      <c r="BU119" s="535"/>
      <c r="BV119" s="535"/>
      <c r="BW119" s="535"/>
      <c r="BX119" s="535"/>
      <c r="BY119" s="536"/>
    </row>
    <row r="120" spans="48:77" ht="15" customHeight="1" x14ac:dyDescent="0.4">
      <c r="AV120" s="534"/>
      <c r="AW120" s="535"/>
      <c r="AX120" s="535"/>
      <c r="AY120" s="535"/>
      <c r="AZ120" s="535"/>
      <c r="BA120" s="535"/>
      <c r="BB120" s="535"/>
      <c r="BC120" s="535"/>
      <c r="BD120" s="535"/>
      <c r="BE120" s="535"/>
      <c r="BF120" s="535"/>
      <c r="BG120" s="535"/>
      <c r="BH120" s="535"/>
      <c r="BI120" s="535"/>
      <c r="BJ120" s="535"/>
      <c r="BK120" s="535"/>
      <c r="BL120" s="535"/>
      <c r="BM120" s="535"/>
      <c r="BN120" s="535"/>
      <c r="BO120" s="535"/>
      <c r="BP120" s="535"/>
      <c r="BQ120" s="535"/>
      <c r="BR120" s="535"/>
      <c r="BS120" s="535"/>
      <c r="BT120" s="535"/>
      <c r="BU120" s="535"/>
      <c r="BV120" s="535"/>
      <c r="BW120" s="535"/>
      <c r="BX120" s="535"/>
      <c r="BY120" s="536"/>
    </row>
    <row r="121" spans="48:77" ht="15" customHeight="1" x14ac:dyDescent="0.4">
      <c r="AV121" s="534"/>
      <c r="AW121" s="535"/>
      <c r="AX121" s="535"/>
      <c r="AY121" s="535"/>
      <c r="AZ121" s="535"/>
      <c r="BA121" s="535"/>
      <c r="BB121" s="535"/>
      <c r="BC121" s="535"/>
      <c r="BD121" s="535"/>
      <c r="BE121" s="535"/>
      <c r="BF121" s="535"/>
      <c r="BG121" s="535"/>
      <c r="BH121" s="535"/>
      <c r="BI121" s="535"/>
      <c r="BJ121" s="535"/>
      <c r="BK121" s="535"/>
      <c r="BL121" s="535"/>
      <c r="BM121" s="535"/>
      <c r="BN121" s="535"/>
      <c r="BO121" s="535"/>
      <c r="BP121" s="535"/>
      <c r="BQ121" s="535"/>
      <c r="BR121" s="535"/>
      <c r="BS121" s="535"/>
      <c r="BT121" s="535"/>
      <c r="BU121" s="535"/>
      <c r="BV121" s="535"/>
      <c r="BW121" s="535"/>
      <c r="BX121" s="535"/>
      <c r="BY121" s="536"/>
    </row>
    <row r="122" spans="48:77" ht="15" customHeight="1" x14ac:dyDescent="0.4">
      <c r="AV122" s="534"/>
      <c r="AW122" s="535"/>
      <c r="AX122" s="535"/>
      <c r="AY122" s="535"/>
      <c r="AZ122" s="535"/>
      <c r="BA122" s="535"/>
      <c r="BB122" s="535"/>
      <c r="BC122" s="535"/>
      <c r="BD122" s="535"/>
      <c r="BE122" s="535"/>
      <c r="BF122" s="535"/>
      <c r="BG122" s="535"/>
      <c r="BH122" s="535"/>
      <c r="BI122" s="535"/>
      <c r="BJ122" s="535"/>
      <c r="BK122" s="535"/>
      <c r="BL122" s="535"/>
      <c r="BM122" s="535"/>
      <c r="BN122" s="535"/>
      <c r="BO122" s="535"/>
      <c r="BP122" s="535"/>
      <c r="BQ122" s="535"/>
      <c r="BR122" s="535"/>
      <c r="BS122" s="535"/>
      <c r="BT122" s="535"/>
      <c r="BU122" s="535"/>
      <c r="BV122" s="535"/>
      <c r="BW122" s="535"/>
      <c r="BX122" s="535"/>
      <c r="BY122" s="536"/>
    </row>
    <row r="123" spans="48:77" ht="15" customHeight="1" x14ac:dyDescent="0.4">
      <c r="AV123" s="534"/>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6"/>
    </row>
    <row r="124" spans="48:77" ht="15" customHeight="1" x14ac:dyDescent="0.4">
      <c r="AV124" s="534"/>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6"/>
    </row>
    <row r="125" spans="48:77" ht="15" customHeight="1" x14ac:dyDescent="0.4">
      <c r="AV125" s="534"/>
      <c r="AW125" s="535"/>
      <c r="AX125" s="535"/>
      <c r="AY125" s="535"/>
      <c r="AZ125" s="535"/>
      <c r="BA125" s="535"/>
      <c r="BB125" s="535"/>
      <c r="BC125" s="535"/>
      <c r="BD125" s="535"/>
      <c r="BE125" s="535"/>
      <c r="BF125" s="535"/>
      <c r="BG125" s="535"/>
      <c r="BH125" s="535"/>
      <c r="BI125" s="535"/>
      <c r="BJ125" s="535"/>
      <c r="BK125" s="535"/>
      <c r="BL125" s="535"/>
      <c r="BM125" s="535"/>
      <c r="BN125" s="535"/>
      <c r="BO125" s="535"/>
      <c r="BP125" s="535"/>
      <c r="BQ125" s="535"/>
      <c r="BR125" s="535"/>
      <c r="BS125" s="535"/>
      <c r="BT125" s="535"/>
      <c r="BU125" s="535"/>
      <c r="BV125" s="535"/>
      <c r="BW125" s="535"/>
      <c r="BX125" s="535"/>
      <c r="BY125" s="536"/>
    </row>
    <row r="126" spans="48:77" ht="15" customHeight="1" x14ac:dyDescent="0.4">
      <c r="AV126" s="534"/>
      <c r="AW126" s="535"/>
      <c r="AX126" s="535"/>
      <c r="AY126" s="535"/>
      <c r="AZ126" s="535"/>
      <c r="BA126" s="535"/>
      <c r="BB126" s="535"/>
      <c r="BC126" s="535"/>
      <c r="BD126" s="535"/>
      <c r="BE126" s="535"/>
      <c r="BF126" s="535"/>
      <c r="BG126" s="535"/>
      <c r="BH126" s="535"/>
      <c r="BI126" s="535"/>
      <c r="BJ126" s="535"/>
      <c r="BK126" s="535"/>
      <c r="BL126" s="535"/>
      <c r="BM126" s="535"/>
      <c r="BN126" s="535"/>
      <c r="BO126" s="535"/>
      <c r="BP126" s="535"/>
      <c r="BQ126" s="535"/>
      <c r="BR126" s="535"/>
      <c r="BS126" s="535"/>
      <c r="BT126" s="535"/>
      <c r="BU126" s="535"/>
      <c r="BV126" s="535"/>
      <c r="BW126" s="535"/>
      <c r="BX126" s="535"/>
      <c r="BY126" s="536"/>
    </row>
    <row r="127" spans="48:77" ht="15" customHeight="1" x14ac:dyDescent="0.4">
      <c r="AV127" s="534"/>
      <c r="AW127" s="535"/>
      <c r="AX127" s="535"/>
      <c r="AY127" s="535"/>
      <c r="AZ127" s="535"/>
      <c r="BA127" s="535"/>
      <c r="BB127" s="535"/>
      <c r="BC127" s="535"/>
      <c r="BD127" s="535"/>
      <c r="BE127" s="535"/>
      <c r="BF127" s="535"/>
      <c r="BG127" s="535"/>
      <c r="BH127" s="535"/>
      <c r="BI127" s="535"/>
      <c r="BJ127" s="535"/>
      <c r="BK127" s="535"/>
      <c r="BL127" s="535"/>
      <c r="BM127" s="535"/>
      <c r="BN127" s="535"/>
      <c r="BO127" s="535"/>
      <c r="BP127" s="535"/>
      <c r="BQ127" s="535"/>
      <c r="BR127" s="535"/>
      <c r="BS127" s="535"/>
      <c r="BT127" s="535"/>
      <c r="BU127" s="535"/>
      <c r="BV127" s="535"/>
      <c r="BW127" s="535"/>
      <c r="BX127" s="535"/>
      <c r="BY127" s="536"/>
    </row>
    <row r="128" spans="48:77" ht="15" customHeight="1" x14ac:dyDescent="0.4">
      <c r="AV128" s="534"/>
      <c r="AW128" s="535"/>
      <c r="AX128" s="535"/>
      <c r="AY128" s="535"/>
      <c r="AZ128" s="535"/>
      <c r="BA128" s="535"/>
      <c r="BB128" s="535"/>
      <c r="BC128" s="535"/>
      <c r="BD128" s="535"/>
      <c r="BE128" s="535"/>
      <c r="BF128" s="535"/>
      <c r="BG128" s="535"/>
      <c r="BH128" s="535"/>
      <c r="BI128" s="535"/>
      <c r="BJ128" s="535"/>
      <c r="BK128" s="535"/>
      <c r="BL128" s="535"/>
      <c r="BM128" s="535"/>
      <c r="BN128" s="535"/>
      <c r="BO128" s="535"/>
      <c r="BP128" s="535"/>
      <c r="BQ128" s="535"/>
      <c r="BR128" s="535"/>
      <c r="BS128" s="535"/>
      <c r="BT128" s="535"/>
      <c r="BU128" s="535"/>
      <c r="BV128" s="535"/>
      <c r="BW128" s="535"/>
      <c r="BX128" s="535"/>
      <c r="BY128" s="536"/>
    </row>
    <row r="129" spans="48:77" ht="15" customHeight="1" thickBot="1" x14ac:dyDescent="0.45">
      <c r="AV129" s="537"/>
      <c r="AW129" s="538"/>
      <c r="AX129" s="538"/>
      <c r="AY129" s="538"/>
      <c r="AZ129" s="538"/>
      <c r="BA129" s="538"/>
      <c r="BB129" s="538"/>
      <c r="BC129" s="538"/>
      <c r="BD129" s="538"/>
      <c r="BE129" s="538"/>
      <c r="BF129" s="538"/>
      <c r="BG129" s="538"/>
      <c r="BH129" s="538"/>
      <c r="BI129" s="538"/>
      <c r="BJ129" s="538"/>
      <c r="BK129" s="538"/>
      <c r="BL129" s="538"/>
      <c r="BM129" s="538"/>
      <c r="BN129" s="538"/>
      <c r="BO129" s="538"/>
      <c r="BP129" s="538"/>
      <c r="BQ129" s="538"/>
      <c r="BR129" s="538"/>
      <c r="BS129" s="538"/>
      <c r="BT129" s="538"/>
      <c r="BU129" s="538"/>
      <c r="BV129" s="538"/>
      <c r="BW129" s="538"/>
      <c r="BX129" s="538"/>
      <c r="BY129" s="539"/>
    </row>
    <row r="130" spans="48:77" ht="15" customHeight="1" x14ac:dyDescent="0.4">
      <c r="AV130" s="531" t="s">
        <v>1705</v>
      </c>
      <c r="AW130" s="531"/>
      <c r="AX130" s="531"/>
      <c r="AY130" s="531"/>
      <c r="AZ130" s="531"/>
      <c r="BA130" s="531"/>
      <c r="BB130" s="531"/>
      <c r="BC130" s="531"/>
      <c r="BD130" s="531"/>
      <c r="BE130" s="531"/>
      <c r="BF130" s="531"/>
      <c r="BG130" s="531"/>
      <c r="BH130" s="531"/>
      <c r="BI130" s="531"/>
      <c r="BJ130" s="531"/>
      <c r="BK130" s="531"/>
      <c r="BL130" s="531"/>
      <c r="BM130" s="531"/>
      <c r="BN130" s="531"/>
      <c r="BO130" s="531"/>
      <c r="BP130" s="531"/>
      <c r="BQ130" s="531"/>
      <c r="BR130" s="531"/>
      <c r="BS130" s="531"/>
      <c r="BT130" s="531"/>
      <c r="BU130" s="531"/>
      <c r="BV130" s="531"/>
      <c r="BW130" s="531"/>
      <c r="BX130" s="531"/>
      <c r="BY130" s="531"/>
    </row>
    <row r="131" spans="48:77" ht="15" customHeight="1" thickBot="1" x14ac:dyDescent="0.45">
      <c r="AV131" s="65" t="s">
        <v>1703</v>
      </c>
    </row>
    <row r="132" spans="48:77" ht="15" customHeight="1" x14ac:dyDescent="0.4">
      <c r="AV132" s="532" t="s">
        <v>1704</v>
      </c>
      <c r="AW132" s="531"/>
      <c r="AX132" s="531"/>
      <c r="AY132" s="531"/>
      <c r="AZ132" s="531"/>
      <c r="BA132" s="531"/>
      <c r="BB132" s="531"/>
      <c r="BC132" s="531"/>
      <c r="BD132" s="531"/>
      <c r="BE132" s="531"/>
      <c r="BF132" s="531"/>
      <c r="BG132" s="531"/>
      <c r="BH132" s="531"/>
      <c r="BI132" s="531"/>
      <c r="BJ132" s="531"/>
      <c r="BK132" s="531"/>
      <c r="BL132" s="531"/>
      <c r="BM132" s="531"/>
      <c r="BN132" s="531"/>
      <c r="BO132" s="531"/>
      <c r="BP132" s="531"/>
      <c r="BQ132" s="531"/>
      <c r="BR132" s="531"/>
      <c r="BS132" s="531"/>
      <c r="BT132" s="531"/>
      <c r="BU132" s="531"/>
      <c r="BV132" s="531"/>
      <c r="BW132" s="531"/>
      <c r="BX132" s="531"/>
      <c r="BY132" s="533"/>
    </row>
    <row r="133" spans="48:77" ht="15" customHeight="1" x14ac:dyDescent="0.4">
      <c r="AV133" s="534"/>
      <c r="AW133" s="535"/>
      <c r="AX133" s="535"/>
      <c r="AY133" s="535"/>
      <c r="AZ133" s="535"/>
      <c r="BA133" s="535"/>
      <c r="BB133" s="535"/>
      <c r="BC133" s="535"/>
      <c r="BD133" s="535"/>
      <c r="BE133" s="535"/>
      <c r="BF133" s="535"/>
      <c r="BG133" s="535"/>
      <c r="BH133" s="535"/>
      <c r="BI133" s="535"/>
      <c r="BJ133" s="535"/>
      <c r="BK133" s="535"/>
      <c r="BL133" s="535"/>
      <c r="BM133" s="535"/>
      <c r="BN133" s="535"/>
      <c r="BO133" s="535"/>
      <c r="BP133" s="535"/>
      <c r="BQ133" s="535"/>
      <c r="BR133" s="535"/>
      <c r="BS133" s="535"/>
      <c r="BT133" s="535"/>
      <c r="BU133" s="535"/>
      <c r="BV133" s="535"/>
      <c r="BW133" s="535"/>
      <c r="BX133" s="535"/>
      <c r="BY133" s="536"/>
    </row>
    <row r="134" spans="48:77" ht="15" customHeight="1" x14ac:dyDescent="0.4">
      <c r="AV134" s="534"/>
      <c r="AW134" s="535"/>
      <c r="AX134" s="535"/>
      <c r="AY134" s="535"/>
      <c r="AZ134" s="535"/>
      <c r="BA134" s="535"/>
      <c r="BB134" s="535"/>
      <c r="BC134" s="535"/>
      <c r="BD134" s="535"/>
      <c r="BE134" s="535"/>
      <c r="BF134" s="535"/>
      <c r="BG134" s="535"/>
      <c r="BH134" s="535"/>
      <c r="BI134" s="535"/>
      <c r="BJ134" s="535"/>
      <c r="BK134" s="535"/>
      <c r="BL134" s="535"/>
      <c r="BM134" s="535"/>
      <c r="BN134" s="535"/>
      <c r="BO134" s="535"/>
      <c r="BP134" s="535"/>
      <c r="BQ134" s="535"/>
      <c r="BR134" s="535"/>
      <c r="BS134" s="535"/>
      <c r="BT134" s="535"/>
      <c r="BU134" s="535"/>
      <c r="BV134" s="535"/>
      <c r="BW134" s="535"/>
      <c r="BX134" s="535"/>
      <c r="BY134" s="536"/>
    </row>
    <row r="135" spans="48:77" ht="15" customHeight="1" x14ac:dyDescent="0.4">
      <c r="AV135" s="534"/>
      <c r="AW135" s="535"/>
      <c r="AX135" s="535"/>
      <c r="AY135" s="535"/>
      <c r="AZ135" s="535"/>
      <c r="BA135" s="535"/>
      <c r="BB135" s="535"/>
      <c r="BC135" s="535"/>
      <c r="BD135" s="535"/>
      <c r="BE135" s="535"/>
      <c r="BF135" s="535"/>
      <c r="BG135" s="535"/>
      <c r="BH135" s="535"/>
      <c r="BI135" s="535"/>
      <c r="BJ135" s="535"/>
      <c r="BK135" s="535"/>
      <c r="BL135" s="535"/>
      <c r="BM135" s="535"/>
      <c r="BN135" s="535"/>
      <c r="BO135" s="535"/>
      <c r="BP135" s="535"/>
      <c r="BQ135" s="535"/>
      <c r="BR135" s="535"/>
      <c r="BS135" s="535"/>
      <c r="BT135" s="535"/>
      <c r="BU135" s="535"/>
      <c r="BV135" s="535"/>
      <c r="BW135" s="535"/>
      <c r="BX135" s="535"/>
      <c r="BY135" s="536"/>
    </row>
    <row r="136" spans="48:77" ht="15" customHeight="1" x14ac:dyDescent="0.4">
      <c r="AV136" s="534"/>
      <c r="AW136" s="535"/>
      <c r="AX136" s="535"/>
      <c r="AY136" s="535"/>
      <c r="AZ136" s="535"/>
      <c r="BA136" s="535"/>
      <c r="BB136" s="535"/>
      <c r="BC136" s="535"/>
      <c r="BD136" s="535"/>
      <c r="BE136" s="535"/>
      <c r="BF136" s="535"/>
      <c r="BG136" s="535"/>
      <c r="BH136" s="535"/>
      <c r="BI136" s="535"/>
      <c r="BJ136" s="535"/>
      <c r="BK136" s="535"/>
      <c r="BL136" s="535"/>
      <c r="BM136" s="535"/>
      <c r="BN136" s="535"/>
      <c r="BO136" s="535"/>
      <c r="BP136" s="535"/>
      <c r="BQ136" s="535"/>
      <c r="BR136" s="535"/>
      <c r="BS136" s="535"/>
      <c r="BT136" s="535"/>
      <c r="BU136" s="535"/>
      <c r="BV136" s="535"/>
      <c r="BW136" s="535"/>
      <c r="BX136" s="535"/>
      <c r="BY136" s="536"/>
    </row>
    <row r="137" spans="48:77" ht="15" customHeight="1" x14ac:dyDescent="0.4">
      <c r="AV137" s="534"/>
      <c r="AW137" s="535"/>
      <c r="AX137" s="535"/>
      <c r="AY137" s="535"/>
      <c r="AZ137" s="535"/>
      <c r="BA137" s="535"/>
      <c r="BB137" s="535"/>
      <c r="BC137" s="535"/>
      <c r="BD137" s="535"/>
      <c r="BE137" s="535"/>
      <c r="BF137" s="535"/>
      <c r="BG137" s="535"/>
      <c r="BH137" s="535"/>
      <c r="BI137" s="535"/>
      <c r="BJ137" s="535"/>
      <c r="BK137" s="535"/>
      <c r="BL137" s="535"/>
      <c r="BM137" s="535"/>
      <c r="BN137" s="535"/>
      <c r="BO137" s="535"/>
      <c r="BP137" s="535"/>
      <c r="BQ137" s="535"/>
      <c r="BR137" s="535"/>
      <c r="BS137" s="535"/>
      <c r="BT137" s="535"/>
      <c r="BU137" s="535"/>
      <c r="BV137" s="535"/>
      <c r="BW137" s="535"/>
      <c r="BX137" s="535"/>
      <c r="BY137" s="536"/>
    </row>
    <row r="138" spans="48:77" ht="15" customHeight="1" x14ac:dyDescent="0.4">
      <c r="AV138" s="534"/>
      <c r="AW138" s="535"/>
      <c r="AX138" s="535"/>
      <c r="AY138" s="535"/>
      <c r="AZ138" s="535"/>
      <c r="BA138" s="535"/>
      <c r="BB138" s="535"/>
      <c r="BC138" s="535"/>
      <c r="BD138" s="535"/>
      <c r="BE138" s="535"/>
      <c r="BF138" s="535"/>
      <c r="BG138" s="535"/>
      <c r="BH138" s="535"/>
      <c r="BI138" s="535"/>
      <c r="BJ138" s="535"/>
      <c r="BK138" s="535"/>
      <c r="BL138" s="535"/>
      <c r="BM138" s="535"/>
      <c r="BN138" s="535"/>
      <c r="BO138" s="535"/>
      <c r="BP138" s="535"/>
      <c r="BQ138" s="535"/>
      <c r="BR138" s="535"/>
      <c r="BS138" s="535"/>
      <c r="BT138" s="535"/>
      <c r="BU138" s="535"/>
      <c r="BV138" s="535"/>
      <c r="BW138" s="535"/>
      <c r="BX138" s="535"/>
      <c r="BY138" s="536"/>
    </row>
    <row r="139" spans="48:77" ht="15" customHeight="1" x14ac:dyDescent="0.4">
      <c r="AV139" s="534"/>
      <c r="AW139" s="535"/>
      <c r="AX139" s="535"/>
      <c r="AY139" s="535"/>
      <c r="AZ139" s="535"/>
      <c r="BA139" s="535"/>
      <c r="BB139" s="535"/>
      <c r="BC139" s="535"/>
      <c r="BD139" s="535"/>
      <c r="BE139" s="535"/>
      <c r="BF139" s="535"/>
      <c r="BG139" s="535"/>
      <c r="BH139" s="535"/>
      <c r="BI139" s="535"/>
      <c r="BJ139" s="535"/>
      <c r="BK139" s="535"/>
      <c r="BL139" s="535"/>
      <c r="BM139" s="535"/>
      <c r="BN139" s="535"/>
      <c r="BO139" s="535"/>
      <c r="BP139" s="535"/>
      <c r="BQ139" s="535"/>
      <c r="BR139" s="535"/>
      <c r="BS139" s="535"/>
      <c r="BT139" s="535"/>
      <c r="BU139" s="535"/>
      <c r="BV139" s="535"/>
      <c r="BW139" s="535"/>
      <c r="BX139" s="535"/>
      <c r="BY139" s="536"/>
    </row>
    <row r="140" spans="48:77" ht="15" customHeight="1" x14ac:dyDescent="0.4">
      <c r="AV140" s="534"/>
      <c r="AW140" s="535"/>
      <c r="AX140" s="535"/>
      <c r="AY140" s="535"/>
      <c r="AZ140" s="535"/>
      <c r="BA140" s="535"/>
      <c r="BB140" s="535"/>
      <c r="BC140" s="535"/>
      <c r="BD140" s="535"/>
      <c r="BE140" s="535"/>
      <c r="BF140" s="535"/>
      <c r="BG140" s="535"/>
      <c r="BH140" s="535"/>
      <c r="BI140" s="535"/>
      <c r="BJ140" s="535"/>
      <c r="BK140" s="535"/>
      <c r="BL140" s="535"/>
      <c r="BM140" s="535"/>
      <c r="BN140" s="535"/>
      <c r="BO140" s="535"/>
      <c r="BP140" s="535"/>
      <c r="BQ140" s="535"/>
      <c r="BR140" s="535"/>
      <c r="BS140" s="535"/>
      <c r="BT140" s="535"/>
      <c r="BU140" s="535"/>
      <c r="BV140" s="535"/>
      <c r="BW140" s="535"/>
      <c r="BX140" s="535"/>
      <c r="BY140" s="536"/>
    </row>
    <row r="141" spans="48:77" ht="15" customHeight="1" x14ac:dyDescent="0.4">
      <c r="AV141" s="534"/>
      <c r="AW141" s="535"/>
      <c r="AX141" s="535"/>
      <c r="AY141" s="535"/>
      <c r="AZ141" s="535"/>
      <c r="BA141" s="535"/>
      <c r="BB141" s="535"/>
      <c r="BC141" s="535"/>
      <c r="BD141" s="535"/>
      <c r="BE141" s="535"/>
      <c r="BF141" s="535"/>
      <c r="BG141" s="535"/>
      <c r="BH141" s="535"/>
      <c r="BI141" s="535"/>
      <c r="BJ141" s="535"/>
      <c r="BK141" s="535"/>
      <c r="BL141" s="535"/>
      <c r="BM141" s="535"/>
      <c r="BN141" s="535"/>
      <c r="BO141" s="535"/>
      <c r="BP141" s="535"/>
      <c r="BQ141" s="535"/>
      <c r="BR141" s="535"/>
      <c r="BS141" s="535"/>
      <c r="BT141" s="535"/>
      <c r="BU141" s="535"/>
      <c r="BV141" s="535"/>
      <c r="BW141" s="535"/>
      <c r="BX141" s="535"/>
      <c r="BY141" s="536"/>
    </row>
    <row r="142" spans="48:77" ht="15" customHeight="1" x14ac:dyDescent="0.4">
      <c r="AV142" s="534"/>
      <c r="AW142" s="535"/>
      <c r="AX142" s="535"/>
      <c r="AY142" s="535"/>
      <c r="AZ142" s="535"/>
      <c r="BA142" s="535"/>
      <c r="BB142" s="535"/>
      <c r="BC142" s="535"/>
      <c r="BD142" s="535"/>
      <c r="BE142" s="535"/>
      <c r="BF142" s="535"/>
      <c r="BG142" s="535"/>
      <c r="BH142" s="535"/>
      <c r="BI142" s="535"/>
      <c r="BJ142" s="535"/>
      <c r="BK142" s="535"/>
      <c r="BL142" s="535"/>
      <c r="BM142" s="535"/>
      <c r="BN142" s="535"/>
      <c r="BO142" s="535"/>
      <c r="BP142" s="535"/>
      <c r="BQ142" s="535"/>
      <c r="BR142" s="535"/>
      <c r="BS142" s="535"/>
      <c r="BT142" s="535"/>
      <c r="BU142" s="535"/>
      <c r="BV142" s="535"/>
      <c r="BW142" s="535"/>
      <c r="BX142" s="535"/>
      <c r="BY142" s="536"/>
    </row>
    <row r="143" spans="48:77" ht="15" customHeight="1" x14ac:dyDescent="0.4">
      <c r="AV143" s="534"/>
      <c r="AW143" s="535"/>
      <c r="AX143" s="535"/>
      <c r="AY143" s="535"/>
      <c r="AZ143" s="535"/>
      <c r="BA143" s="535"/>
      <c r="BB143" s="535"/>
      <c r="BC143" s="535"/>
      <c r="BD143" s="535"/>
      <c r="BE143" s="535"/>
      <c r="BF143" s="535"/>
      <c r="BG143" s="535"/>
      <c r="BH143" s="535"/>
      <c r="BI143" s="535"/>
      <c r="BJ143" s="535"/>
      <c r="BK143" s="535"/>
      <c r="BL143" s="535"/>
      <c r="BM143" s="535"/>
      <c r="BN143" s="535"/>
      <c r="BO143" s="535"/>
      <c r="BP143" s="535"/>
      <c r="BQ143" s="535"/>
      <c r="BR143" s="535"/>
      <c r="BS143" s="535"/>
      <c r="BT143" s="535"/>
      <c r="BU143" s="535"/>
      <c r="BV143" s="535"/>
      <c r="BW143" s="535"/>
      <c r="BX143" s="535"/>
      <c r="BY143" s="536"/>
    </row>
    <row r="144" spans="48:77" ht="15" customHeight="1" x14ac:dyDescent="0.4">
      <c r="AV144" s="534"/>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6"/>
    </row>
    <row r="145" spans="48:77" ht="15" customHeight="1" x14ac:dyDescent="0.4">
      <c r="AV145" s="534"/>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6"/>
    </row>
    <row r="146" spans="48:77" ht="15" customHeight="1" x14ac:dyDescent="0.4">
      <c r="AV146" s="534"/>
      <c r="AW146" s="535"/>
      <c r="AX146" s="535"/>
      <c r="AY146" s="535"/>
      <c r="AZ146" s="535"/>
      <c r="BA146" s="535"/>
      <c r="BB146" s="535"/>
      <c r="BC146" s="535"/>
      <c r="BD146" s="535"/>
      <c r="BE146" s="535"/>
      <c r="BF146" s="535"/>
      <c r="BG146" s="535"/>
      <c r="BH146" s="535"/>
      <c r="BI146" s="535"/>
      <c r="BJ146" s="535"/>
      <c r="BK146" s="535"/>
      <c r="BL146" s="535"/>
      <c r="BM146" s="535"/>
      <c r="BN146" s="535"/>
      <c r="BO146" s="535"/>
      <c r="BP146" s="535"/>
      <c r="BQ146" s="535"/>
      <c r="BR146" s="535"/>
      <c r="BS146" s="535"/>
      <c r="BT146" s="535"/>
      <c r="BU146" s="535"/>
      <c r="BV146" s="535"/>
      <c r="BW146" s="535"/>
      <c r="BX146" s="535"/>
      <c r="BY146" s="536"/>
    </row>
    <row r="147" spans="48:77" ht="15" customHeight="1" x14ac:dyDescent="0.4">
      <c r="AV147" s="534"/>
      <c r="AW147" s="535"/>
      <c r="AX147" s="535"/>
      <c r="AY147" s="535"/>
      <c r="AZ147" s="535"/>
      <c r="BA147" s="535"/>
      <c r="BB147" s="535"/>
      <c r="BC147" s="535"/>
      <c r="BD147" s="535"/>
      <c r="BE147" s="535"/>
      <c r="BF147" s="535"/>
      <c r="BG147" s="535"/>
      <c r="BH147" s="535"/>
      <c r="BI147" s="535"/>
      <c r="BJ147" s="535"/>
      <c r="BK147" s="535"/>
      <c r="BL147" s="535"/>
      <c r="BM147" s="535"/>
      <c r="BN147" s="535"/>
      <c r="BO147" s="535"/>
      <c r="BP147" s="535"/>
      <c r="BQ147" s="535"/>
      <c r="BR147" s="535"/>
      <c r="BS147" s="535"/>
      <c r="BT147" s="535"/>
      <c r="BU147" s="535"/>
      <c r="BV147" s="535"/>
      <c r="BW147" s="535"/>
      <c r="BX147" s="535"/>
      <c r="BY147" s="536"/>
    </row>
    <row r="148" spans="48:77" ht="15" customHeight="1" thickBot="1" x14ac:dyDescent="0.45">
      <c r="AV148" s="537"/>
      <c r="AW148" s="538"/>
      <c r="AX148" s="538"/>
      <c r="AY148" s="538"/>
      <c r="AZ148" s="538"/>
      <c r="BA148" s="538"/>
      <c r="BB148" s="538"/>
      <c r="BC148" s="538"/>
      <c r="BD148" s="538"/>
      <c r="BE148" s="538"/>
      <c r="BF148" s="538"/>
      <c r="BG148" s="538"/>
      <c r="BH148" s="538"/>
      <c r="BI148" s="538"/>
      <c r="BJ148" s="538"/>
      <c r="BK148" s="538"/>
      <c r="BL148" s="538"/>
      <c r="BM148" s="538"/>
      <c r="BN148" s="538"/>
      <c r="BO148" s="538"/>
      <c r="BP148" s="538"/>
      <c r="BQ148" s="538"/>
      <c r="BR148" s="538"/>
      <c r="BS148" s="538"/>
      <c r="BT148" s="538"/>
      <c r="BU148" s="538"/>
      <c r="BV148" s="538"/>
      <c r="BW148" s="538"/>
      <c r="BX148" s="538"/>
      <c r="BY148" s="539"/>
    </row>
    <row r="149" spans="48:77" ht="15" customHeight="1" x14ac:dyDescent="0.4">
      <c r="AV149" s="531" t="s">
        <v>1706</v>
      </c>
      <c r="AW149" s="531"/>
      <c r="AX149" s="531"/>
      <c r="AY149" s="531"/>
      <c r="AZ149" s="531"/>
      <c r="BA149" s="531"/>
      <c r="BB149" s="531"/>
      <c r="BC149" s="531"/>
      <c r="BD149" s="531"/>
      <c r="BE149" s="531"/>
      <c r="BF149" s="531"/>
      <c r="BG149" s="531"/>
      <c r="BH149" s="531"/>
      <c r="BI149" s="531"/>
      <c r="BJ149" s="531"/>
      <c r="BK149" s="531"/>
      <c r="BL149" s="531"/>
      <c r="BM149" s="531"/>
      <c r="BN149" s="531"/>
      <c r="BO149" s="531"/>
      <c r="BP149" s="531"/>
      <c r="BQ149" s="531"/>
      <c r="BR149" s="531"/>
      <c r="BS149" s="531"/>
      <c r="BT149" s="531"/>
      <c r="BU149" s="531"/>
      <c r="BV149" s="531"/>
      <c r="BW149" s="531"/>
      <c r="BX149" s="531"/>
      <c r="BY149" s="531"/>
    </row>
    <row r="150" spans="48:77" ht="15" customHeight="1" thickBot="1" x14ac:dyDescent="0.45">
      <c r="AV150" s="65" t="s">
        <v>1707</v>
      </c>
    </row>
    <row r="151" spans="48:77" ht="15" customHeight="1" x14ac:dyDescent="0.4">
      <c r="AV151" s="532" t="s">
        <v>1708</v>
      </c>
      <c r="AW151" s="531"/>
      <c r="AX151" s="531"/>
      <c r="AY151" s="531"/>
      <c r="AZ151" s="531"/>
      <c r="BA151" s="531"/>
      <c r="BB151" s="531"/>
      <c r="BC151" s="531"/>
      <c r="BD151" s="531"/>
      <c r="BE151" s="531"/>
      <c r="BF151" s="531"/>
      <c r="BG151" s="531"/>
      <c r="BH151" s="531"/>
      <c r="BI151" s="531"/>
      <c r="BJ151" s="531"/>
      <c r="BK151" s="531"/>
      <c r="BL151" s="531"/>
      <c r="BM151" s="531"/>
      <c r="BN151" s="531"/>
      <c r="BO151" s="531"/>
      <c r="BP151" s="531"/>
      <c r="BQ151" s="531"/>
      <c r="BR151" s="531"/>
      <c r="BS151" s="531"/>
      <c r="BT151" s="531"/>
      <c r="BU151" s="531"/>
      <c r="BV151" s="531"/>
      <c r="BW151" s="531"/>
      <c r="BX151" s="531"/>
      <c r="BY151" s="533"/>
    </row>
    <row r="152" spans="48:77" ht="15" customHeight="1" x14ac:dyDescent="0.4">
      <c r="AV152" s="534"/>
      <c r="AW152" s="535"/>
      <c r="AX152" s="535"/>
      <c r="AY152" s="535"/>
      <c r="AZ152" s="535"/>
      <c r="BA152" s="535"/>
      <c r="BB152" s="535"/>
      <c r="BC152" s="535"/>
      <c r="BD152" s="535"/>
      <c r="BE152" s="535"/>
      <c r="BF152" s="535"/>
      <c r="BG152" s="535"/>
      <c r="BH152" s="535"/>
      <c r="BI152" s="535"/>
      <c r="BJ152" s="535"/>
      <c r="BK152" s="535"/>
      <c r="BL152" s="535"/>
      <c r="BM152" s="535"/>
      <c r="BN152" s="535"/>
      <c r="BO152" s="535"/>
      <c r="BP152" s="535"/>
      <c r="BQ152" s="535"/>
      <c r="BR152" s="535"/>
      <c r="BS152" s="535"/>
      <c r="BT152" s="535"/>
      <c r="BU152" s="535"/>
      <c r="BV152" s="535"/>
      <c r="BW152" s="535"/>
      <c r="BX152" s="535"/>
      <c r="BY152" s="536"/>
    </row>
    <row r="153" spans="48:77" ht="15" customHeight="1" x14ac:dyDescent="0.4">
      <c r="AV153" s="534"/>
      <c r="AW153" s="535"/>
      <c r="AX153" s="535"/>
      <c r="AY153" s="535"/>
      <c r="AZ153" s="535"/>
      <c r="BA153" s="535"/>
      <c r="BB153" s="535"/>
      <c r="BC153" s="535"/>
      <c r="BD153" s="535"/>
      <c r="BE153" s="535"/>
      <c r="BF153" s="535"/>
      <c r="BG153" s="535"/>
      <c r="BH153" s="535"/>
      <c r="BI153" s="535"/>
      <c r="BJ153" s="535"/>
      <c r="BK153" s="535"/>
      <c r="BL153" s="535"/>
      <c r="BM153" s="535"/>
      <c r="BN153" s="535"/>
      <c r="BO153" s="535"/>
      <c r="BP153" s="535"/>
      <c r="BQ153" s="535"/>
      <c r="BR153" s="535"/>
      <c r="BS153" s="535"/>
      <c r="BT153" s="535"/>
      <c r="BU153" s="535"/>
      <c r="BV153" s="535"/>
      <c r="BW153" s="535"/>
      <c r="BX153" s="535"/>
      <c r="BY153" s="536"/>
    </row>
    <row r="154" spans="48:77" ht="15" customHeight="1" x14ac:dyDescent="0.4">
      <c r="AV154" s="534"/>
      <c r="AW154" s="535"/>
      <c r="AX154" s="535"/>
      <c r="AY154" s="535"/>
      <c r="AZ154" s="535"/>
      <c r="BA154" s="535"/>
      <c r="BB154" s="535"/>
      <c r="BC154" s="535"/>
      <c r="BD154" s="535"/>
      <c r="BE154" s="535"/>
      <c r="BF154" s="535"/>
      <c r="BG154" s="535"/>
      <c r="BH154" s="535"/>
      <c r="BI154" s="535"/>
      <c r="BJ154" s="535"/>
      <c r="BK154" s="535"/>
      <c r="BL154" s="535"/>
      <c r="BM154" s="535"/>
      <c r="BN154" s="535"/>
      <c r="BO154" s="535"/>
      <c r="BP154" s="535"/>
      <c r="BQ154" s="535"/>
      <c r="BR154" s="535"/>
      <c r="BS154" s="535"/>
      <c r="BT154" s="535"/>
      <c r="BU154" s="535"/>
      <c r="BV154" s="535"/>
      <c r="BW154" s="535"/>
      <c r="BX154" s="535"/>
      <c r="BY154" s="536"/>
    </row>
    <row r="155" spans="48:77" ht="15" customHeight="1" x14ac:dyDescent="0.4">
      <c r="AV155" s="534"/>
      <c r="AW155" s="535"/>
      <c r="AX155" s="535"/>
      <c r="AY155" s="535"/>
      <c r="AZ155" s="535"/>
      <c r="BA155" s="535"/>
      <c r="BB155" s="535"/>
      <c r="BC155" s="535"/>
      <c r="BD155" s="535"/>
      <c r="BE155" s="535"/>
      <c r="BF155" s="535"/>
      <c r="BG155" s="535"/>
      <c r="BH155" s="535"/>
      <c r="BI155" s="535"/>
      <c r="BJ155" s="535"/>
      <c r="BK155" s="535"/>
      <c r="BL155" s="535"/>
      <c r="BM155" s="535"/>
      <c r="BN155" s="535"/>
      <c r="BO155" s="535"/>
      <c r="BP155" s="535"/>
      <c r="BQ155" s="535"/>
      <c r="BR155" s="535"/>
      <c r="BS155" s="535"/>
      <c r="BT155" s="535"/>
      <c r="BU155" s="535"/>
      <c r="BV155" s="535"/>
      <c r="BW155" s="535"/>
      <c r="BX155" s="535"/>
      <c r="BY155" s="536"/>
    </row>
    <row r="156" spans="48:77" ht="15" customHeight="1" x14ac:dyDescent="0.4">
      <c r="AV156" s="534"/>
      <c r="AW156" s="535"/>
      <c r="AX156" s="535"/>
      <c r="AY156" s="535"/>
      <c r="AZ156" s="535"/>
      <c r="BA156" s="535"/>
      <c r="BB156" s="535"/>
      <c r="BC156" s="535"/>
      <c r="BD156" s="535"/>
      <c r="BE156" s="535"/>
      <c r="BF156" s="535"/>
      <c r="BG156" s="535"/>
      <c r="BH156" s="535"/>
      <c r="BI156" s="535"/>
      <c r="BJ156" s="535"/>
      <c r="BK156" s="535"/>
      <c r="BL156" s="535"/>
      <c r="BM156" s="535"/>
      <c r="BN156" s="535"/>
      <c r="BO156" s="535"/>
      <c r="BP156" s="535"/>
      <c r="BQ156" s="535"/>
      <c r="BR156" s="535"/>
      <c r="BS156" s="535"/>
      <c r="BT156" s="535"/>
      <c r="BU156" s="535"/>
      <c r="BV156" s="535"/>
      <c r="BW156" s="535"/>
      <c r="BX156" s="535"/>
      <c r="BY156" s="536"/>
    </row>
    <row r="157" spans="48:77" ht="15" customHeight="1" x14ac:dyDescent="0.4">
      <c r="AV157" s="534"/>
      <c r="AW157" s="535"/>
      <c r="AX157" s="535"/>
      <c r="AY157" s="535"/>
      <c r="AZ157" s="535"/>
      <c r="BA157" s="535"/>
      <c r="BB157" s="535"/>
      <c r="BC157" s="535"/>
      <c r="BD157" s="535"/>
      <c r="BE157" s="535"/>
      <c r="BF157" s="535"/>
      <c r="BG157" s="535"/>
      <c r="BH157" s="535"/>
      <c r="BI157" s="535"/>
      <c r="BJ157" s="535"/>
      <c r="BK157" s="535"/>
      <c r="BL157" s="535"/>
      <c r="BM157" s="535"/>
      <c r="BN157" s="535"/>
      <c r="BO157" s="535"/>
      <c r="BP157" s="535"/>
      <c r="BQ157" s="535"/>
      <c r="BR157" s="535"/>
      <c r="BS157" s="535"/>
      <c r="BT157" s="535"/>
      <c r="BU157" s="535"/>
      <c r="BV157" s="535"/>
      <c r="BW157" s="535"/>
      <c r="BX157" s="535"/>
      <c r="BY157" s="536"/>
    </row>
    <row r="158" spans="48:77" ht="15" customHeight="1" x14ac:dyDescent="0.4">
      <c r="AV158" s="534"/>
      <c r="AW158" s="535"/>
      <c r="AX158" s="535"/>
      <c r="AY158" s="535"/>
      <c r="AZ158" s="535"/>
      <c r="BA158" s="535"/>
      <c r="BB158" s="535"/>
      <c r="BC158" s="535"/>
      <c r="BD158" s="535"/>
      <c r="BE158" s="535"/>
      <c r="BF158" s="535"/>
      <c r="BG158" s="535"/>
      <c r="BH158" s="535"/>
      <c r="BI158" s="535"/>
      <c r="BJ158" s="535"/>
      <c r="BK158" s="535"/>
      <c r="BL158" s="535"/>
      <c r="BM158" s="535"/>
      <c r="BN158" s="535"/>
      <c r="BO158" s="535"/>
      <c r="BP158" s="535"/>
      <c r="BQ158" s="535"/>
      <c r="BR158" s="535"/>
      <c r="BS158" s="535"/>
      <c r="BT158" s="535"/>
      <c r="BU158" s="535"/>
      <c r="BV158" s="535"/>
      <c r="BW158" s="535"/>
      <c r="BX158" s="535"/>
      <c r="BY158" s="536"/>
    </row>
    <row r="159" spans="48:77" ht="15" customHeight="1" x14ac:dyDescent="0.4">
      <c r="AV159" s="534"/>
      <c r="AW159" s="535"/>
      <c r="AX159" s="535"/>
      <c r="AY159" s="535"/>
      <c r="AZ159" s="535"/>
      <c r="BA159" s="535"/>
      <c r="BB159" s="535"/>
      <c r="BC159" s="535"/>
      <c r="BD159" s="535"/>
      <c r="BE159" s="535"/>
      <c r="BF159" s="535"/>
      <c r="BG159" s="535"/>
      <c r="BH159" s="535"/>
      <c r="BI159" s="535"/>
      <c r="BJ159" s="535"/>
      <c r="BK159" s="535"/>
      <c r="BL159" s="535"/>
      <c r="BM159" s="535"/>
      <c r="BN159" s="535"/>
      <c r="BO159" s="535"/>
      <c r="BP159" s="535"/>
      <c r="BQ159" s="535"/>
      <c r="BR159" s="535"/>
      <c r="BS159" s="535"/>
      <c r="BT159" s="535"/>
      <c r="BU159" s="535"/>
      <c r="BV159" s="535"/>
      <c r="BW159" s="535"/>
      <c r="BX159" s="535"/>
      <c r="BY159" s="536"/>
    </row>
    <row r="160" spans="48:77" ht="15" customHeight="1" x14ac:dyDescent="0.4">
      <c r="AV160" s="534"/>
      <c r="AW160" s="535"/>
      <c r="AX160" s="535"/>
      <c r="AY160" s="535"/>
      <c r="AZ160" s="535"/>
      <c r="BA160" s="535"/>
      <c r="BB160" s="535"/>
      <c r="BC160" s="535"/>
      <c r="BD160" s="535"/>
      <c r="BE160" s="535"/>
      <c r="BF160" s="535"/>
      <c r="BG160" s="535"/>
      <c r="BH160" s="535"/>
      <c r="BI160" s="535"/>
      <c r="BJ160" s="535"/>
      <c r="BK160" s="535"/>
      <c r="BL160" s="535"/>
      <c r="BM160" s="535"/>
      <c r="BN160" s="535"/>
      <c r="BO160" s="535"/>
      <c r="BP160" s="535"/>
      <c r="BQ160" s="535"/>
      <c r="BR160" s="535"/>
      <c r="BS160" s="535"/>
      <c r="BT160" s="535"/>
      <c r="BU160" s="535"/>
      <c r="BV160" s="535"/>
      <c r="BW160" s="535"/>
      <c r="BX160" s="535"/>
      <c r="BY160" s="536"/>
    </row>
    <row r="161" spans="48:77" ht="15" customHeight="1" x14ac:dyDescent="0.4">
      <c r="AV161" s="534"/>
      <c r="AW161" s="535"/>
      <c r="AX161" s="535"/>
      <c r="AY161" s="535"/>
      <c r="AZ161" s="535"/>
      <c r="BA161" s="535"/>
      <c r="BB161" s="535"/>
      <c r="BC161" s="535"/>
      <c r="BD161" s="535"/>
      <c r="BE161" s="535"/>
      <c r="BF161" s="535"/>
      <c r="BG161" s="535"/>
      <c r="BH161" s="535"/>
      <c r="BI161" s="535"/>
      <c r="BJ161" s="535"/>
      <c r="BK161" s="535"/>
      <c r="BL161" s="535"/>
      <c r="BM161" s="535"/>
      <c r="BN161" s="535"/>
      <c r="BO161" s="535"/>
      <c r="BP161" s="535"/>
      <c r="BQ161" s="535"/>
      <c r="BR161" s="535"/>
      <c r="BS161" s="535"/>
      <c r="BT161" s="535"/>
      <c r="BU161" s="535"/>
      <c r="BV161" s="535"/>
      <c r="BW161" s="535"/>
      <c r="BX161" s="535"/>
      <c r="BY161" s="536"/>
    </row>
    <row r="162" spans="48:77" ht="15" customHeight="1" x14ac:dyDescent="0.4">
      <c r="AV162" s="534"/>
      <c r="AW162" s="535"/>
      <c r="AX162" s="535"/>
      <c r="AY162" s="535"/>
      <c r="AZ162" s="535"/>
      <c r="BA162" s="535"/>
      <c r="BB162" s="535"/>
      <c r="BC162" s="535"/>
      <c r="BD162" s="535"/>
      <c r="BE162" s="535"/>
      <c r="BF162" s="535"/>
      <c r="BG162" s="535"/>
      <c r="BH162" s="535"/>
      <c r="BI162" s="535"/>
      <c r="BJ162" s="535"/>
      <c r="BK162" s="535"/>
      <c r="BL162" s="535"/>
      <c r="BM162" s="535"/>
      <c r="BN162" s="535"/>
      <c r="BO162" s="535"/>
      <c r="BP162" s="535"/>
      <c r="BQ162" s="535"/>
      <c r="BR162" s="535"/>
      <c r="BS162" s="535"/>
      <c r="BT162" s="535"/>
      <c r="BU162" s="535"/>
      <c r="BV162" s="535"/>
      <c r="BW162" s="535"/>
      <c r="BX162" s="535"/>
      <c r="BY162" s="536"/>
    </row>
    <row r="163" spans="48:77" ht="15" customHeight="1" x14ac:dyDescent="0.4">
      <c r="AV163" s="534"/>
      <c r="AW163" s="535"/>
      <c r="AX163" s="535"/>
      <c r="AY163" s="535"/>
      <c r="AZ163" s="535"/>
      <c r="BA163" s="535"/>
      <c r="BB163" s="535"/>
      <c r="BC163" s="535"/>
      <c r="BD163" s="535"/>
      <c r="BE163" s="535"/>
      <c r="BF163" s="535"/>
      <c r="BG163" s="535"/>
      <c r="BH163" s="535"/>
      <c r="BI163" s="535"/>
      <c r="BJ163" s="535"/>
      <c r="BK163" s="535"/>
      <c r="BL163" s="535"/>
      <c r="BM163" s="535"/>
      <c r="BN163" s="535"/>
      <c r="BO163" s="535"/>
      <c r="BP163" s="535"/>
      <c r="BQ163" s="535"/>
      <c r="BR163" s="535"/>
      <c r="BS163" s="535"/>
      <c r="BT163" s="535"/>
      <c r="BU163" s="535"/>
      <c r="BV163" s="535"/>
      <c r="BW163" s="535"/>
      <c r="BX163" s="535"/>
      <c r="BY163" s="536"/>
    </row>
    <row r="164" spans="48:77" ht="15" customHeight="1" thickBot="1" x14ac:dyDescent="0.45">
      <c r="AV164" s="534"/>
      <c r="AW164" s="535"/>
      <c r="AX164" s="535"/>
      <c r="AY164" s="535"/>
      <c r="AZ164" s="535"/>
      <c r="BA164" s="535"/>
      <c r="BB164" s="535"/>
      <c r="BC164" s="535"/>
      <c r="BD164" s="535"/>
      <c r="BE164" s="535"/>
      <c r="BF164" s="535"/>
      <c r="BG164" s="535"/>
      <c r="BH164" s="535"/>
      <c r="BI164" s="535"/>
      <c r="BJ164" s="535"/>
      <c r="BK164" s="535"/>
      <c r="BL164" s="535"/>
      <c r="BM164" s="535"/>
      <c r="BN164" s="535"/>
      <c r="BO164" s="535"/>
      <c r="BP164" s="535"/>
      <c r="BQ164" s="535"/>
      <c r="BR164" s="535"/>
      <c r="BS164" s="535"/>
      <c r="BT164" s="535"/>
      <c r="BU164" s="535"/>
      <c r="BV164" s="535"/>
      <c r="BW164" s="535"/>
      <c r="BX164" s="535"/>
      <c r="BY164" s="536"/>
    </row>
    <row r="165" spans="48:77" ht="15" customHeight="1" x14ac:dyDescent="0.4">
      <c r="AV165" s="531" t="s">
        <v>1709</v>
      </c>
      <c r="AW165" s="531"/>
      <c r="AX165" s="531"/>
      <c r="AY165" s="531"/>
      <c r="AZ165" s="531"/>
      <c r="BA165" s="531"/>
      <c r="BB165" s="531"/>
      <c r="BC165" s="531"/>
      <c r="BD165" s="531"/>
      <c r="BE165" s="531"/>
      <c r="BF165" s="531"/>
      <c r="BG165" s="531"/>
      <c r="BH165" s="531"/>
      <c r="BI165" s="531"/>
      <c r="BJ165" s="531"/>
      <c r="BK165" s="531"/>
      <c r="BL165" s="531"/>
      <c r="BM165" s="531"/>
      <c r="BN165" s="531"/>
      <c r="BO165" s="531"/>
      <c r="BP165" s="531"/>
      <c r="BQ165" s="531"/>
      <c r="BR165" s="531"/>
      <c r="BS165" s="531"/>
      <c r="BT165" s="531"/>
      <c r="BU165" s="531"/>
      <c r="BV165" s="531"/>
      <c r="BW165" s="531"/>
      <c r="BX165" s="531"/>
      <c r="BY165" s="531"/>
    </row>
  </sheetData>
  <mergeCells count="180">
    <mergeCell ref="D83:I83"/>
    <mergeCell ref="Z83:AD83"/>
    <mergeCell ref="AF83:AG83"/>
    <mergeCell ref="J83:R83"/>
    <mergeCell ref="J75:R75"/>
    <mergeCell ref="J76:R76"/>
    <mergeCell ref="J77:R77"/>
    <mergeCell ref="J78:R78"/>
    <mergeCell ref="J79:R79"/>
    <mergeCell ref="J80:R80"/>
    <mergeCell ref="S75:Y75"/>
    <mergeCell ref="S76:Y76"/>
    <mergeCell ref="S77:Y77"/>
    <mergeCell ref="AF76:AG76"/>
    <mergeCell ref="D82:I82"/>
    <mergeCell ref="Z82:AD82"/>
    <mergeCell ref="AF82:AG82"/>
    <mergeCell ref="D81:I81"/>
    <mergeCell ref="Z81:AD81"/>
    <mergeCell ref="AF81:AG81"/>
    <mergeCell ref="J81:R81"/>
    <mergeCell ref="AI81:AL81"/>
    <mergeCell ref="J82:R82"/>
    <mergeCell ref="AI76:AL76"/>
    <mergeCell ref="AM75:AR75"/>
    <mergeCell ref="AM76:AR76"/>
    <mergeCell ref="AF78:AG78"/>
    <mergeCell ref="AI78:AL78"/>
    <mergeCell ref="AM78:AR78"/>
    <mergeCell ref="S78:Y78"/>
    <mergeCell ref="AM80:AR80"/>
    <mergeCell ref="AM77:AR77"/>
    <mergeCell ref="AM81:AR81"/>
    <mergeCell ref="C89:G89"/>
    <mergeCell ref="H89:L89"/>
    <mergeCell ref="M89:R89"/>
    <mergeCell ref="S89:AJ89"/>
    <mergeCell ref="AF75:AH75"/>
    <mergeCell ref="D77:I77"/>
    <mergeCell ref="Z77:AD77"/>
    <mergeCell ref="AF77:AG77"/>
    <mergeCell ref="AI77:AL77"/>
    <mergeCell ref="D79:I79"/>
    <mergeCell ref="C88:G88"/>
    <mergeCell ref="H88:L88"/>
    <mergeCell ref="M88:R88"/>
    <mergeCell ref="S88:AJ88"/>
    <mergeCell ref="C87:G87"/>
    <mergeCell ref="H87:L87"/>
    <mergeCell ref="D80:I80"/>
    <mergeCell ref="Z80:AD80"/>
    <mergeCell ref="AF80:AG80"/>
    <mergeCell ref="AI80:AL80"/>
    <mergeCell ref="S79:Y79"/>
    <mergeCell ref="S80:Y80"/>
    <mergeCell ref="D78:I78"/>
    <mergeCell ref="Z78:AD78"/>
    <mergeCell ref="C86:L86"/>
    <mergeCell ref="M86:R86"/>
    <mergeCell ref="M87:R87"/>
    <mergeCell ref="S86:AJ87"/>
    <mergeCell ref="Z79:AD79"/>
    <mergeCell ref="AF79:AG79"/>
    <mergeCell ref="AI79:AL79"/>
    <mergeCell ref="AE72:AF72"/>
    <mergeCell ref="AE66:AF66"/>
    <mergeCell ref="AE67:AF67"/>
    <mergeCell ref="AE68:AF68"/>
    <mergeCell ref="AE69:AF69"/>
    <mergeCell ref="AE70:AF70"/>
    <mergeCell ref="AA67:AB67"/>
    <mergeCell ref="AA68:AB68"/>
    <mergeCell ref="AA69:AB69"/>
    <mergeCell ref="AA70:AB70"/>
    <mergeCell ref="AA71:AB71"/>
    <mergeCell ref="AA72:AB72"/>
    <mergeCell ref="AE71:AF71"/>
    <mergeCell ref="D76:I76"/>
    <mergeCell ref="Z75:AE75"/>
    <mergeCell ref="Z76:AD76"/>
    <mergeCell ref="C75:I75"/>
    <mergeCell ref="A1:AT2"/>
    <mergeCell ref="AO6:AR6"/>
    <mergeCell ref="AO8:AP8"/>
    <mergeCell ref="AK9:AM9"/>
    <mergeCell ref="AO9:AP9"/>
    <mergeCell ref="AO16:AR16"/>
    <mergeCell ref="AO24:AR24"/>
    <mergeCell ref="AK11:AM11"/>
    <mergeCell ref="AO11:AP11"/>
    <mergeCell ref="AK12:AM12"/>
    <mergeCell ref="AO12:AP12"/>
    <mergeCell ref="AO17:AR17"/>
    <mergeCell ref="AK10:AM10"/>
    <mergeCell ref="AO10:AP10"/>
    <mergeCell ref="C20:K20"/>
    <mergeCell ref="L20:Q20"/>
    <mergeCell ref="S20:AA20"/>
    <mergeCell ref="AB20:AG20"/>
    <mergeCell ref="AJ19:AK19"/>
    <mergeCell ref="AJ20:AK20"/>
    <mergeCell ref="C52:F53"/>
    <mergeCell ref="T52:W53"/>
    <mergeCell ref="G52:K52"/>
    <mergeCell ref="L52:P52"/>
    <mergeCell ref="Q52:S52"/>
    <mergeCell ref="AR91:AS91"/>
    <mergeCell ref="AN92:AP92"/>
    <mergeCell ref="AR92:AS92"/>
    <mergeCell ref="X52:AB52"/>
    <mergeCell ref="AC52:AG52"/>
    <mergeCell ref="AH52:AJ52"/>
    <mergeCell ref="AH53:AJ53"/>
    <mergeCell ref="AR55:AS55"/>
    <mergeCell ref="AN56:AP56"/>
    <mergeCell ref="AR56:AS56"/>
    <mergeCell ref="AN57:AP57"/>
    <mergeCell ref="AR57:AS57"/>
    <mergeCell ref="AL53:AM53"/>
    <mergeCell ref="G53:K53"/>
    <mergeCell ref="L53:P53"/>
    <mergeCell ref="X53:AB53"/>
    <mergeCell ref="AC53:AG53"/>
    <mergeCell ref="AN61:AP61"/>
    <mergeCell ref="AR61:AS61"/>
    <mergeCell ref="AI83:AL83"/>
    <mergeCell ref="AM83:AR83"/>
    <mergeCell ref="S83:Y83"/>
    <mergeCell ref="AM79:AR79"/>
    <mergeCell ref="AI75:AL75"/>
    <mergeCell ref="AO33:AR33"/>
    <mergeCell ref="AO42:AR42"/>
    <mergeCell ref="AB36:AD36"/>
    <mergeCell ref="AB37:AD37"/>
    <mergeCell ref="AB38:AD38"/>
    <mergeCell ref="AF35:AG35"/>
    <mergeCell ref="AF36:AG36"/>
    <mergeCell ref="AF37:AG37"/>
    <mergeCell ref="AF38:AG38"/>
    <mergeCell ref="AO41:AR41"/>
    <mergeCell ref="AI82:AL82"/>
    <mergeCell ref="AM82:AR82"/>
    <mergeCell ref="S81:Y81"/>
    <mergeCell ref="S82:Y82"/>
    <mergeCell ref="Q53:S53"/>
    <mergeCell ref="AO45:AR45"/>
    <mergeCell ref="AO46:AR46"/>
    <mergeCell ref="AO47:AR47"/>
    <mergeCell ref="AL49:AM49"/>
    <mergeCell ref="AH50:AJ50"/>
    <mergeCell ref="AL50:AM50"/>
    <mergeCell ref="AN62:AP62"/>
    <mergeCell ref="AR62:AS62"/>
    <mergeCell ref="AN58:AP58"/>
    <mergeCell ref="AR58:AS58"/>
    <mergeCell ref="AN59:AP59"/>
    <mergeCell ref="AR59:AS59"/>
    <mergeCell ref="AN60:AP60"/>
    <mergeCell ref="AR60:AS60"/>
    <mergeCell ref="AV165:BY165"/>
    <mergeCell ref="AV151:BY164"/>
    <mergeCell ref="AR93:AS93"/>
    <mergeCell ref="AR94:AS94"/>
    <mergeCell ref="AV98:BY129"/>
    <mergeCell ref="AV132:BY148"/>
    <mergeCell ref="AV130:BY130"/>
    <mergeCell ref="AV149:BY149"/>
    <mergeCell ref="AN93:AP93"/>
    <mergeCell ref="AN94:AP94"/>
    <mergeCell ref="AV96:BY96"/>
    <mergeCell ref="AV82:BY95"/>
    <mergeCell ref="AV3:BY35"/>
    <mergeCell ref="AV36:BY36"/>
    <mergeCell ref="AV38:BY53"/>
    <mergeCell ref="AV54:BY54"/>
    <mergeCell ref="AV56:BY79"/>
    <mergeCell ref="AV80:BY80"/>
    <mergeCell ref="AN63:AP63"/>
    <mergeCell ref="AR63:AS63"/>
    <mergeCell ref="AO28:AR28"/>
  </mergeCells>
  <phoneticPr fontId="2"/>
  <conditionalFormatting sqref="C88:AJ89">
    <cfRule type="expression" dxfId="77" priority="6">
      <formula>$AO$46="非該当"</formula>
    </cfRule>
  </conditionalFormatting>
  <conditionalFormatting sqref="AB20:AG20">
    <cfRule type="expression" dxfId="76" priority="3">
      <formula>$AO$16="非該当"</formula>
    </cfRule>
  </conditionalFormatting>
  <conditionalFormatting sqref="AM76:AR83">
    <cfRule type="expression" dxfId="75" priority="1">
      <formula>AI76="非該当"</formula>
    </cfRule>
  </conditionalFormatting>
  <conditionalFormatting sqref="AN59:AP59">
    <cfRule type="expression" dxfId="74" priority="8">
      <formula>$AN$58="ＮＯ"</formula>
    </cfRule>
  </conditionalFormatting>
  <dataValidations count="4">
    <dataValidation type="list" allowBlank="1" showInputMessage="1" showErrorMessage="1" sqref="AO6:AR6 AO24:AR24 AO28:AR28 AO33:AR33 AO41:AR42 AO45:AR45 AN56:AP63 AN92:AP94 AK9:AM12" xr:uid="{876AB012-C5FD-453C-A3A8-25EB3D46F950}">
      <formula1>"ＯＫ,ＮＯ"</formula1>
    </dataValidation>
    <dataValidation type="list" allowBlank="1" showInputMessage="1" showErrorMessage="1" sqref="Q53:S53 AB36:AD38 AH50:AJ50 AH53:AJ53" xr:uid="{631A5693-BF12-4126-B91A-35BEF0A61649}">
      <formula1>"有,無"</formula1>
    </dataValidation>
    <dataValidation type="list" allowBlank="1" showInputMessage="1" showErrorMessage="1" sqref="AO16:AR17 AO46:AR47" xr:uid="{B84FDE9B-3848-492D-8F88-3C017ACA7832}">
      <formula1>"ＯＫ,ＮＯ,非該当"</formula1>
    </dataValidation>
    <dataValidation type="list" allowBlank="1" showInputMessage="1" showErrorMessage="1" sqref="AI76:AL83" xr:uid="{B4A27959-AEEA-47BF-BEE5-BCB21F18CB58}">
      <formula1>"有,非該当"</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2" manualBreakCount="2">
    <brk id="33" max="45" man="1"/>
    <brk id="64" max="4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83854-13B5-453E-BA6E-33A638012661}">
  <sheetPr>
    <pageSetUpPr fitToPage="1"/>
  </sheetPr>
  <dimension ref="A1:AT160"/>
  <sheetViews>
    <sheetView view="pageBreakPreview" zoomScale="115" zoomScaleNormal="115" zoomScaleSheetLayoutView="115" workbookViewId="0">
      <selection activeCell="AQ151" sqref="AQ151:AS151"/>
    </sheetView>
  </sheetViews>
  <sheetFormatPr defaultColWidth="2.625" defaultRowHeight="15" customHeight="1" x14ac:dyDescent="0.4"/>
  <cols>
    <col min="1" max="21" width="2.625" style="1"/>
    <col min="22" max="22" width="2.5" style="1" customWidth="1"/>
    <col min="23" max="16384" width="2.625" style="1"/>
  </cols>
  <sheetData>
    <row r="1" spans="1:46" ht="12.6" customHeight="1" x14ac:dyDescent="0.4">
      <c r="A1" s="368" t="s">
        <v>107</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row>
    <row r="2" spans="1:46" ht="12.6" customHeight="1" x14ac:dyDescent="0.4">
      <c r="A2" s="368"/>
      <c r="B2" s="368"/>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c r="AT2" s="368"/>
    </row>
    <row r="3" spans="1:46" ht="15.75" customHeight="1" x14ac:dyDescent="0.4">
      <c r="B3" s="6" t="s">
        <v>152</v>
      </c>
      <c r="C3" s="1" t="s">
        <v>1755</v>
      </c>
    </row>
    <row r="4" spans="1:46" ht="15.75" customHeight="1" x14ac:dyDescent="0.4">
      <c r="B4" s="6" t="s">
        <v>152</v>
      </c>
      <c r="C4" s="1" t="s">
        <v>1754</v>
      </c>
    </row>
    <row r="5" spans="1:46" ht="15.75" customHeight="1" x14ac:dyDescent="0.4">
      <c r="B5" s="3" t="s">
        <v>81</v>
      </c>
      <c r="AQ5" s="455" t="s">
        <v>108</v>
      </c>
      <c r="AR5" s="455"/>
      <c r="AS5" s="455"/>
    </row>
    <row r="6" spans="1:46" ht="15.75" customHeight="1" x14ac:dyDescent="0.4">
      <c r="B6" s="251" t="s">
        <v>242</v>
      </c>
      <c r="C6" s="416" t="s">
        <v>248</v>
      </c>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7"/>
      <c r="AQ6" s="419" t="str">
        <f>IF(COUNTIF(AQ7:AS9,"完了")=3,"完了","未")</f>
        <v>未</v>
      </c>
      <c r="AR6" s="420"/>
      <c r="AS6" s="421"/>
    </row>
    <row r="7" spans="1:46" ht="15" customHeight="1" x14ac:dyDescent="0.4">
      <c r="B7" s="50" t="s">
        <v>76</v>
      </c>
      <c r="C7" s="27" t="s">
        <v>77</v>
      </c>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449" t="str">
        <f>IF(COUNTIF(AQ8:AS68,"完了")=61,"完了","未")</f>
        <v>未</v>
      </c>
      <c r="AR7" s="450"/>
      <c r="AS7" s="451"/>
    </row>
    <row r="8" spans="1:46" ht="14.25" customHeight="1" x14ac:dyDescent="0.4">
      <c r="B8" s="26"/>
      <c r="C8" s="14" t="s">
        <v>124</v>
      </c>
      <c r="D8" s="15"/>
      <c r="E8" s="15" t="s">
        <v>125</v>
      </c>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422" t="str">
        <f>IF(COUNTIF(AQ9:AS11,"完了")=3,"完了","未")</f>
        <v>未</v>
      </c>
      <c r="AR8" s="423"/>
      <c r="AS8" s="424"/>
    </row>
    <row r="9" spans="1:46" ht="14.25" customHeight="1" x14ac:dyDescent="0.4">
      <c r="B9" s="26"/>
      <c r="C9" s="14"/>
      <c r="D9" s="34" t="s">
        <v>78</v>
      </c>
      <c r="E9" s="418" t="s">
        <v>87</v>
      </c>
      <c r="F9" s="418"/>
      <c r="G9" s="418"/>
      <c r="H9" s="418"/>
      <c r="I9" s="418"/>
      <c r="J9" s="418"/>
      <c r="K9" s="418"/>
      <c r="L9" s="418"/>
      <c r="M9" s="418"/>
      <c r="N9" s="418"/>
      <c r="O9" s="418"/>
      <c r="P9" s="418"/>
      <c r="Q9" s="418"/>
      <c r="R9" s="418"/>
      <c r="S9" s="418"/>
      <c r="T9" s="418"/>
      <c r="U9" s="257"/>
      <c r="V9" s="257"/>
      <c r="W9" s="256"/>
      <c r="X9" s="256"/>
      <c r="Y9" s="256"/>
      <c r="Z9" s="256"/>
      <c r="AA9" s="256"/>
      <c r="AB9" s="256"/>
      <c r="AC9" s="256"/>
      <c r="AD9" s="256"/>
      <c r="AE9" s="256"/>
      <c r="AF9" s="256"/>
      <c r="AG9" s="256"/>
      <c r="AH9" s="256"/>
      <c r="AI9" s="256"/>
      <c r="AJ9" s="256"/>
      <c r="AK9" s="256"/>
      <c r="AL9" s="256"/>
      <c r="AM9" s="256"/>
      <c r="AN9" s="256"/>
      <c r="AO9" s="256"/>
      <c r="AP9" s="256"/>
      <c r="AQ9" s="425" t="str">
        <f>IF(AND(COUNTBLANK('【Ⅰ】（第１）定款'!AO4)=0,COUNTIF('【Ⅰ】（第１）定款'!AL12:AM26,"未")=0,COUNTIF('【Ⅰ】（第１）定款'!X7:Y9,"未")=0),"完了","未")</f>
        <v>未</v>
      </c>
      <c r="AR9" s="426"/>
      <c r="AS9" s="427"/>
    </row>
    <row r="10" spans="1:46" ht="14.25" customHeight="1" x14ac:dyDescent="0.4">
      <c r="B10" s="26"/>
      <c r="C10" s="14"/>
      <c r="D10" s="36" t="s">
        <v>79</v>
      </c>
      <c r="E10" s="456" t="s">
        <v>88</v>
      </c>
      <c r="F10" s="456"/>
      <c r="G10" s="456"/>
      <c r="H10" s="456"/>
      <c r="I10" s="456"/>
      <c r="J10" s="456"/>
      <c r="K10" s="456"/>
      <c r="L10" s="456"/>
      <c r="M10" s="456"/>
      <c r="N10" s="456"/>
      <c r="O10" s="456"/>
      <c r="P10" s="456"/>
      <c r="Q10" s="456"/>
      <c r="R10" s="456"/>
      <c r="S10" s="456"/>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428" t="str">
        <f>IF(AND(COUNTBLANK('【Ⅰ】（第１）定款'!AO30:AO31)=0,COUNTIF('【Ⅰ】（第１）定款'!AS34:AT36,"未")=0),"完了","未")</f>
        <v>未</v>
      </c>
      <c r="AR10" s="429"/>
      <c r="AS10" s="430"/>
    </row>
    <row r="11" spans="1:46" ht="14.25" customHeight="1" x14ac:dyDescent="0.4">
      <c r="B11" s="26"/>
      <c r="C11" s="16"/>
      <c r="D11" s="38" t="s">
        <v>80</v>
      </c>
      <c r="E11" s="457" t="s">
        <v>89</v>
      </c>
      <c r="F11" s="457"/>
      <c r="G11" s="457"/>
      <c r="H11" s="457"/>
      <c r="I11" s="457"/>
      <c r="J11" s="457"/>
      <c r="K11" s="457"/>
      <c r="L11" s="457"/>
      <c r="M11" s="457"/>
      <c r="N11" s="457"/>
      <c r="O11" s="457"/>
      <c r="P11" s="457"/>
      <c r="Q11" s="457"/>
      <c r="R11" s="457"/>
      <c r="S11" s="457"/>
      <c r="T11" s="78"/>
      <c r="U11" s="78"/>
      <c r="V11" s="78"/>
      <c r="W11" s="78"/>
      <c r="X11" s="78"/>
      <c r="Y11" s="78"/>
      <c r="Z11" s="78"/>
      <c r="AA11" s="78"/>
      <c r="AB11" s="78"/>
      <c r="AC11" s="78"/>
      <c r="AD11" s="78"/>
      <c r="AE11" s="78"/>
      <c r="AF11" s="78"/>
      <c r="AG11" s="78"/>
      <c r="AH11" s="78"/>
      <c r="AI11" s="78"/>
      <c r="AJ11" s="78"/>
      <c r="AK11" s="78"/>
      <c r="AL11" s="78"/>
      <c r="AM11" s="78"/>
      <c r="AN11" s="78"/>
      <c r="AO11" s="78"/>
      <c r="AP11" s="78"/>
      <c r="AQ11" s="431" t="str">
        <f>IF(COUNTBLANK('【Ⅰ】（第１）定款'!AO39:AO41)=0,"完了","未")</f>
        <v>未</v>
      </c>
      <c r="AR11" s="432"/>
      <c r="AS11" s="433"/>
    </row>
    <row r="12" spans="1:46" ht="14.25" customHeight="1" x14ac:dyDescent="0.4">
      <c r="B12" s="26"/>
      <c r="C12" s="17" t="s">
        <v>126</v>
      </c>
      <c r="D12" s="18"/>
      <c r="E12" s="19" t="s">
        <v>90</v>
      </c>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422" t="str">
        <f>IF(COUNTIF(AQ13,"完了")=1,"完了","未")</f>
        <v>未</v>
      </c>
      <c r="AR12" s="423"/>
      <c r="AS12" s="424"/>
    </row>
    <row r="13" spans="1:46" ht="14.25" customHeight="1" x14ac:dyDescent="0.4">
      <c r="B13" s="26"/>
      <c r="C13" s="16"/>
      <c r="D13" s="13" t="s">
        <v>78</v>
      </c>
      <c r="E13" s="458" t="s">
        <v>91</v>
      </c>
      <c r="F13" s="458"/>
      <c r="G13" s="458"/>
      <c r="H13" s="458"/>
      <c r="I13" s="458"/>
      <c r="J13" s="458"/>
      <c r="K13" s="458"/>
      <c r="L13" s="458"/>
      <c r="M13" s="458"/>
      <c r="N13" s="458"/>
      <c r="O13" s="458"/>
      <c r="P13" s="458"/>
      <c r="Q13" s="458"/>
      <c r="R13" s="458"/>
      <c r="S13" s="458"/>
      <c r="T13" s="458"/>
      <c r="U13" s="458"/>
      <c r="V13" s="458"/>
      <c r="W13" s="458"/>
      <c r="X13" s="68"/>
      <c r="Y13" s="68"/>
      <c r="Z13" s="68"/>
      <c r="AA13" s="68"/>
      <c r="AB13" s="68"/>
      <c r="AC13" s="68"/>
      <c r="AD13" s="68"/>
      <c r="AE13" s="68"/>
      <c r="AF13" s="68"/>
      <c r="AG13" s="68"/>
      <c r="AH13" s="68"/>
      <c r="AI13" s="68"/>
      <c r="AJ13" s="68"/>
      <c r="AK13" s="68"/>
      <c r="AL13" s="68"/>
      <c r="AM13" s="68"/>
      <c r="AN13" s="68"/>
      <c r="AO13" s="68"/>
      <c r="AP13" s="68"/>
      <c r="AQ13" s="412" t="str">
        <f>IF(AND(COUNTBLANK('【Ⅰ】（第２）内部管理体制'!AO6:AO7)=0,COUNTIF('【Ⅰ】（第２）内部管理体制'!AM10:AN21,"未")=0),"完了","未")</f>
        <v>未</v>
      </c>
      <c r="AR13" s="413"/>
      <c r="AS13" s="414"/>
    </row>
    <row r="14" spans="1:46" ht="14.25" customHeight="1" x14ac:dyDescent="0.4">
      <c r="B14" s="26"/>
      <c r="C14" s="20" t="s">
        <v>127</v>
      </c>
      <c r="D14" s="19"/>
      <c r="E14" s="15" t="s">
        <v>92</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422" t="str">
        <f>IF(COUNTIF(AQ15:AS23,"完了")=9,"完了","未")</f>
        <v>未</v>
      </c>
      <c r="AR14" s="423"/>
      <c r="AS14" s="424"/>
    </row>
    <row r="15" spans="1:46" ht="14.25" customHeight="1" x14ac:dyDescent="0.4">
      <c r="B15" s="26"/>
      <c r="C15" s="14"/>
      <c r="D15" s="23" t="s">
        <v>85</v>
      </c>
      <c r="E15" s="24"/>
      <c r="F15" s="24" t="s">
        <v>83</v>
      </c>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434" t="str">
        <f>IF(COUNTIF(AQ16:AS18,"完了")=3,"完了","未")</f>
        <v>未</v>
      </c>
      <c r="AR15" s="435"/>
      <c r="AS15" s="436"/>
    </row>
    <row r="16" spans="1:46" ht="14.25" customHeight="1" x14ac:dyDescent="0.4">
      <c r="B16" s="26"/>
      <c r="C16" s="14"/>
      <c r="D16" s="25"/>
      <c r="E16" s="34" t="s">
        <v>78</v>
      </c>
      <c r="F16" s="418" t="s">
        <v>93</v>
      </c>
      <c r="G16" s="418"/>
      <c r="H16" s="418"/>
      <c r="I16" s="418"/>
      <c r="J16" s="418"/>
      <c r="K16" s="418"/>
      <c r="L16" s="418"/>
      <c r="M16" s="418"/>
      <c r="N16" s="418"/>
      <c r="O16" s="418"/>
      <c r="P16" s="418"/>
      <c r="Q16" s="418"/>
      <c r="R16" s="418"/>
      <c r="S16" s="418"/>
      <c r="T16" s="418"/>
      <c r="U16" s="418"/>
      <c r="V16" s="418"/>
      <c r="W16" s="418"/>
      <c r="X16" s="418"/>
      <c r="Y16" s="259"/>
      <c r="Z16" s="259"/>
      <c r="AA16" s="259"/>
      <c r="AB16" s="259"/>
      <c r="AC16" s="259"/>
      <c r="AD16" s="259"/>
      <c r="AE16" s="259"/>
      <c r="AF16" s="259"/>
      <c r="AG16" s="259"/>
      <c r="AH16" s="259"/>
      <c r="AI16" s="259"/>
      <c r="AJ16" s="259"/>
      <c r="AK16" s="259"/>
      <c r="AL16" s="259"/>
      <c r="AM16" s="259"/>
      <c r="AN16" s="259"/>
      <c r="AO16" s="259"/>
      <c r="AP16" s="259"/>
      <c r="AQ16" s="425" t="str">
        <f>IF(AND(COUNTBLANK('【Ⅰ】（第３）評議員・評議員会'!AO5)=0,COUNTIF('【Ⅰ】（第３）評議員・評議員会'!AH8:AI10,"未")=0),"完了","未")</f>
        <v>未</v>
      </c>
      <c r="AR16" s="426"/>
      <c r="AS16" s="427"/>
    </row>
    <row r="17" spans="2:45" ht="14.25" customHeight="1" x14ac:dyDescent="0.4">
      <c r="B17" s="26"/>
      <c r="C17" s="14"/>
      <c r="D17" s="25"/>
      <c r="E17" s="36" t="s">
        <v>79</v>
      </c>
      <c r="F17" s="456" t="s">
        <v>94</v>
      </c>
      <c r="G17" s="456"/>
      <c r="H17" s="456"/>
      <c r="I17" s="456"/>
      <c r="J17" s="456"/>
      <c r="K17" s="456"/>
      <c r="L17" s="456"/>
      <c r="M17" s="456"/>
      <c r="N17" s="456"/>
      <c r="O17" s="456"/>
      <c r="P17" s="456"/>
      <c r="Q17" s="456"/>
      <c r="R17" s="456"/>
      <c r="S17" s="456"/>
      <c r="T17" s="456"/>
      <c r="U17" s="456"/>
      <c r="V17" s="456"/>
      <c r="W17" s="456"/>
      <c r="X17" s="456"/>
      <c r="Y17" s="456"/>
      <c r="Z17" s="456"/>
      <c r="AA17" s="456"/>
      <c r="AB17" s="456"/>
      <c r="AC17" s="75"/>
      <c r="AD17" s="75"/>
      <c r="AE17" s="75"/>
      <c r="AF17" s="75"/>
      <c r="AG17" s="75"/>
      <c r="AH17" s="75"/>
      <c r="AI17" s="75"/>
      <c r="AJ17" s="75"/>
      <c r="AK17" s="75"/>
      <c r="AL17" s="75"/>
      <c r="AM17" s="75"/>
      <c r="AN17" s="75"/>
      <c r="AO17" s="75"/>
      <c r="AP17" s="75"/>
      <c r="AQ17" s="428" t="str">
        <f>IF(COUNTBLANK('【Ⅰ】（第３）評議員・評議員会'!AO13:AO19)=0,"完了","未")</f>
        <v>未</v>
      </c>
      <c r="AR17" s="429"/>
      <c r="AS17" s="430"/>
    </row>
    <row r="18" spans="2:45" ht="14.25" customHeight="1" x14ac:dyDescent="0.4">
      <c r="B18" s="26"/>
      <c r="C18" s="21"/>
      <c r="D18" s="24"/>
      <c r="E18" s="38" t="s">
        <v>80</v>
      </c>
      <c r="F18" s="457" t="s">
        <v>95</v>
      </c>
      <c r="G18" s="457"/>
      <c r="H18" s="457"/>
      <c r="I18" s="457"/>
      <c r="J18" s="457"/>
      <c r="K18" s="457"/>
      <c r="L18" s="457"/>
      <c r="M18" s="457"/>
      <c r="N18" s="457"/>
      <c r="O18" s="457"/>
      <c r="P18" s="457"/>
      <c r="Q18" s="457"/>
      <c r="R18" s="457"/>
      <c r="S18" s="457"/>
      <c r="T18" s="457"/>
      <c r="U18" s="457"/>
      <c r="V18" s="457"/>
      <c r="W18" s="457"/>
      <c r="X18" s="78"/>
      <c r="Y18" s="78"/>
      <c r="Z18" s="78"/>
      <c r="AA18" s="78"/>
      <c r="AB18" s="78"/>
      <c r="AC18" s="78"/>
      <c r="AD18" s="78"/>
      <c r="AE18" s="78"/>
      <c r="AF18" s="78"/>
      <c r="AG18" s="78"/>
      <c r="AH18" s="78"/>
      <c r="AI18" s="78"/>
      <c r="AJ18" s="78"/>
      <c r="AK18" s="78"/>
      <c r="AL18" s="78"/>
      <c r="AM18" s="78"/>
      <c r="AN18" s="78"/>
      <c r="AO18" s="78"/>
      <c r="AP18" s="78"/>
      <c r="AQ18" s="431" t="str">
        <f>IF(AND(COUNTBLANK('【Ⅰ】（第３）評議員・評議員会'!AO34)=0,COUNTIF('【Ⅰ】（第３）評議員・評議員会'!AM37:AN38,"未")=0),"完了","未")</f>
        <v>未</v>
      </c>
      <c r="AR18" s="432"/>
      <c r="AS18" s="433"/>
    </row>
    <row r="19" spans="2:45" ht="14.25" customHeight="1" x14ac:dyDescent="0.4">
      <c r="B19" s="26"/>
      <c r="C19" s="21"/>
      <c r="D19" s="23" t="s">
        <v>86</v>
      </c>
      <c r="E19" s="24"/>
      <c r="F19" s="24" t="s">
        <v>84</v>
      </c>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434" t="str">
        <f>IF(COUNTIF(AQ20:AS23,"完了")=4,"完了","未")</f>
        <v>未</v>
      </c>
      <c r="AR19" s="435"/>
      <c r="AS19" s="436"/>
    </row>
    <row r="20" spans="2:45" ht="14.25" customHeight="1" x14ac:dyDescent="0.4">
      <c r="B20" s="26"/>
      <c r="C20" s="14"/>
      <c r="D20" s="25"/>
      <c r="E20" s="34" t="s">
        <v>78</v>
      </c>
      <c r="F20" s="418" t="s">
        <v>96</v>
      </c>
      <c r="G20" s="418"/>
      <c r="H20" s="418"/>
      <c r="I20" s="418"/>
      <c r="J20" s="418"/>
      <c r="K20" s="418"/>
      <c r="L20" s="418"/>
      <c r="M20" s="418"/>
      <c r="N20" s="418"/>
      <c r="O20" s="418"/>
      <c r="P20" s="418"/>
      <c r="Q20" s="418"/>
      <c r="R20" s="418"/>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425" t="str">
        <f>IF(AND(COUNTBLANK('【Ⅰ】（第３）評議員・評議員会'!AO42:AO44)=0,COUNTIF('【Ⅰ】（第３）評議員・評議員会'!AF47:AG59,"未")=0),"完了","未")</f>
        <v>未</v>
      </c>
      <c r="AR20" s="426"/>
      <c r="AS20" s="427"/>
    </row>
    <row r="21" spans="2:45" ht="14.25" customHeight="1" x14ac:dyDescent="0.4">
      <c r="B21" s="26"/>
      <c r="C21" s="14"/>
      <c r="D21" s="25"/>
      <c r="E21" s="36" t="s">
        <v>79</v>
      </c>
      <c r="F21" s="456" t="s">
        <v>97</v>
      </c>
      <c r="G21" s="456"/>
      <c r="H21" s="456"/>
      <c r="I21" s="456"/>
      <c r="J21" s="456"/>
      <c r="K21" s="456"/>
      <c r="L21" s="456"/>
      <c r="M21" s="456"/>
      <c r="N21" s="456"/>
      <c r="O21" s="456"/>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428" t="str">
        <f>IF(AND(COUNTBLANK('【Ⅰ】（第３）評議員・評議員会'!AO62:AO66)=0,AND(COUNTIF('【Ⅰ】（第３）評議員・評議員会'!AF70:AG84,"未")=0,COUNTIF('【Ⅰ】（第３）評議員・評議員会'!V90,"未")=0,COUNTIF('【Ⅰ】（第３）評議員・評議員会'!AR93:AS97,"未")=0)),"完了","未")</f>
        <v>未</v>
      </c>
      <c r="AR21" s="429"/>
      <c r="AS21" s="430"/>
    </row>
    <row r="22" spans="2:45" ht="14.25" customHeight="1" x14ac:dyDescent="0.4">
      <c r="B22" s="26"/>
      <c r="C22" s="21"/>
      <c r="D22" s="25"/>
      <c r="E22" s="36" t="s">
        <v>80</v>
      </c>
      <c r="F22" s="456" t="s">
        <v>98</v>
      </c>
      <c r="G22" s="456"/>
      <c r="H22" s="456"/>
      <c r="I22" s="456"/>
      <c r="J22" s="456"/>
      <c r="K22" s="456"/>
      <c r="L22" s="456"/>
      <c r="M22" s="456"/>
      <c r="N22" s="456"/>
      <c r="O22" s="456"/>
      <c r="P22" s="456"/>
      <c r="Q22" s="456"/>
      <c r="R22" s="456"/>
      <c r="S22" s="456"/>
      <c r="T22" s="456"/>
      <c r="U22" s="456"/>
      <c r="V22" s="456"/>
      <c r="W22" s="456"/>
      <c r="X22" s="75"/>
      <c r="Y22" s="75"/>
      <c r="Z22" s="75"/>
      <c r="AA22" s="75"/>
      <c r="AB22" s="75"/>
      <c r="AC22" s="75"/>
      <c r="AD22" s="75"/>
      <c r="AE22" s="75"/>
      <c r="AF22" s="75"/>
      <c r="AG22" s="75"/>
      <c r="AH22" s="75"/>
      <c r="AI22" s="75"/>
      <c r="AJ22" s="75"/>
      <c r="AK22" s="75"/>
      <c r="AL22" s="75"/>
      <c r="AM22" s="75"/>
      <c r="AN22" s="75"/>
      <c r="AO22" s="75"/>
      <c r="AP22" s="75"/>
      <c r="AQ22" s="428" t="str">
        <f>IF(AND(COUNTBLANK('【Ⅰ】（第３）評議員・評議員会'!AO100:AO102)=0,COUNTIF('【Ⅰ】（第３）評議員・評議員会'!AN105:AO122,"未")=0),"完了","未")</f>
        <v>未</v>
      </c>
      <c r="AR22" s="429"/>
      <c r="AS22" s="430"/>
    </row>
    <row r="23" spans="2:45" ht="14.25" customHeight="1" x14ac:dyDescent="0.4">
      <c r="B23" s="26"/>
      <c r="C23" s="22"/>
      <c r="D23" s="24"/>
      <c r="E23" s="38" t="s">
        <v>82</v>
      </c>
      <c r="F23" s="457" t="s">
        <v>99</v>
      </c>
      <c r="G23" s="457"/>
      <c r="H23" s="457"/>
      <c r="I23" s="457"/>
      <c r="J23" s="457"/>
      <c r="K23" s="457"/>
      <c r="L23" s="457"/>
      <c r="M23" s="457"/>
      <c r="N23" s="457"/>
      <c r="O23" s="457"/>
      <c r="P23" s="457"/>
      <c r="Q23" s="457"/>
      <c r="R23" s="457"/>
      <c r="S23" s="457"/>
      <c r="T23" s="457"/>
      <c r="U23" s="457"/>
      <c r="V23" s="457"/>
      <c r="W23" s="457"/>
      <c r="X23" s="457"/>
      <c r="Y23" s="78"/>
      <c r="Z23" s="78"/>
      <c r="AA23" s="78"/>
      <c r="AB23" s="78"/>
      <c r="AC23" s="78"/>
      <c r="AD23" s="78"/>
      <c r="AE23" s="78"/>
      <c r="AF23" s="78"/>
      <c r="AG23" s="78"/>
      <c r="AH23" s="78"/>
      <c r="AI23" s="78"/>
      <c r="AJ23" s="78"/>
      <c r="AK23" s="78"/>
      <c r="AL23" s="78"/>
      <c r="AM23" s="78"/>
      <c r="AN23" s="78"/>
      <c r="AO23" s="78"/>
      <c r="AP23" s="78"/>
      <c r="AQ23" s="431" t="str">
        <f>IF(AND(COUNTBLANK('【Ⅰ】（第３）評議員・評議員会'!AO139:AO144)=0,COUNTIF('【Ⅰ】（第３）評議員・評議員会'!AG149:AH157,"未")=0),"完了","未")</f>
        <v>未</v>
      </c>
      <c r="AR23" s="432"/>
      <c r="AS23" s="433"/>
    </row>
    <row r="24" spans="2:45" ht="14.25" customHeight="1" x14ac:dyDescent="0.4">
      <c r="B24" s="26"/>
      <c r="C24" s="28" t="s">
        <v>128</v>
      </c>
      <c r="D24" s="19"/>
      <c r="E24" s="19" t="s">
        <v>100</v>
      </c>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422" t="str">
        <f>IF(COUNTIF(AQ25:AS33,"完了")=9,"完了","未")</f>
        <v>未</v>
      </c>
      <c r="AR24" s="423"/>
      <c r="AS24" s="424"/>
    </row>
    <row r="25" spans="2:45" ht="14.25" customHeight="1" x14ac:dyDescent="0.4">
      <c r="B25" s="26"/>
      <c r="C25" s="29"/>
      <c r="D25" s="30" t="s">
        <v>85</v>
      </c>
      <c r="E25" s="24"/>
      <c r="F25" s="24" t="s">
        <v>101</v>
      </c>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434" t="str">
        <f>IF(COUNTIF(AQ26,"完了")=1,"完了","未")</f>
        <v>未</v>
      </c>
      <c r="AR25" s="435"/>
      <c r="AS25" s="436"/>
    </row>
    <row r="26" spans="2:45" ht="14.25" customHeight="1" x14ac:dyDescent="0.4">
      <c r="B26" s="26"/>
      <c r="C26" s="29"/>
      <c r="D26" s="33"/>
      <c r="E26" s="13" t="s">
        <v>78</v>
      </c>
      <c r="F26" s="458" t="s">
        <v>576</v>
      </c>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68"/>
      <c r="AH26" s="68"/>
      <c r="AI26" s="68"/>
      <c r="AJ26" s="68"/>
      <c r="AK26" s="68"/>
      <c r="AL26" s="68"/>
      <c r="AM26" s="68"/>
      <c r="AN26" s="68"/>
      <c r="AO26" s="68"/>
      <c r="AP26" s="68"/>
      <c r="AQ26" s="412" t="str">
        <f>IF(COUNTBLANK('【Ⅰ】（第４）理事'!AO5:AO7)=0,"完了","未")</f>
        <v>未</v>
      </c>
      <c r="AR26" s="413"/>
      <c r="AS26" s="414"/>
    </row>
    <row r="27" spans="2:45" ht="14.25" customHeight="1" x14ac:dyDescent="0.4">
      <c r="B27" s="26"/>
      <c r="C27" s="29"/>
      <c r="D27" s="32" t="s">
        <v>86</v>
      </c>
      <c r="E27" s="24"/>
      <c r="F27" s="24" t="s">
        <v>102</v>
      </c>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434" t="str">
        <f>IF(COUNTIF(AQ28,"完了")=1,"完了","未")</f>
        <v>未</v>
      </c>
      <c r="AR27" s="435"/>
      <c r="AS27" s="436"/>
    </row>
    <row r="28" spans="2:45" ht="14.25" customHeight="1" x14ac:dyDescent="0.4">
      <c r="B28" s="26"/>
      <c r="C28" s="29"/>
      <c r="D28" s="33"/>
      <c r="E28" s="13" t="s">
        <v>78</v>
      </c>
      <c r="F28" s="458" t="s">
        <v>572</v>
      </c>
      <c r="G28" s="458"/>
      <c r="H28" s="458"/>
      <c r="I28" s="458"/>
      <c r="J28" s="458"/>
      <c r="K28" s="458"/>
      <c r="L28" s="458"/>
      <c r="M28" s="458"/>
      <c r="N28" s="458"/>
      <c r="O28" s="458"/>
      <c r="P28" s="458"/>
      <c r="Q28" s="458"/>
      <c r="R28" s="458"/>
      <c r="S28" s="458"/>
      <c r="T28" s="458"/>
      <c r="U28" s="458"/>
      <c r="V28" s="458"/>
      <c r="W28" s="458"/>
      <c r="X28" s="458"/>
      <c r="Y28" s="458"/>
      <c r="Z28" s="68"/>
      <c r="AA28" s="68"/>
      <c r="AB28" s="68"/>
      <c r="AC28" s="68"/>
      <c r="AD28" s="68"/>
      <c r="AE28" s="68"/>
      <c r="AF28" s="68"/>
      <c r="AG28" s="68"/>
      <c r="AH28" s="68"/>
      <c r="AI28" s="68"/>
      <c r="AJ28" s="68"/>
      <c r="AK28" s="68"/>
      <c r="AL28" s="68"/>
      <c r="AM28" s="68"/>
      <c r="AN28" s="68"/>
      <c r="AO28" s="68"/>
      <c r="AP28" s="68"/>
      <c r="AQ28" s="412" t="str">
        <f>IF(AND(COUNTBLANK('【Ⅰ】（第４）理事'!AO15:AO16)=0,COUNTIF('【Ⅰ】（第４）理事'!AH19:AI21,"未")=0,COUNTIF('【Ⅰ】（第４）理事'!AB24:AC27,"未")=0),"完了","未")</f>
        <v>未</v>
      </c>
      <c r="AR28" s="413"/>
      <c r="AS28" s="414"/>
    </row>
    <row r="29" spans="2:45" ht="14.25" customHeight="1" x14ac:dyDescent="0.4">
      <c r="B29" s="26"/>
      <c r="C29" s="29"/>
      <c r="D29" s="32" t="s">
        <v>105</v>
      </c>
      <c r="E29" s="24"/>
      <c r="F29" s="24" t="s">
        <v>103</v>
      </c>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434" t="str">
        <f>IF(COUNTIF(AQ30:AS31,"完了")=2,"完了","未")</f>
        <v>未</v>
      </c>
      <c r="AR29" s="435"/>
      <c r="AS29" s="436"/>
    </row>
    <row r="30" spans="2:45" ht="14.25" customHeight="1" x14ac:dyDescent="0.4">
      <c r="B30" s="26"/>
      <c r="C30" s="29"/>
      <c r="D30" s="31"/>
      <c r="E30" s="34" t="s">
        <v>78</v>
      </c>
      <c r="F30" s="418" t="s">
        <v>573</v>
      </c>
      <c r="G30" s="418"/>
      <c r="H30" s="418"/>
      <c r="I30" s="418"/>
      <c r="J30" s="418"/>
      <c r="K30" s="418"/>
      <c r="L30" s="418"/>
      <c r="M30" s="418"/>
      <c r="N30" s="418"/>
      <c r="O30" s="418"/>
      <c r="P30" s="418"/>
      <c r="Q30" s="418"/>
      <c r="R30" s="418"/>
      <c r="S30" s="418"/>
      <c r="T30" s="418"/>
      <c r="U30" s="418"/>
      <c r="V30" s="418"/>
      <c r="W30" s="418"/>
      <c r="X30" s="418"/>
      <c r="Y30" s="418"/>
      <c r="Z30" s="418"/>
      <c r="AA30" s="72"/>
      <c r="AB30" s="72"/>
      <c r="AC30" s="72"/>
      <c r="AD30" s="72"/>
      <c r="AE30" s="72"/>
      <c r="AF30" s="72"/>
      <c r="AG30" s="72"/>
      <c r="AH30" s="72"/>
      <c r="AI30" s="72"/>
      <c r="AJ30" s="72"/>
      <c r="AK30" s="72"/>
      <c r="AL30" s="72"/>
      <c r="AM30" s="72"/>
      <c r="AN30" s="72"/>
      <c r="AO30" s="72"/>
      <c r="AP30" s="72"/>
      <c r="AQ30" s="425" t="str">
        <f>IF(COUNTBLANK('【Ⅰ】（第４）理事'!AO35:AO40)=0,"完了","未")</f>
        <v>未</v>
      </c>
      <c r="AR30" s="426"/>
      <c r="AS30" s="427"/>
    </row>
    <row r="31" spans="2:45" ht="14.25" customHeight="1" x14ac:dyDescent="0.4">
      <c r="B31" s="26"/>
      <c r="C31" s="29"/>
      <c r="D31" s="33"/>
      <c r="E31" s="38" t="s">
        <v>79</v>
      </c>
      <c r="F31" s="457" t="s">
        <v>574</v>
      </c>
      <c r="G31" s="457"/>
      <c r="H31" s="457"/>
      <c r="I31" s="457"/>
      <c r="J31" s="457"/>
      <c r="K31" s="457"/>
      <c r="L31" s="457"/>
      <c r="M31" s="457"/>
      <c r="N31" s="457"/>
      <c r="O31" s="457"/>
      <c r="P31" s="457"/>
      <c r="Q31" s="457"/>
      <c r="R31" s="457"/>
      <c r="S31" s="457"/>
      <c r="T31" s="457"/>
      <c r="U31" s="457"/>
      <c r="V31" s="457"/>
      <c r="W31" s="457"/>
      <c r="X31" s="457"/>
      <c r="Y31" s="260"/>
      <c r="Z31" s="260"/>
      <c r="AA31" s="260"/>
      <c r="AB31" s="260"/>
      <c r="AC31" s="260"/>
      <c r="AD31" s="260"/>
      <c r="AE31" s="260"/>
      <c r="AF31" s="260"/>
      <c r="AG31" s="260"/>
      <c r="AH31" s="260"/>
      <c r="AI31" s="260"/>
      <c r="AJ31" s="260"/>
      <c r="AK31" s="260"/>
      <c r="AL31" s="260"/>
      <c r="AM31" s="260"/>
      <c r="AN31" s="260"/>
      <c r="AO31" s="260"/>
      <c r="AP31" s="260"/>
      <c r="AQ31" s="431" t="str">
        <f>IF(AND(COUNTBLANK('【Ⅰ】（第４）理事'!AO62:AO64)=0,COUNTIF('【Ⅰ】（第４）理事'!AF67:AG69,"未")=0),"完了","未")</f>
        <v>未</v>
      </c>
      <c r="AR31" s="432"/>
      <c r="AS31" s="433"/>
    </row>
    <row r="32" spans="2:45" ht="14.25" customHeight="1" x14ac:dyDescent="0.4">
      <c r="B32" s="26"/>
      <c r="C32" s="29"/>
      <c r="D32" s="32" t="s">
        <v>106</v>
      </c>
      <c r="E32" s="24"/>
      <c r="F32" s="24" t="s">
        <v>104</v>
      </c>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434" t="str">
        <f>IF(COUNTIF(AQ33,"完了")=1,"完了","未")</f>
        <v>未</v>
      </c>
      <c r="AR32" s="435"/>
      <c r="AS32" s="436"/>
    </row>
    <row r="33" spans="2:45" ht="14.25" customHeight="1" x14ac:dyDescent="0.4">
      <c r="B33" s="26"/>
      <c r="C33" s="29"/>
      <c r="D33" s="33"/>
      <c r="E33" s="67" t="s">
        <v>78</v>
      </c>
      <c r="F33" s="458" t="s">
        <v>575</v>
      </c>
      <c r="G33" s="458"/>
      <c r="H33" s="458"/>
      <c r="I33" s="458"/>
      <c r="J33" s="458"/>
      <c r="K33" s="458"/>
      <c r="L33" s="458"/>
      <c r="M33" s="458"/>
      <c r="N33" s="458"/>
      <c r="O33" s="458"/>
      <c r="P33" s="458"/>
      <c r="Q33" s="458"/>
      <c r="R33" s="458"/>
      <c r="S33" s="458"/>
      <c r="T33" s="458"/>
      <c r="U33" s="458"/>
      <c r="V33" s="68"/>
      <c r="W33" s="68"/>
      <c r="X33" s="68"/>
      <c r="Y33" s="68"/>
      <c r="Z33" s="68"/>
      <c r="AA33" s="68"/>
      <c r="AB33" s="68"/>
      <c r="AC33" s="68"/>
      <c r="AD33" s="68"/>
      <c r="AE33" s="68"/>
      <c r="AF33" s="68"/>
      <c r="AG33" s="68"/>
      <c r="AH33" s="68"/>
      <c r="AI33" s="68"/>
      <c r="AJ33" s="68"/>
      <c r="AK33" s="68"/>
      <c r="AL33" s="68"/>
      <c r="AM33" s="68"/>
      <c r="AN33" s="68"/>
      <c r="AO33" s="68"/>
      <c r="AP33" s="68"/>
      <c r="AQ33" s="412" t="str">
        <f>IF(AND(COUNTBLANK('【Ⅰ】（第４）理事'!AO72:AO73)=0,COUNTIF('【Ⅰ】（第４）理事'!AF76:AG85,"未")=0),"完了","未")</f>
        <v>未</v>
      </c>
      <c r="AR33" s="413"/>
      <c r="AS33" s="414"/>
    </row>
    <row r="34" spans="2:45" ht="15.75" customHeight="1" x14ac:dyDescent="0.4">
      <c r="B34" s="26"/>
      <c r="C34" s="28" t="s">
        <v>129</v>
      </c>
      <c r="D34" s="19"/>
      <c r="E34" s="19" t="s">
        <v>109</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422" t="str">
        <f>IF(COUNTIF(AQ35:AS42,"完了")=8,"完了","未")</f>
        <v>未</v>
      </c>
      <c r="AR34" s="423"/>
      <c r="AS34" s="424"/>
    </row>
    <row r="35" spans="2:45" ht="15.75" customHeight="1" x14ac:dyDescent="0.4">
      <c r="B35" s="26"/>
      <c r="C35" s="29"/>
      <c r="D35" s="30" t="s">
        <v>85</v>
      </c>
      <c r="E35" s="24"/>
      <c r="F35" s="24" t="s">
        <v>101</v>
      </c>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434" t="str">
        <f>IF(COUNTIF(AQ36,"完了")=1,"完了","未")</f>
        <v>未</v>
      </c>
      <c r="AR35" s="435"/>
      <c r="AS35" s="436"/>
    </row>
    <row r="36" spans="2:45" ht="15.75" customHeight="1" x14ac:dyDescent="0.4">
      <c r="B36" s="26"/>
      <c r="C36" s="29"/>
      <c r="D36" s="33"/>
      <c r="E36" s="13" t="s">
        <v>78</v>
      </c>
      <c r="F36" s="458" t="s">
        <v>110</v>
      </c>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68"/>
      <c r="AH36" s="68"/>
      <c r="AI36" s="68"/>
      <c r="AJ36" s="68"/>
      <c r="AK36" s="68"/>
      <c r="AL36" s="68"/>
      <c r="AM36" s="68"/>
      <c r="AN36" s="68"/>
      <c r="AO36" s="68"/>
      <c r="AP36" s="68"/>
      <c r="AQ36" s="412" t="str">
        <f>IF(AND(COUNTBLANK('【Ⅰ】（第５）監事'!AO6:AO8)=0,COUNTIF('【Ⅰ】（第５）監事'!Q11:R12,"未")=0),"完了","未")</f>
        <v>未</v>
      </c>
      <c r="AR36" s="413"/>
      <c r="AS36" s="414"/>
    </row>
    <row r="37" spans="2:45" ht="15.75" customHeight="1" x14ac:dyDescent="0.4">
      <c r="B37" s="26"/>
      <c r="C37" s="29"/>
      <c r="D37" s="32" t="s">
        <v>86</v>
      </c>
      <c r="E37" s="24"/>
      <c r="F37" s="24" t="s">
        <v>102</v>
      </c>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434" t="str">
        <f>IF(COUNTIF(AQ38:AS40,"完了")=3,"完了","未")</f>
        <v>未</v>
      </c>
      <c r="AR37" s="435"/>
      <c r="AS37" s="436"/>
    </row>
    <row r="38" spans="2:45" ht="15.75" customHeight="1" x14ac:dyDescent="0.4">
      <c r="B38" s="26"/>
      <c r="C38" s="29"/>
      <c r="D38" s="31"/>
      <c r="E38" s="34" t="s">
        <v>78</v>
      </c>
      <c r="F38" s="418" t="s">
        <v>641</v>
      </c>
      <c r="G38" s="418"/>
      <c r="H38" s="418"/>
      <c r="I38" s="418"/>
      <c r="J38" s="418"/>
      <c r="K38" s="418"/>
      <c r="L38" s="418"/>
      <c r="M38" s="418"/>
      <c r="N38" s="418"/>
      <c r="O38" s="418"/>
      <c r="P38" s="418"/>
      <c r="Q38" s="418"/>
      <c r="R38" s="418"/>
      <c r="S38" s="418"/>
      <c r="T38" s="418"/>
      <c r="U38" s="418"/>
      <c r="V38" s="418"/>
      <c r="W38" s="418"/>
      <c r="X38" s="418"/>
      <c r="Y38" s="418"/>
      <c r="Z38" s="72"/>
      <c r="AA38" s="72"/>
      <c r="AB38" s="72"/>
      <c r="AC38" s="72"/>
      <c r="AD38" s="72"/>
      <c r="AE38" s="72"/>
      <c r="AF38" s="72"/>
      <c r="AG38" s="72"/>
      <c r="AH38" s="72"/>
      <c r="AI38" s="72"/>
      <c r="AJ38" s="72"/>
      <c r="AK38" s="72"/>
      <c r="AL38" s="72"/>
      <c r="AM38" s="72"/>
      <c r="AN38" s="72"/>
      <c r="AO38" s="72"/>
      <c r="AP38" s="72"/>
      <c r="AQ38" s="425" t="str">
        <f>IF(AND(COUNTBLANK('【Ⅰ】（第５）監事'!AO16:AO18)=0,COUNTIF('【Ⅰ】（第５）監事'!AH21:AI30,"未")=0),"完了","未")</f>
        <v>未</v>
      </c>
      <c r="AR38" s="426"/>
      <c r="AS38" s="427"/>
    </row>
    <row r="39" spans="2:45" ht="15.75" customHeight="1" x14ac:dyDescent="0.4">
      <c r="B39" s="26"/>
      <c r="C39" s="29"/>
      <c r="D39" s="31"/>
      <c r="E39" s="36" t="s">
        <v>79</v>
      </c>
      <c r="F39" s="456" t="s">
        <v>111</v>
      </c>
      <c r="G39" s="456"/>
      <c r="H39" s="456"/>
      <c r="I39" s="456"/>
      <c r="J39" s="456"/>
      <c r="K39" s="456"/>
      <c r="L39" s="456"/>
      <c r="M39" s="456"/>
      <c r="N39" s="456"/>
      <c r="O39" s="456"/>
      <c r="P39" s="456"/>
      <c r="Q39" s="456"/>
      <c r="R39" s="456"/>
      <c r="S39" s="456"/>
      <c r="T39" s="456"/>
      <c r="U39" s="456"/>
      <c r="V39" s="75"/>
      <c r="W39" s="75"/>
      <c r="X39" s="75"/>
      <c r="Y39" s="75"/>
      <c r="Z39" s="75"/>
      <c r="AA39" s="75"/>
      <c r="AB39" s="75"/>
      <c r="AC39" s="75"/>
      <c r="AD39" s="75"/>
      <c r="AE39" s="75"/>
      <c r="AF39" s="75"/>
      <c r="AG39" s="75"/>
      <c r="AH39" s="75"/>
      <c r="AI39" s="75"/>
      <c r="AJ39" s="75"/>
      <c r="AK39" s="75"/>
      <c r="AL39" s="75"/>
      <c r="AM39" s="75"/>
      <c r="AN39" s="75"/>
      <c r="AO39" s="75"/>
      <c r="AP39" s="75"/>
      <c r="AQ39" s="428" t="str">
        <f>IF(COUNTBLANK('【Ⅰ】（第５）監事'!AO33:AO39)=0,"完了","未")</f>
        <v>未</v>
      </c>
      <c r="AR39" s="429"/>
      <c r="AS39" s="430"/>
    </row>
    <row r="40" spans="2:45" ht="15.75" customHeight="1" x14ac:dyDescent="0.4">
      <c r="B40" s="26"/>
      <c r="C40" s="29"/>
      <c r="D40" s="33"/>
      <c r="E40" s="38" t="s">
        <v>80</v>
      </c>
      <c r="F40" s="457" t="s">
        <v>112</v>
      </c>
      <c r="G40" s="457"/>
      <c r="H40" s="457"/>
      <c r="I40" s="457"/>
      <c r="J40" s="457"/>
      <c r="K40" s="457"/>
      <c r="L40" s="457"/>
      <c r="M40" s="457"/>
      <c r="N40" s="457"/>
      <c r="O40" s="457"/>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431" t="str">
        <f>IF(AND(COUNTBLANK('【Ⅰ】（第５）監事'!AO61:AO61)=0,COUNTIF('【Ⅰ】（第５）監事'!T64:V65,"未")=0),"完了","未")</f>
        <v>未</v>
      </c>
      <c r="AR40" s="432"/>
      <c r="AS40" s="433"/>
    </row>
    <row r="41" spans="2:45" ht="15.75" customHeight="1" x14ac:dyDescent="0.4">
      <c r="B41" s="26"/>
      <c r="C41" s="29"/>
      <c r="D41" s="32" t="s">
        <v>105</v>
      </c>
      <c r="E41" s="24"/>
      <c r="F41" s="24" t="s">
        <v>113</v>
      </c>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434" t="str">
        <f>IF(COUNTIF(AQ42,"完了")=1,"完了","未")</f>
        <v>未</v>
      </c>
      <c r="AR41" s="435"/>
      <c r="AS41" s="436"/>
    </row>
    <row r="42" spans="2:45" ht="15.75" customHeight="1" x14ac:dyDescent="0.4">
      <c r="B42" s="26"/>
      <c r="C42" s="29"/>
      <c r="D42" s="33"/>
      <c r="E42" s="13" t="s">
        <v>78</v>
      </c>
      <c r="F42" s="458" t="s">
        <v>114</v>
      </c>
      <c r="G42" s="458"/>
      <c r="H42" s="458"/>
      <c r="I42" s="458"/>
      <c r="J42" s="458"/>
      <c r="K42" s="458"/>
      <c r="L42" s="458"/>
      <c r="M42" s="458"/>
      <c r="N42" s="458"/>
      <c r="O42" s="458"/>
      <c r="P42" s="458"/>
      <c r="Q42" s="458"/>
      <c r="R42" s="458"/>
      <c r="S42" s="458"/>
      <c r="T42" s="458"/>
      <c r="U42" s="68"/>
      <c r="V42" s="68"/>
      <c r="W42" s="68"/>
      <c r="X42" s="68"/>
      <c r="Y42" s="68"/>
      <c r="Z42" s="68"/>
      <c r="AA42" s="68"/>
      <c r="AB42" s="68"/>
      <c r="AC42" s="68"/>
      <c r="AD42" s="68"/>
      <c r="AE42" s="68"/>
      <c r="AF42" s="68"/>
      <c r="AG42" s="68"/>
      <c r="AH42" s="68"/>
      <c r="AI42" s="68"/>
      <c r="AJ42" s="68"/>
      <c r="AK42" s="68"/>
      <c r="AL42" s="68"/>
      <c r="AM42" s="68"/>
      <c r="AN42" s="68"/>
      <c r="AO42" s="68"/>
      <c r="AP42" s="68"/>
      <c r="AQ42" s="412" t="str">
        <f>IF(AND(COUNTBLANK('【Ⅰ】（第５）監事'!AO69:AO70)=0,COUNTIF('【Ⅰ】（第５）監事'!AO73:AP77,"未")=0,COUNTIF('【Ⅰ】（第５）監事'!AE80:AF88,"未")=0),"完了","未")</f>
        <v>未</v>
      </c>
      <c r="AR42" s="413"/>
      <c r="AS42" s="414"/>
    </row>
    <row r="43" spans="2:45" ht="15.75" customHeight="1" x14ac:dyDescent="0.4">
      <c r="B43" s="26"/>
      <c r="C43" s="28" t="s">
        <v>130</v>
      </c>
      <c r="D43" s="19"/>
      <c r="E43" s="19" t="s">
        <v>131</v>
      </c>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422" t="str">
        <f>IF(COUNTIF(AQ44:AS52,"完了")=9,"完了","未")</f>
        <v>未</v>
      </c>
      <c r="AR43" s="423"/>
      <c r="AS43" s="424"/>
    </row>
    <row r="44" spans="2:45" ht="15.75" customHeight="1" x14ac:dyDescent="0.4">
      <c r="B44" s="26"/>
      <c r="C44" s="21"/>
      <c r="D44" s="30" t="s">
        <v>85</v>
      </c>
      <c r="E44" s="24"/>
      <c r="F44" s="24" t="s">
        <v>115</v>
      </c>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434" t="str">
        <f>IF(COUNTIF(AQ45:AS48,"完了")=4,"完了","未")</f>
        <v>未</v>
      </c>
      <c r="AR44" s="435"/>
      <c r="AS44" s="436"/>
    </row>
    <row r="45" spans="2:45" ht="15.75" customHeight="1" x14ac:dyDescent="0.4">
      <c r="B45" s="26"/>
      <c r="C45" s="14"/>
      <c r="D45" s="25"/>
      <c r="E45" s="34" t="s">
        <v>78</v>
      </c>
      <c r="F45" s="418" t="s">
        <v>116</v>
      </c>
      <c r="G45" s="418"/>
      <c r="H45" s="418"/>
      <c r="I45" s="418"/>
      <c r="J45" s="418"/>
      <c r="K45" s="418"/>
      <c r="L45" s="418"/>
      <c r="M45" s="418"/>
      <c r="N45" s="418"/>
      <c r="O45" s="418"/>
      <c r="P45" s="418"/>
      <c r="Q45" s="418"/>
      <c r="R45" s="418"/>
      <c r="S45" s="418"/>
      <c r="T45" s="418"/>
      <c r="U45" s="418"/>
      <c r="V45" s="418"/>
      <c r="W45" s="72"/>
      <c r="X45" s="72"/>
      <c r="Y45" s="72"/>
      <c r="Z45" s="72"/>
      <c r="AA45" s="72"/>
      <c r="AB45" s="72"/>
      <c r="AC45" s="72"/>
      <c r="AD45" s="72"/>
      <c r="AE45" s="72"/>
      <c r="AF45" s="72"/>
      <c r="AG45" s="72"/>
      <c r="AH45" s="72"/>
      <c r="AI45" s="72"/>
      <c r="AJ45" s="72"/>
      <c r="AK45" s="72"/>
      <c r="AL45" s="72"/>
      <c r="AM45" s="72"/>
      <c r="AN45" s="72"/>
      <c r="AO45" s="72"/>
      <c r="AP45" s="72"/>
      <c r="AQ45" s="425" t="str">
        <f>IF(AND(COUNTBLANK('【Ⅰ】（第６）理事会'!AO5:AO7)=0,COUNTIF('【Ⅰ】（第６）理事会'!AH10:AI13,"未")=0),"完了","未")</f>
        <v>未</v>
      </c>
      <c r="AR45" s="426"/>
      <c r="AS45" s="427"/>
    </row>
    <row r="46" spans="2:45" ht="15.75" customHeight="1" x14ac:dyDescent="0.4">
      <c r="B46" s="26"/>
      <c r="C46" s="14"/>
      <c r="D46" s="25"/>
      <c r="E46" s="36" t="s">
        <v>79</v>
      </c>
      <c r="F46" s="456" t="s">
        <v>117</v>
      </c>
      <c r="G46" s="456"/>
      <c r="H46" s="456"/>
      <c r="I46" s="456"/>
      <c r="J46" s="456"/>
      <c r="K46" s="456"/>
      <c r="L46" s="456"/>
      <c r="M46" s="456"/>
      <c r="N46" s="456"/>
      <c r="O46" s="456"/>
      <c r="P46" s="456"/>
      <c r="Q46" s="456"/>
      <c r="R46" s="456"/>
      <c r="S46" s="456"/>
      <c r="T46" s="456"/>
      <c r="U46" s="456"/>
      <c r="V46" s="456"/>
      <c r="W46" s="456"/>
      <c r="X46" s="456"/>
      <c r="Y46" s="456"/>
      <c r="Z46" s="456"/>
      <c r="AA46" s="75"/>
      <c r="AB46" s="75"/>
      <c r="AC46" s="75"/>
      <c r="AD46" s="75"/>
      <c r="AE46" s="75"/>
      <c r="AF46" s="75"/>
      <c r="AG46" s="75"/>
      <c r="AH46" s="75"/>
      <c r="AI46" s="75"/>
      <c r="AJ46" s="75"/>
      <c r="AK46" s="75"/>
      <c r="AL46" s="75"/>
      <c r="AM46" s="75"/>
      <c r="AN46" s="75"/>
      <c r="AO46" s="75"/>
      <c r="AP46" s="75"/>
      <c r="AQ46" s="428" t="str">
        <f>IF(AND(COUNTBLANK('【Ⅰ】（第６）理事会'!AO16:AO20)=0,COUNTIF('【Ⅰ】（第６）理事会'!AF23:AG37,"未")=0,COUNTIF('【Ⅰ】（第６）理事会'!AP39:AQ44,"未")=0),"完了","未")</f>
        <v>未</v>
      </c>
      <c r="AR46" s="429"/>
      <c r="AS46" s="430"/>
    </row>
    <row r="47" spans="2:45" ht="15.75" customHeight="1" x14ac:dyDescent="0.4">
      <c r="B47" s="26"/>
      <c r="C47" s="21"/>
      <c r="D47" s="25"/>
      <c r="E47" s="36" t="s">
        <v>80</v>
      </c>
      <c r="F47" s="456" t="s">
        <v>118</v>
      </c>
      <c r="G47" s="456"/>
      <c r="H47" s="456"/>
      <c r="I47" s="456"/>
      <c r="J47" s="456"/>
      <c r="K47" s="456"/>
      <c r="L47" s="456"/>
      <c r="M47" s="456"/>
      <c r="N47" s="456"/>
      <c r="O47" s="456"/>
      <c r="P47" s="456"/>
      <c r="Q47" s="456"/>
      <c r="R47" s="456"/>
      <c r="S47" s="456"/>
      <c r="T47" s="75"/>
      <c r="U47" s="75"/>
      <c r="V47" s="75"/>
      <c r="W47" s="75"/>
      <c r="X47" s="75"/>
      <c r="Y47" s="75"/>
      <c r="Z47" s="75"/>
      <c r="AA47" s="75"/>
      <c r="AB47" s="75"/>
      <c r="AC47" s="75"/>
      <c r="AD47" s="75"/>
      <c r="AE47" s="75"/>
      <c r="AF47" s="75"/>
      <c r="AG47" s="75"/>
      <c r="AH47" s="75"/>
      <c r="AI47" s="75"/>
      <c r="AJ47" s="75"/>
      <c r="AK47" s="75"/>
      <c r="AL47" s="75"/>
      <c r="AM47" s="75"/>
      <c r="AN47" s="75"/>
      <c r="AO47" s="75"/>
      <c r="AP47" s="75"/>
      <c r="AQ47" s="428" t="str">
        <f>IF(AND(COUNTBLANK('【Ⅰ】（第６）理事会'!AO47:AO48)=0,COUNTIF('【Ⅰ】（第６）理事会'!AP51:AQ77,"未")=0),"完了","未")</f>
        <v>未</v>
      </c>
      <c r="AR47" s="429"/>
      <c r="AS47" s="430"/>
    </row>
    <row r="48" spans="2:45" ht="15.75" customHeight="1" x14ac:dyDescent="0.4">
      <c r="B48" s="26"/>
      <c r="C48" s="21"/>
      <c r="D48" s="24"/>
      <c r="E48" s="38" t="s">
        <v>82</v>
      </c>
      <c r="F48" s="457" t="s">
        <v>119</v>
      </c>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260"/>
      <c r="AL48" s="260"/>
      <c r="AM48" s="260"/>
      <c r="AN48" s="260"/>
      <c r="AO48" s="260"/>
      <c r="AP48" s="260"/>
      <c r="AQ48" s="431" t="str">
        <f>IF(AND(COUNTBLANK('【Ⅰ】（第６）理事会'!AO80:AO80)=0,COUNTIF('【Ⅰ】（第６）理事会'!V83:W89,"未")=0),"完了","未")</f>
        <v>未</v>
      </c>
      <c r="AR48" s="432"/>
      <c r="AS48" s="433"/>
    </row>
    <row r="49" spans="2:45" ht="15.75" customHeight="1" x14ac:dyDescent="0.4">
      <c r="B49" s="26"/>
      <c r="C49" s="21"/>
      <c r="D49" s="32" t="s">
        <v>86</v>
      </c>
      <c r="E49" s="24"/>
      <c r="F49" s="24" t="s">
        <v>120</v>
      </c>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434" t="str">
        <f>IF(COUNTIF(AQ50,"完了")=1,"完了","未")</f>
        <v>未</v>
      </c>
      <c r="AR49" s="435"/>
      <c r="AS49" s="436"/>
    </row>
    <row r="50" spans="2:45" ht="15.75" customHeight="1" x14ac:dyDescent="0.4">
      <c r="B50" s="26"/>
      <c r="C50" s="29"/>
      <c r="D50" s="33"/>
      <c r="E50" s="13" t="s">
        <v>78</v>
      </c>
      <c r="F50" s="458" t="s">
        <v>121</v>
      </c>
      <c r="G50" s="458"/>
      <c r="H50" s="458"/>
      <c r="I50" s="458"/>
      <c r="J50" s="458"/>
      <c r="K50" s="458"/>
      <c r="L50" s="458"/>
      <c r="M50" s="458"/>
      <c r="N50" s="458"/>
      <c r="O50" s="458"/>
      <c r="P50" s="458"/>
      <c r="Q50" s="458"/>
      <c r="R50" s="458"/>
      <c r="S50" s="458"/>
      <c r="T50" s="458"/>
      <c r="U50" s="458"/>
      <c r="V50" s="458"/>
      <c r="W50" s="458"/>
      <c r="X50" s="458"/>
      <c r="Y50" s="458"/>
      <c r="Z50" s="68"/>
      <c r="AA50" s="68"/>
      <c r="AB50" s="68"/>
      <c r="AC50" s="68"/>
      <c r="AD50" s="68"/>
      <c r="AE50" s="68"/>
      <c r="AF50" s="68"/>
      <c r="AG50" s="68"/>
      <c r="AH50" s="68"/>
      <c r="AI50" s="68"/>
      <c r="AJ50" s="68"/>
      <c r="AK50" s="68"/>
      <c r="AL50" s="68"/>
      <c r="AM50" s="68"/>
      <c r="AN50" s="68"/>
      <c r="AO50" s="68"/>
      <c r="AP50" s="68"/>
      <c r="AQ50" s="412" t="str">
        <f>IF(AND(COUNTBLANK('【Ⅰ】（第６）理事会'!AO93:AO96)=0,COUNTIF('【Ⅰ】（第６）理事会'!AO99:AP106,"未")=0),"完了","未")</f>
        <v>未</v>
      </c>
      <c r="AR50" s="413"/>
      <c r="AS50" s="414"/>
    </row>
    <row r="51" spans="2:45" ht="15.75" customHeight="1" x14ac:dyDescent="0.4">
      <c r="B51" s="26"/>
      <c r="C51" s="29"/>
      <c r="D51" s="32" t="s">
        <v>105</v>
      </c>
      <c r="E51" s="24"/>
      <c r="F51" s="24" t="s">
        <v>122</v>
      </c>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434" t="str">
        <f>IF(COUNTIF(AQ52,"完了")=1,"完了","未")</f>
        <v>未</v>
      </c>
      <c r="AR51" s="435"/>
      <c r="AS51" s="436"/>
    </row>
    <row r="52" spans="2:45" ht="15.75" customHeight="1" x14ac:dyDescent="0.4">
      <c r="B52" s="26"/>
      <c r="C52" s="29"/>
      <c r="D52" s="33"/>
      <c r="E52" s="13" t="s">
        <v>78</v>
      </c>
      <c r="F52" s="458" t="s">
        <v>123</v>
      </c>
      <c r="G52" s="458"/>
      <c r="H52" s="458"/>
      <c r="I52" s="458"/>
      <c r="J52" s="458"/>
      <c r="K52" s="458"/>
      <c r="L52" s="458"/>
      <c r="M52" s="458"/>
      <c r="N52" s="458"/>
      <c r="O52" s="45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412" t="str">
        <f>IF(AND(COUNTBLANK('【Ⅰ】（第６）理事会'!AO122:AO122)=0,COUNTIF('【Ⅰ】（第６）理事会'!AQ125:AR131,"未")=0),"完了","未")</f>
        <v>未</v>
      </c>
      <c r="AR52" s="413"/>
      <c r="AS52" s="414"/>
    </row>
    <row r="53" spans="2:45" ht="15.75" customHeight="1" x14ac:dyDescent="0.4">
      <c r="B53" s="26"/>
      <c r="C53" s="28" t="s">
        <v>132</v>
      </c>
      <c r="D53" s="19"/>
      <c r="E53" s="19" t="s">
        <v>133</v>
      </c>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422" t="str">
        <f>IF(COUNTIF(AQ54:AS56,"完了")=3,"完了","未")</f>
        <v>未</v>
      </c>
      <c r="AR53" s="423"/>
      <c r="AS53" s="424"/>
    </row>
    <row r="54" spans="2:45" ht="15.75" customHeight="1" x14ac:dyDescent="0.4">
      <c r="B54" s="26"/>
      <c r="C54" s="14"/>
      <c r="D54" s="34" t="s">
        <v>78</v>
      </c>
      <c r="E54" s="418" t="s">
        <v>134</v>
      </c>
      <c r="F54" s="418"/>
      <c r="G54" s="418"/>
      <c r="H54" s="418"/>
      <c r="I54" s="418"/>
      <c r="J54" s="418"/>
      <c r="K54" s="418"/>
      <c r="L54" s="418"/>
      <c r="M54" s="418"/>
      <c r="N54" s="418"/>
      <c r="O54" s="418"/>
      <c r="P54" s="418"/>
      <c r="Q54" s="418"/>
      <c r="R54" s="418"/>
      <c r="S54" s="418"/>
      <c r="T54" s="72"/>
      <c r="U54" s="72"/>
      <c r="V54" s="72"/>
      <c r="W54" s="72"/>
      <c r="X54" s="72"/>
      <c r="Y54" s="72"/>
      <c r="Z54" s="72"/>
      <c r="AA54" s="72"/>
      <c r="AB54" s="72"/>
      <c r="AC54" s="72"/>
      <c r="AD54" s="72"/>
      <c r="AE54" s="72"/>
      <c r="AF54" s="72"/>
      <c r="AG54" s="72"/>
      <c r="AH54" s="72"/>
      <c r="AI54" s="72"/>
      <c r="AJ54" s="72"/>
      <c r="AK54" s="72"/>
      <c r="AL54" s="72"/>
      <c r="AM54" s="72"/>
      <c r="AN54" s="72"/>
      <c r="AO54" s="72"/>
      <c r="AP54" s="72"/>
      <c r="AQ54" s="425" t="str">
        <f>IF(COUNTBLANK('【Ⅰ】（第７）会計監査人'!AO6:AO8)=0,"完了","未")</f>
        <v>未</v>
      </c>
      <c r="AR54" s="426"/>
      <c r="AS54" s="427"/>
    </row>
    <row r="55" spans="2:45" ht="15.75" customHeight="1" x14ac:dyDescent="0.4">
      <c r="B55" s="26"/>
      <c r="C55" s="14"/>
      <c r="D55" s="36" t="s">
        <v>79</v>
      </c>
      <c r="E55" s="456" t="s">
        <v>135</v>
      </c>
      <c r="F55" s="456"/>
      <c r="G55" s="456"/>
      <c r="H55" s="456"/>
      <c r="I55" s="456"/>
      <c r="J55" s="456"/>
      <c r="K55" s="456"/>
      <c r="L55" s="456"/>
      <c r="M55" s="456"/>
      <c r="N55" s="456"/>
      <c r="O55" s="456"/>
      <c r="P55" s="456"/>
      <c r="Q55" s="456"/>
      <c r="R55" s="456"/>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428" t="str">
        <f>IF(COUNTBLANK('【Ⅰ】（第７）会計監査人'!AO11:AO11)=0,"完了","未")</f>
        <v>未</v>
      </c>
      <c r="AR55" s="429"/>
      <c r="AS55" s="430"/>
    </row>
    <row r="56" spans="2:45" ht="15.75" customHeight="1" x14ac:dyDescent="0.4">
      <c r="B56" s="26"/>
      <c r="C56" s="16"/>
      <c r="D56" s="38" t="s">
        <v>80</v>
      </c>
      <c r="E56" s="457" t="s">
        <v>136</v>
      </c>
      <c r="F56" s="457"/>
      <c r="G56" s="457"/>
      <c r="H56" s="457"/>
      <c r="I56" s="457"/>
      <c r="J56" s="457"/>
      <c r="K56" s="457"/>
      <c r="L56" s="457"/>
      <c r="M56" s="457"/>
      <c r="N56" s="457"/>
      <c r="O56" s="457"/>
      <c r="P56" s="457"/>
      <c r="Q56" s="457"/>
      <c r="R56" s="457"/>
      <c r="S56" s="457"/>
      <c r="T56" s="457"/>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431" t="str">
        <f>IF(COUNTBLANK('【Ⅰ】（第７）会計監査人'!AO14:AO15)=0,"完了","未")</f>
        <v>未</v>
      </c>
      <c r="AR56" s="432"/>
      <c r="AS56" s="433"/>
    </row>
    <row r="57" spans="2:45" ht="15.75" customHeight="1" x14ac:dyDescent="0.4">
      <c r="B57" s="26"/>
      <c r="C57" s="28" t="s">
        <v>137</v>
      </c>
      <c r="D57" s="19"/>
      <c r="E57" s="19" t="s">
        <v>138</v>
      </c>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422" t="str">
        <f>IF(COUNTIF(AQ58:AS68,"完了")=11,"完了","未")</f>
        <v>未</v>
      </c>
      <c r="AR57" s="423"/>
      <c r="AS57" s="424"/>
    </row>
    <row r="58" spans="2:45" ht="15.75" customHeight="1" x14ac:dyDescent="0.4">
      <c r="B58" s="26"/>
      <c r="C58" s="21"/>
      <c r="D58" s="30" t="s">
        <v>85</v>
      </c>
      <c r="E58" s="24"/>
      <c r="F58" s="24" t="s">
        <v>139</v>
      </c>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434" t="str">
        <f>IF(COUNTIF(AQ59:AS62,"完了")=4,"完了","未")</f>
        <v>未</v>
      </c>
      <c r="AR58" s="435"/>
      <c r="AS58" s="436"/>
    </row>
    <row r="59" spans="2:45" ht="15.75" customHeight="1" x14ac:dyDescent="0.4">
      <c r="B59" s="26"/>
      <c r="C59" s="14"/>
      <c r="D59" s="25"/>
      <c r="E59" s="34" t="s">
        <v>78</v>
      </c>
      <c r="F59" s="418" t="s">
        <v>142</v>
      </c>
      <c r="G59" s="418"/>
      <c r="H59" s="418"/>
      <c r="I59" s="418"/>
      <c r="J59" s="418"/>
      <c r="K59" s="418"/>
      <c r="L59" s="418"/>
      <c r="M59" s="418"/>
      <c r="N59" s="418"/>
      <c r="O59" s="418"/>
      <c r="P59" s="418"/>
      <c r="Q59" s="418"/>
      <c r="R59" s="418"/>
      <c r="S59" s="418"/>
      <c r="T59" s="418"/>
      <c r="U59" s="418"/>
      <c r="V59" s="418"/>
      <c r="W59" s="418"/>
      <c r="X59" s="418"/>
      <c r="Y59" s="418"/>
      <c r="Z59" s="72"/>
      <c r="AA59" s="72"/>
      <c r="AB59" s="72"/>
      <c r="AC59" s="72"/>
      <c r="AD59" s="72"/>
      <c r="AE59" s="72"/>
      <c r="AF59" s="72"/>
      <c r="AG59" s="72"/>
      <c r="AH59" s="72"/>
      <c r="AI59" s="72"/>
      <c r="AJ59" s="72"/>
      <c r="AK59" s="72"/>
      <c r="AL59" s="72"/>
      <c r="AM59" s="72"/>
      <c r="AN59" s="72"/>
      <c r="AO59" s="72"/>
      <c r="AP59" s="72"/>
      <c r="AQ59" s="425" t="str">
        <f>IF(COUNTBLANK('【Ⅰ】（第８）報酬'!AO6:AO6)=0,"完了","未")</f>
        <v>未</v>
      </c>
      <c r="AR59" s="426"/>
      <c r="AS59" s="427"/>
    </row>
    <row r="60" spans="2:45" ht="15.75" customHeight="1" x14ac:dyDescent="0.4">
      <c r="B60" s="26"/>
      <c r="C60" s="14"/>
      <c r="D60" s="25"/>
      <c r="E60" s="36" t="s">
        <v>79</v>
      </c>
      <c r="F60" s="456" t="s">
        <v>143</v>
      </c>
      <c r="G60" s="456"/>
      <c r="H60" s="456"/>
      <c r="I60" s="456"/>
      <c r="J60" s="456"/>
      <c r="K60" s="456"/>
      <c r="L60" s="456"/>
      <c r="M60" s="456"/>
      <c r="N60" s="456"/>
      <c r="O60" s="456"/>
      <c r="P60" s="456"/>
      <c r="Q60" s="456"/>
      <c r="R60" s="456"/>
      <c r="S60" s="456"/>
      <c r="T60" s="456"/>
      <c r="U60" s="456"/>
      <c r="V60" s="456"/>
      <c r="W60" s="456"/>
      <c r="X60" s="456"/>
      <c r="Y60" s="456"/>
      <c r="Z60" s="75"/>
      <c r="AA60" s="75"/>
      <c r="AB60" s="75"/>
      <c r="AC60" s="75"/>
      <c r="AD60" s="75"/>
      <c r="AE60" s="75"/>
      <c r="AF60" s="75"/>
      <c r="AG60" s="75"/>
      <c r="AH60" s="75"/>
      <c r="AI60" s="75"/>
      <c r="AJ60" s="75"/>
      <c r="AK60" s="75"/>
      <c r="AL60" s="75"/>
      <c r="AM60" s="75"/>
      <c r="AN60" s="75"/>
      <c r="AO60" s="75"/>
      <c r="AP60" s="75"/>
      <c r="AQ60" s="428" t="str">
        <f>IF(COUNTBLANK('【Ⅰ】（第８）報酬'!AO9:AO9)=0,"完了","未")</f>
        <v>未</v>
      </c>
      <c r="AR60" s="429"/>
      <c r="AS60" s="430"/>
    </row>
    <row r="61" spans="2:45" ht="15.75" customHeight="1" x14ac:dyDescent="0.4">
      <c r="B61" s="26"/>
      <c r="C61" s="21"/>
      <c r="D61" s="25"/>
      <c r="E61" s="36" t="s">
        <v>80</v>
      </c>
      <c r="F61" s="456" t="s">
        <v>144</v>
      </c>
      <c r="G61" s="456"/>
      <c r="H61" s="456"/>
      <c r="I61" s="456"/>
      <c r="J61" s="456"/>
      <c r="K61" s="456"/>
      <c r="L61" s="456"/>
      <c r="M61" s="456"/>
      <c r="N61" s="456"/>
      <c r="O61" s="456"/>
      <c r="P61" s="456"/>
      <c r="Q61" s="456"/>
      <c r="R61" s="456"/>
      <c r="S61" s="456"/>
      <c r="T61" s="456"/>
      <c r="U61" s="456"/>
      <c r="V61" s="456"/>
      <c r="W61" s="456"/>
      <c r="X61" s="456"/>
      <c r="Y61" s="456"/>
      <c r="Z61" s="75"/>
      <c r="AA61" s="75"/>
      <c r="AB61" s="75"/>
      <c r="AC61" s="75"/>
      <c r="AD61" s="75"/>
      <c r="AE61" s="75"/>
      <c r="AF61" s="75"/>
      <c r="AG61" s="75"/>
      <c r="AH61" s="75"/>
      <c r="AI61" s="75"/>
      <c r="AJ61" s="75"/>
      <c r="AK61" s="75"/>
      <c r="AL61" s="75"/>
      <c r="AM61" s="75"/>
      <c r="AN61" s="75"/>
      <c r="AO61" s="75"/>
      <c r="AP61" s="75"/>
      <c r="AQ61" s="428" t="str">
        <f>IF(COUNTBLANK('【Ⅰ】（第８）報酬'!AO12:AO13)=0,"完了","未")</f>
        <v>未</v>
      </c>
      <c r="AR61" s="429"/>
      <c r="AS61" s="430"/>
    </row>
    <row r="62" spans="2:45" ht="15.75" customHeight="1" x14ac:dyDescent="0.4">
      <c r="B62" s="26"/>
      <c r="C62" s="21"/>
      <c r="D62" s="24"/>
      <c r="E62" s="38" t="s">
        <v>82</v>
      </c>
      <c r="F62" s="457" t="s">
        <v>145</v>
      </c>
      <c r="G62" s="457"/>
      <c r="H62" s="457"/>
      <c r="I62" s="457"/>
      <c r="J62" s="457"/>
      <c r="K62" s="457"/>
      <c r="L62" s="457"/>
      <c r="M62" s="457"/>
      <c r="N62" s="457"/>
      <c r="O62" s="457"/>
      <c r="P62" s="457"/>
      <c r="Q62" s="457"/>
      <c r="R62" s="457"/>
      <c r="S62" s="457"/>
      <c r="T62" s="457"/>
      <c r="U62" s="457"/>
      <c r="V62" s="457"/>
      <c r="W62" s="457"/>
      <c r="X62" s="457"/>
      <c r="Y62" s="457"/>
      <c r="Z62" s="457"/>
      <c r="AA62" s="457"/>
      <c r="AB62" s="78"/>
      <c r="AC62" s="78"/>
      <c r="AD62" s="78"/>
      <c r="AE62" s="78"/>
      <c r="AF62" s="78"/>
      <c r="AG62" s="78"/>
      <c r="AH62" s="78"/>
      <c r="AI62" s="78"/>
      <c r="AJ62" s="78"/>
      <c r="AK62" s="78"/>
      <c r="AL62" s="78"/>
      <c r="AM62" s="78"/>
      <c r="AN62" s="78"/>
      <c r="AO62" s="78"/>
      <c r="AP62" s="78"/>
      <c r="AQ62" s="431" t="str">
        <f>IF(COUNTBLANK('【Ⅰ】（第８）報酬'!AO16:AO16)=0,"完了","未")</f>
        <v>未</v>
      </c>
      <c r="AR62" s="432"/>
      <c r="AS62" s="433"/>
    </row>
    <row r="63" spans="2:45" ht="15.75" customHeight="1" x14ac:dyDescent="0.4">
      <c r="B63" s="26"/>
      <c r="C63" s="21"/>
      <c r="D63" s="32" t="s">
        <v>86</v>
      </c>
      <c r="E63" s="24"/>
      <c r="F63" s="24" t="s">
        <v>863</v>
      </c>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434" t="str">
        <f>IF(COUNTIF(AQ64,"完了")=1,"完了","未")</f>
        <v>未</v>
      </c>
      <c r="AR63" s="435"/>
      <c r="AS63" s="436"/>
    </row>
    <row r="64" spans="2:45" ht="15.75" customHeight="1" x14ac:dyDescent="0.4">
      <c r="B64" s="26"/>
      <c r="C64" s="29"/>
      <c r="D64" s="33"/>
      <c r="E64" s="13" t="s">
        <v>78</v>
      </c>
      <c r="F64" s="458" t="s">
        <v>146</v>
      </c>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68"/>
      <c r="AK64" s="68"/>
      <c r="AL64" s="68"/>
      <c r="AM64" s="68"/>
      <c r="AN64" s="68"/>
      <c r="AO64" s="68"/>
      <c r="AP64" s="68"/>
      <c r="AQ64" s="412" t="str">
        <f>IF(AND(COUNTBLANK('【Ⅰ】（第８）報酬'!AO20:AO21)=0,COUNTIF('【Ⅰ】（第８）報酬'!AH23:AI27,"未")=0),"完了","未")</f>
        <v>未</v>
      </c>
      <c r="AR64" s="413"/>
      <c r="AS64" s="414"/>
    </row>
    <row r="65" spans="2:45" ht="15.75" customHeight="1" x14ac:dyDescent="0.4">
      <c r="B65" s="26"/>
      <c r="C65" s="29"/>
      <c r="D65" s="30" t="s">
        <v>105</v>
      </c>
      <c r="E65" s="51"/>
      <c r="F65" s="51" t="s">
        <v>140</v>
      </c>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434" t="str">
        <f>IF(COUNTIF(AQ66,"完了")=1,"完了","未")</f>
        <v>未</v>
      </c>
      <c r="AR65" s="435"/>
      <c r="AS65" s="436"/>
    </row>
    <row r="66" spans="2:45" ht="15.75" customHeight="1" x14ac:dyDescent="0.4">
      <c r="B66" s="26"/>
      <c r="C66" s="29"/>
      <c r="D66" s="33"/>
      <c r="E66" s="13" t="s">
        <v>78</v>
      </c>
      <c r="F66" s="458" t="s">
        <v>147</v>
      </c>
      <c r="G66" s="458"/>
      <c r="H66" s="458"/>
      <c r="I66" s="458"/>
      <c r="J66" s="458"/>
      <c r="K66" s="458"/>
      <c r="L66" s="458"/>
      <c r="M66" s="458"/>
      <c r="N66" s="458"/>
      <c r="O66" s="458"/>
      <c r="P66" s="458"/>
      <c r="Q66" s="458"/>
      <c r="R66" s="458"/>
      <c r="S66" s="458"/>
      <c r="T66" s="458"/>
      <c r="U66" s="458"/>
      <c r="V66" s="458"/>
      <c r="W66" s="458"/>
      <c r="X66" s="458"/>
      <c r="Y66" s="458"/>
      <c r="Z66" s="458"/>
      <c r="AA66" s="458"/>
      <c r="AB66" s="68"/>
      <c r="AC66" s="68"/>
      <c r="AD66" s="68"/>
      <c r="AE66" s="68"/>
      <c r="AF66" s="68"/>
      <c r="AG66" s="68"/>
      <c r="AH66" s="68"/>
      <c r="AI66" s="68"/>
      <c r="AJ66" s="68"/>
      <c r="AK66" s="68"/>
      <c r="AL66" s="68"/>
      <c r="AM66" s="68"/>
      <c r="AN66" s="68"/>
      <c r="AO66" s="68"/>
      <c r="AP66" s="68"/>
      <c r="AQ66" s="412" t="str">
        <f>IF(COUNTBLANK('【Ⅰ】（第８）報酬'!AO34:AO35)=0,"完了","未")</f>
        <v>未</v>
      </c>
      <c r="AR66" s="413"/>
      <c r="AS66" s="414"/>
    </row>
    <row r="67" spans="2:45" ht="15.75" customHeight="1" x14ac:dyDescent="0.4">
      <c r="B67" s="26"/>
      <c r="C67" s="29"/>
      <c r="D67" s="32" t="s">
        <v>106</v>
      </c>
      <c r="E67" s="24"/>
      <c r="F67" s="24" t="s">
        <v>141</v>
      </c>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434" t="str">
        <f>IF(COUNTIF(AQ68,"完了")=1,"完了","未")</f>
        <v>未</v>
      </c>
      <c r="AR67" s="435"/>
      <c r="AS67" s="436"/>
    </row>
    <row r="68" spans="2:45" ht="15.75" customHeight="1" x14ac:dyDescent="0.4">
      <c r="B68" s="26"/>
      <c r="C68" s="29"/>
      <c r="D68" s="33"/>
      <c r="E68" s="13" t="s">
        <v>78</v>
      </c>
      <c r="F68" s="458" t="s">
        <v>148</v>
      </c>
      <c r="G68" s="458"/>
      <c r="H68" s="458"/>
      <c r="I68" s="458"/>
      <c r="J68" s="458"/>
      <c r="K68" s="458"/>
      <c r="L68" s="458"/>
      <c r="M68" s="458"/>
      <c r="N68" s="458"/>
      <c r="O68" s="458"/>
      <c r="P68" s="458"/>
      <c r="Q68" s="458"/>
      <c r="R68" s="458"/>
      <c r="S68" s="458"/>
      <c r="T68" s="458"/>
      <c r="U68" s="458"/>
      <c r="V68" s="458"/>
      <c r="W68" s="458"/>
      <c r="X68" s="458"/>
      <c r="Y68" s="458"/>
      <c r="Z68" s="458"/>
      <c r="AA68" s="458"/>
      <c r="AB68" s="458"/>
      <c r="AC68" s="68"/>
      <c r="AD68" s="68"/>
      <c r="AE68" s="68"/>
      <c r="AF68" s="68"/>
      <c r="AG68" s="68"/>
      <c r="AH68" s="68"/>
      <c r="AI68" s="68"/>
      <c r="AJ68" s="68"/>
      <c r="AK68" s="68"/>
      <c r="AL68" s="68"/>
      <c r="AM68" s="68"/>
      <c r="AN68" s="68"/>
      <c r="AO68" s="68"/>
      <c r="AP68" s="68"/>
      <c r="AQ68" s="412" t="str">
        <f>IF(COUNTBLANK('【Ⅰ】（第８）報酬'!AO59:AO59)=0,"完了","未")</f>
        <v>未</v>
      </c>
      <c r="AR68" s="413"/>
      <c r="AS68" s="414"/>
    </row>
    <row r="69" spans="2:45" ht="15.75" customHeight="1" x14ac:dyDescent="0.4">
      <c r="B69" s="50" t="s">
        <v>149</v>
      </c>
      <c r="C69" s="27" t="s">
        <v>150</v>
      </c>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449" t="str">
        <f>IF(COUNTIF(AQ70:AS80,"完了")=11,"完了","未")</f>
        <v>未</v>
      </c>
      <c r="AR69" s="450"/>
      <c r="AS69" s="451"/>
    </row>
    <row r="70" spans="2:45" ht="15.75" customHeight="1" x14ac:dyDescent="0.4">
      <c r="B70" s="26"/>
      <c r="C70" s="14" t="s">
        <v>124</v>
      </c>
      <c r="D70" s="15"/>
      <c r="E70" s="15" t="s">
        <v>151</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422" t="str">
        <f>IF(COUNTIF(AQ71:AS72,"完了")=2,"完了","未")</f>
        <v>未</v>
      </c>
      <c r="AR70" s="423"/>
      <c r="AS70" s="424"/>
    </row>
    <row r="71" spans="2:45" ht="15.75" customHeight="1" x14ac:dyDescent="0.4">
      <c r="B71" s="26"/>
      <c r="C71" s="29"/>
      <c r="D71" s="34" t="s">
        <v>78</v>
      </c>
      <c r="E71" s="418" t="s">
        <v>153</v>
      </c>
      <c r="F71" s="418"/>
      <c r="G71" s="418"/>
      <c r="H71" s="418"/>
      <c r="I71" s="418"/>
      <c r="J71" s="418"/>
      <c r="K71" s="418"/>
      <c r="L71" s="418"/>
      <c r="M71" s="418"/>
      <c r="N71" s="418"/>
      <c r="O71" s="418"/>
      <c r="P71" s="418"/>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425" t="str">
        <f>IF(COUNTBLANK('【Ⅱ】（第１）事業一般'!AO4:AO5)=0,"完了","未")</f>
        <v>未</v>
      </c>
      <c r="AR71" s="426"/>
      <c r="AS71" s="427"/>
    </row>
    <row r="72" spans="2:45" ht="15.75" customHeight="1" x14ac:dyDescent="0.4">
      <c r="B72" s="26"/>
      <c r="C72" s="22"/>
      <c r="D72" s="38" t="s">
        <v>79</v>
      </c>
      <c r="E72" s="457" t="s">
        <v>154</v>
      </c>
      <c r="F72" s="457"/>
      <c r="G72" s="457"/>
      <c r="H72" s="457"/>
      <c r="I72" s="457"/>
      <c r="J72" s="457"/>
      <c r="K72" s="457"/>
      <c r="L72" s="457"/>
      <c r="M72" s="457"/>
      <c r="N72" s="457"/>
      <c r="O72" s="457"/>
      <c r="P72" s="457"/>
      <c r="Q72" s="457"/>
      <c r="R72" s="457"/>
      <c r="S72" s="457"/>
      <c r="T72" s="78"/>
      <c r="U72" s="78"/>
      <c r="V72" s="78"/>
      <c r="W72" s="78"/>
      <c r="X72" s="78"/>
      <c r="Y72" s="78"/>
      <c r="Z72" s="78"/>
      <c r="AA72" s="78"/>
      <c r="AB72" s="78"/>
      <c r="AC72" s="78"/>
      <c r="AD72" s="78"/>
      <c r="AE72" s="78"/>
      <c r="AF72" s="78"/>
      <c r="AG72" s="78"/>
      <c r="AH72" s="78"/>
      <c r="AI72" s="78"/>
      <c r="AJ72" s="78"/>
      <c r="AK72" s="78"/>
      <c r="AL72" s="78"/>
      <c r="AM72" s="78"/>
      <c r="AN72" s="78"/>
      <c r="AO72" s="78"/>
      <c r="AP72" s="78"/>
      <c r="AQ72" s="431" t="str">
        <f>IF(COUNTBLANK('【Ⅱ】（第１）事業一般'!AO35)=0,"完了","未")</f>
        <v>未</v>
      </c>
      <c r="AR72" s="432"/>
      <c r="AS72" s="433"/>
    </row>
    <row r="73" spans="2:45" ht="15.75" customHeight="1" x14ac:dyDescent="0.4">
      <c r="B73" s="26"/>
      <c r="C73" s="14" t="s">
        <v>126</v>
      </c>
      <c r="D73" s="15"/>
      <c r="E73" s="15" t="s">
        <v>157</v>
      </c>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422" t="str">
        <f>IF(COUNTIF(AQ74:AS75,"完了")=2,"完了","未")</f>
        <v>未</v>
      </c>
      <c r="AR73" s="423"/>
      <c r="AS73" s="424"/>
    </row>
    <row r="74" spans="2:45" ht="15.75" customHeight="1" x14ac:dyDescent="0.4">
      <c r="B74" s="26"/>
      <c r="C74" s="29"/>
      <c r="D74" s="34" t="s">
        <v>78</v>
      </c>
      <c r="E74" s="418" t="s">
        <v>155</v>
      </c>
      <c r="F74" s="418"/>
      <c r="G74" s="418"/>
      <c r="H74" s="418"/>
      <c r="I74" s="418"/>
      <c r="J74" s="418"/>
      <c r="K74" s="418"/>
      <c r="L74" s="418"/>
      <c r="M74" s="418"/>
      <c r="N74" s="418"/>
      <c r="O74" s="418"/>
      <c r="P74" s="418"/>
      <c r="Q74" s="418"/>
      <c r="R74" s="418"/>
      <c r="S74" s="418"/>
      <c r="T74" s="418"/>
      <c r="U74" s="418"/>
      <c r="V74" s="418"/>
      <c r="W74" s="418"/>
      <c r="X74" s="418"/>
      <c r="Y74" s="418"/>
      <c r="Z74" s="418"/>
      <c r="AA74" s="72"/>
      <c r="AB74" s="72"/>
      <c r="AC74" s="72"/>
      <c r="AD74" s="72"/>
      <c r="AE74" s="72"/>
      <c r="AF74" s="72"/>
      <c r="AG74" s="72"/>
      <c r="AH74" s="72"/>
      <c r="AI74" s="72"/>
      <c r="AJ74" s="72"/>
      <c r="AK74" s="72"/>
      <c r="AL74" s="72"/>
      <c r="AM74" s="72"/>
      <c r="AN74" s="72"/>
      <c r="AO74" s="72"/>
      <c r="AP74" s="72"/>
      <c r="AQ74" s="425" t="str">
        <f>IF(AND(COUNTBLANK('【Ⅱ】（第２）社会福祉事業'!AO4:AO5)=0,COUNTIF('【Ⅱ】（第２）社会福祉事業'!W9:X11,"未")=0),"完了","未")</f>
        <v>未</v>
      </c>
      <c r="AR74" s="426"/>
      <c r="AS74" s="427"/>
    </row>
    <row r="75" spans="2:45" ht="15.75" customHeight="1" x14ac:dyDescent="0.4">
      <c r="B75" s="26"/>
      <c r="C75" s="22"/>
      <c r="D75" s="38" t="s">
        <v>79</v>
      </c>
      <c r="E75" s="457" t="s">
        <v>156</v>
      </c>
      <c r="F75" s="457"/>
      <c r="G75" s="457"/>
      <c r="H75" s="457"/>
      <c r="I75" s="457"/>
      <c r="J75" s="457"/>
      <c r="K75" s="457"/>
      <c r="L75" s="457"/>
      <c r="M75" s="457"/>
      <c r="N75" s="457"/>
      <c r="O75" s="457"/>
      <c r="P75" s="457"/>
      <c r="Q75" s="457"/>
      <c r="R75" s="457"/>
      <c r="S75" s="457"/>
      <c r="T75" s="457"/>
      <c r="U75" s="260"/>
      <c r="V75" s="260"/>
      <c r="W75" s="260"/>
      <c r="X75" s="260"/>
      <c r="Y75" s="260"/>
      <c r="Z75" s="260"/>
      <c r="AA75" s="78"/>
      <c r="AB75" s="78"/>
      <c r="AC75" s="78"/>
      <c r="AD75" s="78"/>
      <c r="AE75" s="78"/>
      <c r="AF75" s="78"/>
      <c r="AG75" s="78"/>
      <c r="AH75" s="78"/>
      <c r="AI75" s="78"/>
      <c r="AJ75" s="78"/>
      <c r="AK75" s="78"/>
      <c r="AL75" s="78"/>
      <c r="AM75" s="78"/>
      <c r="AN75" s="78"/>
      <c r="AO75" s="78"/>
      <c r="AP75" s="78"/>
      <c r="AQ75" s="431" t="str">
        <f>IF(COUNTBLANK('【Ⅱ】（第２）社会福祉事業'!AO32:AO32)=0,"完了","未")</f>
        <v>未</v>
      </c>
      <c r="AR75" s="432"/>
      <c r="AS75" s="433"/>
    </row>
    <row r="76" spans="2:45" ht="15.75" customHeight="1" x14ac:dyDescent="0.4">
      <c r="B76" s="26"/>
      <c r="C76" s="14" t="s">
        <v>127</v>
      </c>
      <c r="D76" s="40"/>
      <c r="E76" s="15" t="s">
        <v>158</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452" t="str">
        <f>IF(COUNTIF(AQ77,"完了")=1,"完了","未")</f>
        <v>未</v>
      </c>
      <c r="AR76" s="453"/>
      <c r="AS76" s="454"/>
    </row>
    <row r="77" spans="2:45" ht="15.75" customHeight="1" x14ac:dyDescent="0.4">
      <c r="B77" s="26"/>
      <c r="C77" s="40"/>
      <c r="D77" s="13" t="s">
        <v>78</v>
      </c>
      <c r="E77" s="458" t="s">
        <v>160</v>
      </c>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77"/>
      <c r="AF77" s="77"/>
      <c r="AG77" s="77"/>
      <c r="AH77" s="77"/>
      <c r="AI77" s="77"/>
      <c r="AJ77" s="77"/>
      <c r="AK77" s="77"/>
      <c r="AL77" s="77"/>
      <c r="AM77" s="77"/>
      <c r="AN77" s="77"/>
      <c r="AO77" s="77"/>
      <c r="AP77" s="77"/>
      <c r="AQ77" s="412" t="str">
        <f>IF(COUNTBLANK('【Ⅱ】（第３）公益事業'!AO4:AO6)=0,"完了","未")</f>
        <v>未</v>
      </c>
      <c r="AR77" s="413"/>
      <c r="AS77" s="414"/>
    </row>
    <row r="78" spans="2:45" ht="15.75" customHeight="1" x14ac:dyDescent="0.4">
      <c r="B78" s="26"/>
      <c r="C78" s="14" t="s">
        <v>128</v>
      </c>
      <c r="D78" s="15"/>
      <c r="E78" s="15" t="s">
        <v>159</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409" t="str">
        <f>IF(COUNTIF(AQ79:AS80,"完了")=2,"完了","未")</f>
        <v>未</v>
      </c>
      <c r="AR78" s="410"/>
      <c r="AS78" s="411"/>
    </row>
    <row r="79" spans="2:45" ht="15.75" customHeight="1" x14ac:dyDescent="0.4">
      <c r="B79" s="26"/>
      <c r="C79" s="29"/>
      <c r="D79" s="34" t="s">
        <v>78</v>
      </c>
      <c r="E79" s="418" t="s">
        <v>161</v>
      </c>
      <c r="F79" s="418"/>
      <c r="G79" s="418"/>
      <c r="H79" s="418"/>
      <c r="I79" s="418"/>
      <c r="J79" s="418"/>
      <c r="K79" s="418"/>
      <c r="L79" s="418"/>
      <c r="M79" s="418"/>
      <c r="N79" s="418"/>
      <c r="O79" s="418"/>
      <c r="P79" s="259"/>
      <c r="Q79" s="259"/>
      <c r="R79" s="259"/>
      <c r="S79" s="259"/>
      <c r="T79" s="259"/>
      <c r="U79" s="72"/>
      <c r="V79" s="72"/>
      <c r="W79" s="72"/>
      <c r="X79" s="72"/>
      <c r="Y79" s="72"/>
      <c r="Z79" s="72"/>
      <c r="AA79" s="72"/>
      <c r="AB79" s="72"/>
      <c r="AC79" s="72"/>
      <c r="AD79" s="72"/>
      <c r="AE79" s="72"/>
      <c r="AF79" s="72"/>
      <c r="AG79" s="72"/>
      <c r="AH79" s="72"/>
      <c r="AI79" s="72"/>
      <c r="AJ79" s="72"/>
      <c r="AK79" s="72"/>
      <c r="AL79" s="72"/>
      <c r="AM79" s="72"/>
      <c r="AN79" s="72"/>
      <c r="AO79" s="72"/>
      <c r="AP79" s="72"/>
      <c r="AQ79" s="425" t="str">
        <f>IF(COUNTBLANK('【Ⅱ】（第４）収益事業'!AO4:AO5)=0,"完了","未")</f>
        <v>未</v>
      </c>
      <c r="AR79" s="426"/>
      <c r="AS79" s="427"/>
    </row>
    <row r="80" spans="2:45" ht="15.75" customHeight="1" x14ac:dyDescent="0.4">
      <c r="B80" s="43"/>
      <c r="C80" s="22"/>
      <c r="D80" s="38" t="s">
        <v>79</v>
      </c>
      <c r="E80" s="457" t="s">
        <v>162</v>
      </c>
      <c r="F80" s="457"/>
      <c r="G80" s="457"/>
      <c r="H80" s="457"/>
      <c r="I80" s="457"/>
      <c r="J80" s="457"/>
      <c r="K80" s="457"/>
      <c r="L80" s="457"/>
      <c r="M80" s="457"/>
      <c r="N80" s="457"/>
      <c r="O80" s="457"/>
      <c r="P80" s="457"/>
      <c r="Q80" s="457"/>
      <c r="R80" s="457"/>
      <c r="S80" s="457"/>
      <c r="T80" s="457"/>
      <c r="U80" s="78"/>
      <c r="V80" s="78"/>
      <c r="W80" s="78"/>
      <c r="X80" s="78"/>
      <c r="Y80" s="78"/>
      <c r="Z80" s="78"/>
      <c r="AA80" s="78"/>
      <c r="AB80" s="78"/>
      <c r="AC80" s="78"/>
      <c r="AD80" s="78"/>
      <c r="AE80" s="78"/>
      <c r="AF80" s="78"/>
      <c r="AG80" s="78"/>
      <c r="AH80" s="78"/>
      <c r="AI80" s="78"/>
      <c r="AJ80" s="78"/>
      <c r="AK80" s="78"/>
      <c r="AL80" s="78"/>
      <c r="AM80" s="78"/>
      <c r="AN80" s="78"/>
      <c r="AO80" s="78"/>
      <c r="AP80" s="78"/>
      <c r="AQ80" s="431" t="str">
        <f>IF(COUNTBLANK('【Ⅱ】（第４）収益事業'!AO8:AO10)=0,"完了","未")</f>
        <v>未</v>
      </c>
      <c r="AR80" s="432"/>
      <c r="AS80" s="433"/>
    </row>
    <row r="81" spans="2:45" ht="15.75" customHeight="1" x14ac:dyDescent="0.4">
      <c r="B81" s="50" t="s">
        <v>240</v>
      </c>
      <c r="C81" s="27" t="s">
        <v>241</v>
      </c>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449" t="str">
        <f>IF(COUNTIF(AQ82:AS148,"完了")=67,"完了","未")</f>
        <v>未</v>
      </c>
      <c r="AR81" s="450"/>
      <c r="AS81" s="451"/>
    </row>
    <row r="82" spans="2:45" ht="15.75" customHeight="1" x14ac:dyDescent="0.4">
      <c r="B82" s="26"/>
      <c r="C82" s="14" t="s">
        <v>124</v>
      </c>
      <c r="D82" s="15"/>
      <c r="E82" s="15" t="s">
        <v>163</v>
      </c>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422" t="str">
        <f>IF(COUNTIF(AQ83,"完了")=1,"完了","未")</f>
        <v>未</v>
      </c>
      <c r="AR82" s="423"/>
      <c r="AS82" s="424"/>
    </row>
    <row r="83" spans="2:45" ht="15.75" customHeight="1" x14ac:dyDescent="0.4">
      <c r="B83" s="26"/>
      <c r="C83" s="22"/>
      <c r="D83" s="13" t="s">
        <v>78</v>
      </c>
      <c r="E83" s="458" t="s">
        <v>164</v>
      </c>
      <c r="F83" s="458"/>
      <c r="G83" s="458"/>
      <c r="H83" s="458"/>
      <c r="I83" s="458"/>
      <c r="J83" s="458"/>
      <c r="K83" s="458"/>
      <c r="L83" s="458"/>
      <c r="M83" s="458"/>
      <c r="N83" s="458"/>
      <c r="O83" s="458"/>
      <c r="P83" s="458"/>
      <c r="Q83" s="458"/>
      <c r="R83" s="458"/>
      <c r="S83" s="458"/>
      <c r="T83" s="458"/>
      <c r="U83" s="68"/>
      <c r="V83" s="68"/>
      <c r="W83" s="68"/>
      <c r="X83" s="68"/>
      <c r="Y83" s="68"/>
      <c r="Z83" s="68"/>
      <c r="AA83" s="68"/>
      <c r="AB83" s="68"/>
      <c r="AC83" s="68"/>
      <c r="AD83" s="68"/>
      <c r="AE83" s="68"/>
      <c r="AF83" s="68"/>
      <c r="AG83" s="68"/>
      <c r="AH83" s="68"/>
      <c r="AI83" s="68"/>
      <c r="AJ83" s="68"/>
      <c r="AK83" s="68"/>
      <c r="AL83" s="68"/>
      <c r="AM83" s="68"/>
      <c r="AN83" s="68"/>
      <c r="AO83" s="68"/>
      <c r="AP83" s="68"/>
      <c r="AQ83" s="412" t="str">
        <f>IF(AND(COUNTBLANK('【Ⅲ】（第１）人事管理'!AO4:AO5)=0,COUNTIF('【Ⅲ】（第１）人事管理'!AE8:AF19,"未")=0),"完了","未")</f>
        <v>未</v>
      </c>
      <c r="AR83" s="413"/>
      <c r="AS83" s="414"/>
    </row>
    <row r="84" spans="2:45" ht="15.75" customHeight="1" x14ac:dyDescent="0.4">
      <c r="B84" s="26"/>
      <c r="C84" s="20" t="s">
        <v>126</v>
      </c>
      <c r="D84" s="19"/>
      <c r="E84" s="15" t="s">
        <v>165</v>
      </c>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422" t="str">
        <f>IF(COUNTIF(AQ85:AS92,"完了")=8,"完了","未")</f>
        <v>未</v>
      </c>
      <c r="AR84" s="423"/>
      <c r="AS84" s="424"/>
    </row>
    <row r="85" spans="2:45" ht="15.75" customHeight="1" x14ac:dyDescent="0.4">
      <c r="B85" s="26"/>
      <c r="C85" s="14"/>
      <c r="D85" s="23" t="s">
        <v>85</v>
      </c>
      <c r="E85" s="24"/>
      <c r="F85" s="24" t="s">
        <v>166</v>
      </c>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434" t="str">
        <f>IF(COUNTIF(AQ86,"完了")=1,"完了","未")</f>
        <v>未</v>
      </c>
      <c r="AR85" s="435"/>
      <c r="AS85" s="436"/>
    </row>
    <row r="86" spans="2:45" ht="15.75" customHeight="1" x14ac:dyDescent="0.4">
      <c r="B86" s="26"/>
      <c r="C86" s="14"/>
      <c r="D86" s="44"/>
      <c r="E86" s="13" t="s">
        <v>78</v>
      </c>
      <c r="F86" s="458" t="s">
        <v>170</v>
      </c>
      <c r="G86" s="458"/>
      <c r="H86" s="458"/>
      <c r="I86" s="458"/>
      <c r="J86" s="458"/>
      <c r="K86" s="458"/>
      <c r="L86" s="458"/>
      <c r="M86" s="458"/>
      <c r="N86" s="458"/>
      <c r="O86" s="458"/>
      <c r="P86" s="458"/>
      <c r="Q86" s="458"/>
      <c r="R86" s="458"/>
      <c r="S86" s="45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412" t="str">
        <f>IF(COUNTBLANK('【Ⅲ】（第２）資産管理'!AO5:AO9)=2,"完了","未")</f>
        <v>未</v>
      </c>
      <c r="AR86" s="413"/>
      <c r="AS86" s="414"/>
    </row>
    <row r="87" spans="2:45" ht="15.75" customHeight="1" x14ac:dyDescent="0.4">
      <c r="B87" s="26"/>
      <c r="C87" s="29"/>
      <c r="D87" s="32" t="s">
        <v>86</v>
      </c>
      <c r="E87" s="24"/>
      <c r="F87" s="24" t="s">
        <v>167</v>
      </c>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434" t="str">
        <f>IF(COUNTIF(AQ88,"完了")=1,"完了","未")</f>
        <v>未</v>
      </c>
      <c r="AR87" s="435"/>
      <c r="AS87" s="436"/>
    </row>
    <row r="88" spans="2:45" ht="15.75" customHeight="1" x14ac:dyDescent="0.4">
      <c r="B88" s="26"/>
      <c r="C88" s="29"/>
      <c r="D88" s="33"/>
      <c r="E88" s="13" t="s">
        <v>78</v>
      </c>
      <c r="F88" s="458" t="s">
        <v>171</v>
      </c>
      <c r="G88" s="458"/>
      <c r="H88" s="458"/>
      <c r="I88" s="458"/>
      <c r="J88" s="458"/>
      <c r="K88" s="458"/>
      <c r="L88" s="458"/>
      <c r="M88" s="458"/>
      <c r="N88" s="458"/>
      <c r="O88" s="458"/>
      <c r="P88" s="458"/>
      <c r="Q88" s="458"/>
      <c r="R88" s="458"/>
      <c r="S88" s="458"/>
      <c r="T88" s="458"/>
      <c r="U88" s="458"/>
      <c r="V88" s="458"/>
      <c r="W88" s="68"/>
      <c r="X88" s="68"/>
      <c r="Y88" s="68"/>
      <c r="Z88" s="68"/>
      <c r="AA88" s="68"/>
      <c r="AB88" s="68"/>
      <c r="AC88" s="68"/>
      <c r="AD88" s="68"/>
      <c r="AE88" s="68"/>
      <c r="AF88" s="68"/>
      <c r="AG88" s="68"/>
      <c r="AH88" s="68"/>
      <c r="AI88" s="68"/>
      <c r="AJ88" s="68"/>
      <c r="AK88" s="68"/>
      <c r="AL88" s="68"/>
      <c r="AM88" s="68"/>
      <c r="AN88" s="68"/>
      <c r="AO88" s="68"/>
      <c r="AP88" s="68"/>
      <c r="AQ88" s="412" t="str">
        <f>IF(COUNTBLANK('【Ⅲ】（第２）資産管理'!AO18:AO19)=0,"完了","未")</f>
        <v>未</v>
      </c>
      <c r="AR88" s="413"/>
      <c r="AS88" s="414"/>
    </row>
    <row r="89" spans="2:45" ht="15.75" customHeight="1" x14ac:dyDescent="0.4">
      <c r="B89" s="26"/>
      <c r="C89" s="29"/>
      <c r="D89" s="32" t="s">
        <v>105</v>
      </c>
      <c r="E89" s="24"/>
      <c r="F89" s="24" t="s">
        <v>168</v>
      </c>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434" t="str">
        <f>IF(COUNTIF(AQ90,"完了")=1,"完了","未")</f>
        <v>未</v>
      </c>
      <c r="AR89" s="435"/>
      <c r="AS89" s="436"/>
    </row>
    <row r="90" spans="2:45" ht="15.75" customHeight="1" x14ac:dyDescent="0.4">
      <c r="B90" s="26"/>
      <c r="C90" s="29"/>
      <c r="D90" s="33"/>
      <c r="E90" s="13" t="s">
        <v>78</v>
      </c>
      <c r="F90" s="458" t="s">
        <v>172</v>
      </c>
      <c r="G90" s="458"/>
      <c r="H90" s="458"/>
      <c r="I90" s="458"/>
      <c r="J90" s="458"/>
      <c r="K90" s="458"/>
      <c r="L90" s="458"/>
      <c r="M90" s="458"/>
      <c r="N90" s="458"/>
      <c r="O90" s="458"/>
      <c r="P90" s="45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412" t="str">
        <f>IF(AND(COUNTBLANK('【Ⅲ】（第２）資産管理'!AO23:AO24)=0,COUNTIF('【Ⅲ】（第２）資産管理'!AN35:AO46,"未")=0),"完了","未")</f>
        <v>未</v>
      </c>
      <c r="AR90" s="413"/>
      <c r="AS90" s="414"/>
    </row>
    <row r="91" spans="2:45" ht="15.75" customHeight="1" x14ac:dyDescent="0.4">
      <c r="B91" s="26"/>
      <c r="C91" s="29"/>
      <c r="D91" s="32" t="s">
        <v>106</v>
      </c>
      <c r="E91" s="24"/>
      <c r="F91" s="24" t="s">
        <v>169</v>
      </c>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434" t="str">
        <f>IF(COUNTIF(AQ92,"完了")=1,"完了","未")</f>
        <v>未</v>
      </c>
      <c r="AR91" s="435"/>
      <c r="AS91" s="436"/>
    </row>
    <row r="92" spans="2:45" ht="15.75" customHeight="1" x14ac:dyDescent="0.4">
      <c r="B92" s="26"/>
      <c r="C92" s="22"/>
      <c r="D92" s="33"/>
      <c r="E92" s="13" t="s">
        <v>78</v>
      </c>
      <c r="F92" s="458" t="s">
        <v>173</v>
      </c>
      <c r="G92" s="458"/>
      <c r="H92" s="458"/>
      <c r="I92" s="458"/>
      <c r="J92" s="458"/>
      <c r="K92" s="458"/>
      <c r="L92" s="458"/>
      <c r="M92" s="458"/>
      <c r="N92" s="458"/>
      <c r="O92" s="458"/>
      <c r="P92" s="458"/>
      <c r="Q92" s="458"/>
      <c r="R92" s="458"/>
      <c r="S92" s="458"/>
      <c r="T92" s="458"/>
      <c r="U92" s="458"/>
      <c r="V92" s="458"/>
      <c r="W92" s="68"/>
      <c r="X92" s="68"/>
      <c r="Y92" s="68"/>
      <c r="Z92" s="68"/>
      <c r="AA92" s="68"/>
      <c r="AB92" s="68"/>
      <c r="AC92" s="68"/>
      <c r="AD92" s="68"/>
      <c r="AE92" s="68"/>
      <c r="AF92" s="68"/>
      <c r="AG92" s="68"/>
      <c r="AH92" s="68"/>
      <c r="AI92" s="68"/>
      <c r="AJ92" s="68"/>
      <c r="AK92" s="68"/>
      <c r="AL92" s="68"/>
      <c r="AM92" s="68"/>
      <c r="AN92" s="68"/>
      <c r="AO92" s="68"/>
      <c r="AP92" s="68"/>
      <c r="AQ92" s="412" t="str">
        <f>IF(AND(COUNTBLANK('【Ⅲ】（第２）資産管理'!AO50:AO52)=1,COUNTIF('【Ⅲ】（第２）資産管理'!AN55:AO61,"未")=0),"完了","未")</f>
        <v>未</v>
      </c>
      <c r="AR92" s="413"/>
      <c r="AS92" s="414"/>
    </row>
    <row r="93" spans="2:45" ht="15.75" customHeight="1" x14ac:dyDescent="0.4">
      <c r="B93" s="26"/>
      <c r="C93" s="20" t="s">
        <v>127</v>
      </c>
      <c r="D93" s="19"/>
      <c r="E93" s="15" t="s">
        <v>174</v>
      </c>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422" t="str">
        <f>IF(COUNTIF(AQ94:AS136,"完了")=43,"完了","未")</f>
        <v>未</v>
      </c>
      <c r="AR93" s="423"/>
      <c r="AS93" s="424"/>
    </row>
    <row r="94" spans="2:45" ht="15.75" customHeight="1" x14ac:dyDescent="0.4">
      <c r="B94" s="26"/>
      <c r="C94" s="14"/>
      <c r="D94" s="23" t="s">
        <v>85</v>
      </c>
      <c r="E94" s="24"/>
      <c r="F94" s="24" t="s">
        <v>175</v>
      </c>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434" t="str">
        <f>IF(COUNTIF(AQ95,"完了")=1,"完了","未")</f>
        <v>未</v>
      </c>
      <c r="AR94" s="435"/>
      <c r="AS94" s="436"/>
    </row>
    <row r="95" spans="2:45" ht="15.75" customHeight="1" x14ac:dyDescent="0.4">
      <c r="B95" s="26"/>
      <c r="C95" s="14"/>
      <c r="D95" s="44"/>
      <c r="E95" s="13" t="s">
        <v>78</v>
      </c>
      <c r="F95" s="458" t="s">
        <v>176</v>
      </c>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68"/>
      <c r="AG95" s="68"/>
      <c r="AH95" s="68"/>
      <c r="AI95" s="68"/>
      <c r="AJ95" s="68"/>
      <c r="AK95" s="68"/>
      <c r="AL95" s="68"/>
      <c r="AM95" s="68"/>
      <c r="AN95" s="68"/>
      <c r="AO95" s="68"/>
      <c r="AP95" s="68"/>
      <c r="AQ95" s="412" t="str">
        <f>IF(COUNTBLANK('【Ⅲ】（第３）会計管理'!AO5)=0,"完了","未")</f>
        <v>未</v>
      </c>
      <c r="AR95" s="413"/>
      <c r="AS95" s="414"/>
    </row>
    <row r="96" spans="2:45" ht="13.5" customHeight="1" x14ac:dyDescent="0.4">
      <c r="B96" s="26"/>
      <c r="C96" s="29"/>
      <c r="D96" s="30" t="s">
        <v>86</v>
      </c>
      <c r="E96" s="51"/>
      <c r="F96" s="51" t="s">
        <v>177</v>
      </c>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434" t="str">
        <f>IF(COUNTIF(AQ97:AS98,"完了")=2,"完了","未")</f>
        <v>未</v>
      </c>
      <c r="AR96" s="435"/>
      <c r="AS96" s="436"/>
    </row>
    <row r="97" spans="2:45" ht="13.5" customHeight="1" x14ac:dyDescent="0.4">
      <c r="B97" s="26"/>
      <c r="C97" s="29"/>
      <c r="D97" s="31"/>
      <c r="E97" s="34" t="s">
        <v>78</v>
      </c>
      <c r="F97" s="418" t="s">
        <v>178</v>
      </c>
      <c r="G97" s="418"/>
      <c r="H97" s="418"/>
      <c r="I97" s="418"/>
      <c r="J97" s="418"/>
      <c r="K97" s="418"/>
      <c r="L97" s="418"/>
      <c r="M97" s="418"/>
      <c r="N97" s="418"/>
      <c r="O97" s="259"/>
      <c r="P97" s="259"/>
      <c r="Q97" s="259"/>
      <c r="R97" s="259"/>
      <c r="S97" s="259"/>
      <c r="T97" s="259"/>
      <c r="U97" s="259"/>
      <c r="V97" s="259"/>
      <c r="W97" s="259"/>
      <c r="X97" s="259"/>
      <c r="Y97" s="72"/>
      <c r="Z97" s="72"/>
      <c r="AA97" s="72"/>
      <c r="AB97" s="72"/>
      <c r="AC97" s="72"/>
      <c r="AD97" s="72"/>
      <c r="AE97" s="72"/>
      <c r="AF97" s="72"/>
      <c r="AG97" s="72"/>
      <c r="AH97" s="72"/>
      <c r="AI97" s="72"/>
      <c r="AJ97" s="72"/>
      <c r="AK97" s="72"/>
      <c r="AL97" s="72"/>
      <c r="AM97" s="72"/>
      <c r="AN97" s="72"/>
      <c r="AO97" s="72"/>
      <c r="AP97" s="72"/>
      <c r="AQ97" s="425" t="str">
        <f>IF(AND(COUNTBLANK('【Ⅲ】（第３）会計管理'!AO28:AO29)=0,COUNTIF('【Ⅲ】（第３）会計管理'!U32:V33,"未")=0),"完了","未")</f>
        <v>未</v>
      </c>
      <c r="AR97" s="426"/>
      <c r="AS97" s="427"/>
    </row>
    <row r="98" spans="2:45" ht="13.5" customHeight="1" x14ac:dyDescent="0.4">
      <c r="B98" s="26"/>
      <c r="C98" s="29"/>
      <c r="D98" s="33"/>
      <c r="E98" s="38" t="s">
        <v>79</v>
      </c>
      <c r="F98" s="457" t="s">
        <v>179</v>
      </c>
      <c r="G98" s="457"/>
      <c r="H98" s="457"/>
      <c r="I98" s="457"/>
      <c r="J98" s="457"/>
      <c r="K98" s="457"/>
      <c r="L98" s="457"/>
      <c r="M98" s="457"/>
      <c r="N98" s="457"/>
      <c r="O98" s="457"/>
      <c r="P98" s="457"/>
      <c r="Q98" s="457"/>
      <c r="R98" s="457"/>
      <c r="S98" s="457"/>
      <c r="T98" s="457"/>
      <c r="U98" s="457"/>
      <c r="V98" s="457"/>
      <c r="W98" s="457"/>
      <c r="X98" s="457"/>
      <c r="Y98" s="78"/>
      <c r="Z98" s="78"/>
      <c r="AA98" s="78"/>
      <c r="AB98" s="78"/>
      <c r="AC98" s="78"/>
      <c r="AD98" s="78"/>
      <c r="AE98" s="78"/>
      <c r="AF98" s="78"/>
      <c r="AG98" s="78"/>
      <c r="AH98" s="78"/>
      <c r="AI98" s="78"/>
      <c r="AJ98" s="78"/>
      <c r="AK98" s="78"/>
      <c r="AL98" s="78"/>
      <c r="AM98" s="78"/>
      <c r="AN98" s="78"/>
      <c r="AO98" s="78"/>
      <c r="AP98" s="78"/>
      <c r="AQ98" s="431" t="str">
        <f>IF(COUNTBLANK('【Ⅲ】（第３）会計管理'!AO35:AO36)=0,"完了","未")</f>
        <v>未</v>
      </c>
      <c r="AR98" s="432"/>
      <c r="AS98" s="433"/>
    </row>
    <row r="99" spans="2:45" ht="13.5" customHeight="1" x14ac:dyDescent="0.4">
      <c r="B99" s="26"/>
      <c r="C99" s="29"/>
      <c r="D99" s="32" t="s">
        <v>105</v>
      </c>
      <c r="E99" s="24"/>
      <c r="F99" s="24" t="s">
        <v>182</v>
      </c>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434" t="str">
        <f>IF(COUNTIF(AQ100:AS130,"完了")=31,"完了","未")</f>
        <v>未</v>
      </c>
      <c r="AR99" s="435"/>
      <c r="AS99" s="436"/>
    </row>
    <row r="100" spans="2:45" ht="13.5" customHeight="1" x14ac:dyDescent="0.4">
      <c r="B100" s="26"/>
      <c r="C100" s="14"/>
      <c r="D100" s="25"/>
      <c r="E100" s="34" t="s">
        <v>78</v>
      </c>
      <c r="F100" s="418" t="s">
        <v>191</v>
      </c>
      <c r="G100" s="418"/>
      <c r="H100" s="418"/>
      <c r="I100" s="418"/>
      <c r="J100" s="418"/>
      <c r="K100" s="418"/>
      <c r="L100" s="418"/>
      <c r="M100" s="418"/>
      <c r="N100" s="418"/>
      <c r="O100" s="418"/>
      <c r="P100" s="418"/>
      <c r="Q100" s="418"/>
      <c r="R100" s="259"/>
      <c r="S100" s="259"/>
      <c r="T100" s="259"/>
      <c r="U100" s="259"/>
      <c r="V100" s="259"/>
      <c r="W100" s="259"/>
      <c r="X100" s="72"/>
      <c r="Y100" s="72"/>
      <c r="Z100" s="72"/>
      <c r="AA100" s="72"/>
      <c r="AB100" s="72"/>
      <c r="AC100" s="72"/>
      <c r="AD100" s="72"/>
      <c r="AE100" s="72"/>
      <c r="AF100" s="72"/>
      <c r="AG100" s="72"/>
      <c r="AH100" s="72"/>
      <c r="AI100" s="72"/>
      <c r="AJ100" s="72"/>
      <c r="AK100" s="72"/>
      <c r="AL100" s="72"/>
      <c r="AM100" s="72"/>
      <c r="AN100" s="72"/>
      <c r="AO100" s="72"/>
      <c r="AP100" s="72"/>
      <c r="AQ100" s="425" t="str">
        <f>IF(COUNTBLANK('【Ⅲ】（第３）会計管理'!AO67:AO69)=0,"完了","未")</f>
        <v>未</v>
      </c>
      <c r="AR100" s="426"/>
      <c r="AS100" s="427"/>
    </row>
    <row r="101" spans="2:45" ht="13.5" customHeight="1" x14ac:dyDescent="0.4">
      <c r="B101" s="26"/>
      <c r="C101" s="14"/>
      <c r="D101" s="25"/>
      <c r="E101" s="36" t="s">
        <v>79</v>
      </c>
      <c r="F101" s="456" t="s">
        <v>192</v>
      </c>
      <c r="G101" s="456"/>
      <c r="H101" s="456"/>
      <c r="I101" s="456"/>
      <c r="J101" s="456"/>
      <c r="K101" s="456"/>
      <c r="L101" s="456"/>
      <c r="M101" s="456"/>
      <c r="N101" s="456"/>
      <c r="O101" s="456"/>
      <c r="P101" s="456"/>
      <c r="Q101" s="456"/>
      <c r="R101" s="456"/>
      <c r="S101" s="456"/>
      <c r="T101" s="456"/>
      <c r="U101" s="456"/>
      <c r="V101" s="456"/>
      <c r="W101" s="456"/>
      <c r="X101" s="75"/>
      <c r="Y101" s="75"/>
      <c r="Z101" s="75"/>
      <c r="AA101" s="75"/>
      <c r="AB101" s="75"/>
      <c r="AC101" s="75"/>
      <c r="AD101" s="75"/>
      <c r="AE101" s="75"/>
      <c r="AF101" s="75"/>
      <c r="AG101" s="75"/>
      <c r="AH101" s="75"/>
      <c r="AI101" s="75"/>
      <c r="AJ101" s="75"/>
      <c r="AK101" s="75"/>
      <c r="AL101" s="75"/>
      <c r="AM101" s="75"/>
      <c r="AN101" s="75"/>
      <c r="AO101" s="75"/>
      <c r="AP101" s="75"/>
      <c r="AQ101" s="428" t="str">
        <f>IF(COUNTBLANK('【Ⅲ】（第３）会計管理'!AO72:AO78)=2,"完了","未")</f>
        <v>未</v>
      </c>
      <c r="AR101" s="429"/>
      <c r="AS101" s="430"/>
    </row>
    <row r="102" spans="2:45" ht="13.5" customHeight="1" x14ac:dyDescent="0.4">
      <c r="B102" s="26"/>
      <c r="C102" s="21"/>
      <c r="D102" s="25"/>
      <c r="E102" s="42" t="s">
        <v>80</v>
      </c>
      <c r="F102" s="457" t="s">
        <v>193</v>
      </c>
      <c r="G102" s="457"/>
      <c r="H102" s="457"/>
      <c r="I102" s="457"/>
      <c r="J102" s="457"/>
      <c r="K102" s="457"/>
      <c r="L102" s="457"/>
      <c r="M102" s="457"/>
      <c r="N102" s="457"/>
      <c r="O102" s="457"/>
      <c r="P102" s="457"/>
      <c r="Q102" s="457"/>
      <c r="R102" s="457"/>
      <c r="S102" s="457"/>
      <c r="T102" s="457"/>
      <c r="U102" s="261"/>
      <c r="V102" s="261"/>
      <c r="W102" s="261"/>
      <c r="X102" s="262"/>
      <c r="Y102" s="262"/>
      <c r="Z102" s="262"/>
      <c r="AA102" s="262"/>
      <c r="AB102" s="262"/>
      <c r="AC102" s="262"/>
      <c r="AD102" s="262"/>
      <c r="AE102" s="262"/>
      <c r="AF102" s="262"/>
      <c r="AG102" s="262"/>
      <c r="AH102" s="262"/>
      <c r="AI102" s="262"/>
      <c r="AJ102" s="262"/>
      <c r="AK102" s="262"/>
      <c r="AL102" s="262"/>
      <c r="AM102" s="262"/>
      <c r="AN102" s="262"/>
      <c r="AO102" s="262"/>
      <c r="AP102" s="262"/>
      <c r="AQ102" s="440" t="str">
        <f>IF(AND(COUNTBLANK('【Ⅲ】（第３）会計管理'!AO81)=0,COUNTIF('【Ⅲ】（第３）会計管理'!AS85:AT90,"未")=0),"完了","未")</f>
        <v>未</v>
      </c>
      <c r="AR102" s="441"/>
      <c r="AS102" s="442"/>
    </row>
    <row r="103" spans="2:45" ht="13.5" customHeight="1" x14ac:dyDescent="0.4">
      <c r="B103" s="26"/>
      <c r="C103" s="21"/>
      <c r="D103" s="25"/>
      <c r="E103" s="264" t="s">
        <v>321</v>
      </c>
      <c r="F103" s="47" t="s">
        <v>183</v>
      </c>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43" t="str">
        <f>IF(COUNTIF(AQ104:AS107,"完了")=4,"完了","未")</f>
        <v>未</v>
      </c>
      <c r="AR103" s="444"/>
      <c r="AS103" s="445"/>
    </row>
    <row r="104" spans="2:45" ht="13.5" customHeight="1" x14ac:dyDescent="0.4">
      <c r="B104" s="26"/>
      <c r="C104" s="21"/>
      <c r="D104" s="25"/>
      <c r="E104" s="46"/>
      <c r="F104" s="34" t="s">
        <v>78</v>
      </c>
      <c r="G104" s="418" t="s">
        <v>194</v>
      </c>
      <c r="H104" s="418"/>
      <c r="I104" s="418"/>
      <c r="J104" s="418"/>
      <c r="K104" s="418"/>
      <c r="L104" s="418"/>
      <c r="M104" s="418"/>
      <c r="N104" s="418"/>
      <c r="O104" s="418"/>
      <c r="P104" s="418"/>
      <c r="Q104" s="418"/>
      <c r="R104" s="265"/>
      <c r="S104" s="265"/>
      <c r="T104" s="265"/>
      <c r="U104" s="265"/>
      <c r="V104" s="265"/>
      <c r="W104" s="265"/>
      <c r="X104" s="265"/>
      <c r="Y104" s="265"/>
      <c r="Z104" s="265"/>
      <c r="AA104" s="265"/>
      <c r="AB104" s="265"/>
      <c r="AC104" s="265"/>
      <c r="AD104" s="265"/>
      <c r="AE104" s="263"/>
      <c r="AF104" s="263"/>
      <c r="AG104" s="263"/>
      <c r="AH104" s="263"/>
      <c r="AI104" s="263"/>
      <c r="AJ104" s="263"/>
      <c r="AK104" s="263"/>
      <c r="AL104" s="263"/>
      <c r="AM104" s="263"/>
      <c r="AN104" s="263"/>
      <c r="AO104" s="263"/>
      <c r="AP104" s="263"/>
      <c r="AQ104" s="446" t="str">
        <f>IF(AND(COUNTBLANK('【Ⅲ】（第３）会計管理'!AO97)=0,COUNTIF('【Ⅲ】（第３）会計管理'!AM128:AN133,"未")=0,COUNTIF('【Ⅲ】（第３）会計管理'!X137,"ＯＫ")=1),"完了","未")</f>
        <v>未</v>
      </c>
      <c r="AR104" s="447"/>
      <c r="AS104" s="448"/>
    </row>
    <row r="105" spans="2:45" ht="13.5" customHeight="1" x14ac:dyDescent="0.4">
      <c r="B105" s="26"/>
      <c r="C105" s="21"/>
      <c r="D105" s="25"/>
      <c r="E105" s="46"/>
      <c r="F105" s="36" t="s">
        <v>79</v>
      </c>
      <c r="G105" s="456" t="s">
        <v>195</v>
      </c>
      <c r="H105" s="456"/>
      <c r="I105" s="456"/>
      <c r="J105" s="456"/>
      <c r="K105" s="456"/>
      <c r="L105" s="456"/>
      <c r="M105" s="456"/>
      <c r="N105" s="456"/>
      <c r="O105" s="456"/>
      <c r="P105" s="456"/>
      <c r="Q105" s="456"/>
      <c r="R105" s="456"/>
      <c r="S105" s="456"/>
      <c r="T105" s="456"/>
      <c r="U105" s="456"/>
      <c r="V105" s="266"/>
      <c r="W105" s="266"/>
      <c r="X105" s="266"/>
      <c r="Y105" s="266"/>
      <c r="Z105" s="266"/>
      <c r="AA105" s="266"/>
      <c r="AB105" s="266"/>
      <c r="AC105" s="266"/>
      <c r="AD105" s="266"/>
      <c r="AE105" s="262"/>
      <c r="AF105" s="262"/>
      <c r="AG105" s="262"/>
      <c r="AH105" s="262"/>
      <c r="AI105" s="262"/>
      <c r="AJ105" s="262"/>
      <c r="AK105" s="262"/>
      <c r="AL105" s="262"/>
      <c r="AM105" s="262"/>
      <c r="AN105" s="262"/>
      <c r="AO105" s="262"/>
      <c r="AP105" s="262"/>
      <c r="AQ105" s="440" t="str">
        <f>IF(COUNTBLANK('【Ⅲ】（第３）会計管理'!AO98)=0,"完了","未")</f>
        <v>未</v>
      </c>
      <c r="AR105" s="441"/>
      <c r="AS105" s="442"/>
    </row>
    <row r="106" spans="2:45" ht="13.5" customHeight="1" x14ac:dyDescent="0.4">
      <c r="B106" s="26"/>
      <c r="C106" s="21"/>
      <c r="D106" s="25"/>
      <c r="E106" s="46"/>
      <c r="F106" s="36" t="s">
        <v>80</v>
      </c>
      <c r="G106" s="456" t="s">
        <v>196</v>
      </c>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c r="AD106" s="266"/>
      <c r="AE106" s="262"/>
      <c r="AF106" s="262"/>
      <c r="AG106" s="262"/>
      <c r="AH106" s="262"/>
      <c r="AI106" s="262"/>
      <c r="AJ106" s="262"/>
      <c r="AK106" s="262"/>
      <c r="AL106" s="262"/>
      <c r="AM106" s="262"/>
      <c r="AN106" s="262"/>
      <c r="AO106" s="262"/>
      <c r="AP106" s="262"/>
      <c r="AQ106" s="440" t="str">
        <f>IF(AND(COUNTBLANK('【Ⅲ】（第３）会計管理'!AO99:AO99)=0,COUNTIF('【Ⅲ】（第３）会計管理'!AR144:AS156,"未")=0),"完了","未")</f>
        <v>未</v>
      </c>
      <c r="AR106" s="441"/>
      <c r="AS106" s="442"/>
    </row>
    <row r="107" spans="2:45" ht="13.5" customHeight="1" x14ac:dyDescent="0.4">
      <c r="B107" s="26"/>
      <c r="C107" s="21"/>
      <c r="D107" s="25"/>
      <c r="E107" s="48"/>
      <c r="F107" s="38" t="s">
        <v>82</v>
      </c>
      <c r="G107" s="457" t="s">
        <v>197</v>
      </c>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78"/>
      <c r="AF107" s="78"/>
      <c r="AG107" s="78"/>
      <c r="AH107" s="78"/>
      <c r="AI107" s="78"/>
      <c r="AJ107" s="78"/>
      <c r="AK107" s="78"/>
      <c r="AL107" s="78"/>
      <c r="AM107" s="78"/>
      <c r="AN107" s="78"/>
      <c r="AO107" s="78"/>
      <c r="AP107" s="78"/>
      <c r="AQ107" s="431" t="str">
        <f>IF(AND(COUNTBLANK('【Ⅲ】（第３）会計管理'!AO100)=0,COUNTIF('【Ⅲ】（第３）会計管理'!AR159:AS166,"未")=0),"完了","未")</f>
        <v>未</v>
      </c>
      <c r="AR107" s="432"/>
      <c r="AS107" s="433"/>
    </row>
    <row r="108" spans="2:45" ht="13.5" customHeight="1" x14ac:dyDescent="0.4">
      <c r="B108" s="26"/>
      <c r="C108" s="21"/>
      <c r="D108" s="25"/>
      <c r="E108" s="264" t="s">
        <v>458</v>
      </c>
      <c r="F108" s="47" t="s">
        <v>184</v>
      </c>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43" t="str">
        <f>IF(COUNTIF(AQ109:AS112,"完了")=4,"完了","未")</f>
        <v>未</v>
      </c>
      <c r="AR108" s="444"/>
      <c r="AS108" s="445"/>
    </row>
    <row r="109" spans="2:45" ht="13.5" customHeight="1" x14ac:dyDescent="0.4">
      <c r="B109" s="26"/>
      <c r="C109" s="21"/>
      <c r="D109" s="25"/>
      <c r="E109" s="46"/>
      <c r="F109" s="34" t="s">
        <v>78</v>
      </c>
      <c r="G109" s="418" t="s">
        <v>194</v>
      </c>
      <c r="H109" s="418"/>
      <c r="I109" s="418"/>
      <c r="J109" s="418"/>
      <c r="K109" s="418"/>
      <c r="L109" s="418"/>
      <c r="M109" s="418"/>
      <c r="N109" s="418"/>
      <c r="O109" s="418"/>
      <c r="P109" s="418"/>
      <c r="Q109" s="418"/>
      <c r="R109" s="265"/>
      <c r="S109" s="265"/>
      <c r="T109" s="265"/>
      <c r="U109" s="265"/>
      <c r="V109" s="265"/>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446" t="str">
        <f>IF(AND(COUNTBLANK('【Ⅲ】（第３）会計管理'!AO169)=0,COUNTIF('【Ⅲ】（第３）会計管理'!AR175:AS176,"未")=0,COUNTIF('【Ⅲ】（第３）会計管理'!Q178,"ＯＫ")=1,COUNTIF('【Ⅲ】（第３）会計管理'!AK178,"ＯＫ")=1),"完了","未")</f>
        <v>未</v>
      </c>
      <c r="AR109" s="447"/>
      <c r="AS109" s="448"/>
    </row>
    <row r="110" spans="2:45" ht="13.5" customHeight="1" x14ac:dyDescent="0.4">
      <c r="B110" s="26"/>
      <c r="C110" s="21"/>
      <c r="D110" s="25"/>
      <c r="E110" s="46"/>
      <c r="F110" s="36" t="s">
        <v>79</v>
      </c>
      <c r="G110" s="456" t="s">
        <v>198</v>
      </c>
      <c r="H110" s="456"/>
      <c r="I110" s="456"/>
      <c r="J110" s="456"/>
      <c r="K110" s="456"/>
      <c r="L110" s="456"/>
      <c r="M110" s="456"/>
      <c r="N110" s="456"/>
      <c r="O110" s="456"/>
      <c r="P110" s="456"/>
      <c r="Q110" s="456"/>
      <c r="R110" s="456"/>
      <c r="S110" s="456"/>
      <c r="T110" s="456"/>
      <c r="U110" s="456"/>
      <c r="V110" s="266"/>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440" t="str">
        <f>IF(COUNTBLANK('【Ⅲ】（第３）会計管理'!AO170)=0,"完了","未")</f>
        <v>未</v>
      </c>
      <c r="AR110" s="441"/>
      <c r="AS110" s="442"/>
    </row>
    <row r="111" spans="2:45" ht="13.5" customHeight="1" x14ac:dyDescent="0.4">
      <c r="B111" s="26"/>
      <c r="C111" s="21"/>
      <c r="D111" s="25"/>
      <c r="E111" s="46"/>
      <c r="F111" s="36" t="s">
        <v>80</v>
      </c>
      <c r="G111" s="456" t="s">
        <v>199</v>
      </c>
      <c r="H111" s="456"/>
      <c r="I111" s="456"/>
      <c r="J111" s="456"/>
      <c r="K111" s="456"/>
      <c r="L111" s="456"/>
      <c r="M111" s="456"/>
      <c r="N111" s="456"/>
      <c r="O111" s="456"/>
      <c r="P111" s="456"/>
      <c r="Q111" s="456"/>
      <c r="R111" s="456"/>
      <c r="S111" s="456"/>
      <c r="T111" s="456"/>
      <c r="U111" s="456"/>
      <c r="V111" s="456"/>
      <c r="W111" s="262"/>
      <c r="X111" s="262"/>
      <c r="Y111" s="262"/>
      <c r="Z111" s="262"/>
      <c r="AA111" s="262"/>
      <c r="AB111" s="262"/>
      <c r="AC111" s="262"/>
      <c r="AD111" s="262"/>
      <c r="AE111" s="262"/>
      <c r="AF111" s="262"/>
      <c r="AG111" s="262"/>
      <c r="AH111" s="262"/>
      <c r="AI111" s="262"/>
      <c r="AJ111" s="262"/>
      <c r="AK111" s="262"/>
      <c r="AL111" s="262"/>
      <c r="AM111" s="262"/>
      <c r="AN111" s="262"/>
      <c r="AO111" s="262"/>
      <c r="AP111" s="262"/>
      <c r="AQ111" s="440" t="str">
        <f>IF(COUNTBLANK('【Ⅲ】（第３）会計管理'!AO171)=0,"完了","未")</f>
        <v>未</v>
      </c>
      <c r="AR111" s="441"/>
      <c r="AS111" s="442"/>
    </row>
    <row r="112" spans="2:45" ht="13.5" customHeight="1" x14ac:dyDescent="0.4">
      <c r="B112" s="26"/>
      <c r="C112" s="21"/>
      <c r="D112" s="25"/>
      <c r="E112" s="48"/>
      <c r="F112" s="38" t="s">
        <v>82</v>
      </c>
      <c r="G112" s="457" t="s">
        <v>200</v>
      </c>
      <c r="H112" s="457"/>
      <c r="I112" s="457"/>
      <c r="J112" s="457"/>
      <c r="K112" s="457"/>
      <c r="L112" s="457"/>
      <c r="M112" s="457"/>
      <c r="N112" s="457"/>
      <c r="O112" s="457"/>
      <c r="P112" s="457"/>
      <c r="Q112" s="457"/>
      <c r="R112" s="457"/>
      <c r="S112" s="457"/>
      <c r="T112" s="267"/>
      <c r="U112" s="267"/>
      <c r="V112" s="267"/>
      <c r="W112" s="78"/>
      <c r="X112" s="78"/>
      <c r="Y112" s="78"/>
      <c r="Z112" s="78"/>
      <c r="AA112" s="78"/>
      <c r="AB112" s="78"/>
      <c r="AC112" s="78"/>
      <c r="AD112" s="78"/>
      <c r="AE112" s="78"/>
      <c r="AF112" s="78"/>
      <c r="AG112" s="78"/>
      <c r="AH112" s="78"/>
      <c r="AI112" s="78"/>
      <c r="AJ112" s="78"/>
      <c r="AK112" s="78"/>
      <c r="AL112" s="78"/>
      <c r="AM112" s="78"/>
      <c r="AN112" s="78"/>
      <c r="AO112" s="78"/>
      <c r="AP112" s="78"/>
      <c r="AQ112" s="431" t="str">
        <f>IF(AND(COUNTBLANK('【Ⅲ】（第３）会計管理'!AO172)=0,COUNTIF('【Ⅲ】（第３）会計管理'!AK182:AL186,"未")=0,COUNTIF('【Ⅲ】（第３）会計管理'!AR190:AS217,"未")=0),"完了","未")</f>
        <v>未</v>
      </c>
      <c r="AR112" s="432"/>
      <c r="AS112" s="433"/>
    </row>
    <row r="113" spans="2:45" ht="13.5" customHeight="1" x14ac:dyDescent="0.4">
      <c r="B113" s="26"/>
      <c r="C113" s="21"/>
      <c r="D113" s="25"/>
      <c r="E113" s="264" t="s">
        <v>322</v>
      </c>
      <c r="F113" s="47" t="s">
        <v>185</v>
      </c>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43" t="str">
        <f>IF(COUNTIF(AQ114:AS130,"完了")=17,"完了","未")</f>
        <v>未</v>
      </c>
      <c r="AR113" s="444"/>
      <c r="AS113" s="445"/>
    </row>
    <row r="114" spans="2:45" ht="13.5" customHeight="1" x14ac:dyDescent="0.4">
      <c r="B114" s="26"/>
      <c r="C114" s="21"/>
      <c r="D114" s="25"/>
      <c r="E114" s="46"/>
      <c r="F114" s="34" t="s">
        <v>78</v>
      </c>
      <c r="G114" s="418" t="s">
        <v>194</v>
      </c>
      <c r="H114" s="418"/>
      <c r="I114" s="418"/>
      <c r="J114" s="418"/>
      <c r="K114" s="418"/>
      <c r="L114" s="418"/>
      <c r="M114" s="418"/>
      <c r="N114" s="418"/>
      <c r="O114" s="418"/>
      <c r="P114" s="418"/>
      <c r="Q114" s="418"/>
      <c r="R114" s="265"/>
      <c r="S114" s="265"/>
      <c r="T114" s="265"/>
      <c r="U114" s="265"/>
      <c r="V114" s="265"/>
      <c r="W114" s="265"/>
      <c r="X114" s="265"/>
      <c r="Y114" s="265"/>
      <c r="Z114" s="263"/>
      <c r="AA114" s="263"/>
      <c r="AB114" s="263"/>
      <c r="AC114" s="263"/>
      <c r="AD114" s="263"/>
      <c r="AE114" s="263"/>
      <c r="AF114" s="263"/>
      <c r="AG114" s="263"/>
      <c r="AH114" s="263"/>
      <c r="AI114" s="263"/>
      <c r="AJ114" s="263"/>
      <c r="AK114" s="263"/>
      <c r="AL114" s="263"/>
      <c r="AM114" s="263"/>
      <c r="AN114" s="263"/>
      <c r="AO114" s="263"/>
      <c r="AP114" s="263"/>
      <c r="AQ114" s="446" t="str">
        <f>IF(AND(COUNTBLANK('【Ⅲ】（第３）会計管理'!AO221)=0,COUNTIF('【Ⅲ】（第３）会計管理'!AN240,"未")=0,COUNTIF('【Ⅲ】（第３）会計管理'!Z242,"ＯＫ")=1),"完了","未")</f>
        <v>未</v>
      </c>
      <c r="AR114" s="447"/>
      <c r="AS114" s="448"/>
    </row>
    <row r="115" spans="2:45" ht="13.5" customHeight="1" x14ac:dyDescent="0.4">
      <c r="B115" s="26"/>
      <c r="C115" s="21"/>
      <c r="D115" s="25"/>
      <c r="E115" s="46"/>
      <c r="F115" s="36" t="s">
        <v>79</v>
      </c>
      <c r="G115" s="456" t="s">
        <v>201</v>
      </c>
      <c r="H115" s="456"/>
      <c r="I115" s="456"/>
      <c r="J115" s="456"/>
      <c r="K115" s="456"/>
      <c r="L115" s="456"/>
      <c r="M115" s="456"/>
      <c r="N115" s="456"/>
      <c r="O115" s="456"/>
      <c r="P115" s="456"/>
      <c r="Q115" s="456"/>
      <c r="R115" s="456"/>
      <c r="S115" s="456"/>
      <c r="T115" s="456"/>
      <c r="U115" s="266"/>
      <c r="V115" s="266"/>
      <c r="W115" s="266"/>
      <c r="X115" s="266"/>
      <c r="Y115" s="266"/>
      <c r="Z115" s="262"/>
      <c r="AA115" s="262"/>
      <c r="AB115" s="262"/>
      <c r="AC115" s="262"/>
      <c r="AD115" s="262"/>
      <c r="AE115" s="262"/>
      <c r="AF115" s="262"/>
      <c r="AG115" s="262"/>
      <c r="AH115" s="262"/>
      <c r="AI115" s="262"/>
      <c r="AJ115" s="262"/>
      <c r="AK115" s="262"/>
      <c r="AL115" s="262"/>
      <c r="AM115" s="262"/>
      <c r="AN115" s="262"/>
      <c r="AO115" s="262"/>
      <c r="AP115" s="262"/>
      <c r="AQ115" s="440" t="str">
        <f>IF(COUNTBLANK('【Ⅲ】（第３）会計管理'!AO222)=0,"完了","未")</f>
        <v>未</v>
      </c>
      <c r="AR115" s="441"/>
      <c r="AS115" s="442"/>
    </row>
    <row r="116" spans="2:45" ht="13.5" customHeight="1" x14ac:dyDescent="0.4">
      <c r="B116" s="26"/>
      <c r="C116" s="21"/>
      <c r="D116" s="25"/>
      <c r="E116" s="46"/>
      <c r="F116" s="36" t="s">
        <v>80</v>
      </c>
      <c r="G116" s="456" t="s">
        <v>202</v>
      </c>
      <c r="H116" s="456"/>
      <c r="I116" s="456"/>
      <c r="J116" s="456"/>
      <c r="K116" s="456"/>
      <c r="L116" s="456"/>
      <c r="M116" s="456"/>
      <c r="N116" s="456"/>
      <c r="O116" s="266"/>
      <c r="P116" s="266"/>
      <c r="Q116" s="266"/>
      <c r="R116" s="266"/>
      <c r="S116" s="266"/>
      <c r="T116" s="266"/>
      <c r="U116" s="266"/>
      <c r="V116" s="266"/>
      <c r="W116" s="266"/>
      <c r="X116" s="266"/>
      <c r="Y116" s="266"/>
      <c r="Z116" s="262"/>
      <c r="AA116" s="262"/>
      <c r="AB116" s="262"/>
      <c r="AC116" s="262"/>
      <c r="AD116" s="262"/>
      <c r="AE116" s="262"/>
      <c r="AF116" s="262"/>
      <c r="AG116" s="262"/>
      <c r="AH116" s="262"/>
      <c r="AI116" s="262"/>
      <c r="AJ116" s="262"/>
      <c r="AK116" s="262"/>
      <c r="AL116" s="262"/>
      <c r="AM116" s="262"/>
      <c r="AN116" s="262"/>
      <c r="AO116" s="262"/>
      <c r="AP116" s="262"/>
      <c r="AQ116" s="440" t="str">
        <f>IF(AND(COUNTBLANK('【Ⅲ】（第３）会計管理'!AO223)=0,COUNTIF('【Ⅲ】（第３）会計管理'!AR252:AS257,"未")=0,COUNTIF('【Ⅲ】（第３）会計管理'!Q261:R263,"未")=0,COUNTIF('【Ⅲ】（第３）会計管理'!AR267:AS273,"未")=0,COUNTIF('【Ⅲ】（第３）会計管理'!Q277:R279,"未")=0,COUNTIF('【Ⅲ】（第３）会計管理'!AN282:AO283,"未")=0,COUNTIF('【Ⅲ】（第３）会計管理'!AN316:AO318,"未")=0),"完了","未")</f>
        <v>未</v>
      </c>
      <c r="AR116" s="441"/>
      <c r="AS116" s="442"/>
    </row>
    <row r="117" spans="2:45" ht="13.5" customHeight="1" x14ac:dyDescent="0.4">
      <c r="B117" s="26"/>
      <c r="C117" s="21"/>
      <c r="D117" s="25"/>
      <c r="E117" s="46"/>
      <c r="F117" s="36" t="s">
        <v>82</v>
      </c>
      <c r="G117" s="456" t="s">
        <v>203</v>
      </c>
      <c r="H117" s="456"/>
      <c r="I117" s="456"/>
      <c r="J117" s="456"/>
      <c r="K117" s="456"/>
      <c r="L117" s="456"/>
      <c r="M117" s="456"/>
      <c r="N117" s="456"/>
      <c r="O117" s="456"/>
      <c r="P117" s="456"/>
      <c r="Q117" s="456"/>
      <c r="R117" s="456"/>
      <c r="S117" s="456"/>
      <c r="T117" s="456"/>
      <c r="U117" s="456"/>
      <c r="V117" s="456"/>
      <c r="W117" s="456"/>
      <c r="X117" s="456"/>
      <c r="Y117" s="266"/>
      <c r="Z117" s="262"/>
      <c r="AA117" s="262"/>
      <c r="AB117" s="262"/>
      <c r="AC117" s="262"/>
      <c r="AD117" s="262"/>
      <c r="AE117" s="262"/>
      <c r="AF117" s="262"/>
      <c r="AG117" s="262"/>
      <c r="AH117" s="262"/>
      <c r="AI117" s="262"/>
      <c r="AJ117" s="262"/>
      <c r="AK117" s="262"/>
      <c r="AL117" s="262"/>
      <c r="AM117" s="262"/>
      <c r="AN117" s="262"/>
      <c r="AO117" s="262"/>
      <c r="AP117" s="262"/>
      <c r="AQ117" s="440" t="str">
        <f>IF(COUNTBLANK('【Ⅲ】（第３）会計管理'!AO224)=0,"完了","未")</f>
        <v>未</v>
      </c>
      <c r="AR117" s="441"/>
      <c r="AS117" s="442"/>
    </row>
    <row r="118" spans="2:45" ht="13.5" customHeight="1" x14ac:dyDescent="0.4">
      <c r="B118" s="26"/>
      <c r="C118" s="21"/>
      <c r="D118" s="25"/>
      <c r="E118" s="46"/>
      <c r="F118" s="36" t="s">
        <v>180</v>
      </c>
      <c r="G118" s="456" t="s">
        <v>204</v>
      </c>
      <c r="H118" s="456"/>
      <c r="I118" s="456"/>
      <c r="J118" s="456"/>
      <c r="K118" s="456"/>
      <c r="L118" s="456"/>
      <c r="M118" s="456"/>
      <c r="N118" s="456"/>
      <c r="O118" s="456"/>
      <c r="P118" s="456"/>
      <c r="Q118" s="456"/>
      <c r="R118" s="456"/>
      <c r="S118" s="456"/>
      <c r="T118" s="456"/>
      <c r="U118" s="456"/>
      <c r="V118" s="456"/>
      <c r="W118" s="456"/>
      <c r="X118" s="456"/>
      <c r="Y118" s="456"/>
      <c r="Z118" s="262"/>
      <c r="AA118" s="262"/>
      <c r="AB118" s="262"/>
      <c r="AC118" s="262"/>
      <c r="AD118" s="262"/>
      <c r="AE118" s="262"/>
      <c r="AF118" s="262"/>
      <c r="AG118" s="262"/>
      <c r="AH118" s="262"/>
      <c r="AI118" s="262"/>
      <c r="AJ118" s="262"/>
      <c r="AK118" s="262"/>
      <c r="AL118" s="262"/>
      <c r="AM118" s="262"/>
      <c r="AN118" s="262"/>
      <c r="AO118" s="262"/>
      <c r="AP118" s="262"/>
      <c r="AQ118" s="440" t="str">
        <f>IF(AND(COUNTBLANK('【Ⅲ】（第３）会計管理'!AO225)=0,COUNTIF('【Ⅲ】（第３）会計管理'!AN246:AO249,"未")=0),"完了","未")</f>
        <v>未</v>
      </c>
      <c r="AR118" s="441"/>
      <c r="AS118" s="442"/>
    </row>
    <row r="119" spans="2:45" ht="13.5" customHeight="1" x14ac:dyDescent="0.4">
      <c r="B119" s="26"/>
      <c r="C119" s="21"/>
      <c r="D119" s="25"/>
      <c r="E119" s="46"/>
      <c r="F119" s="36" t="s">
        <v>181</v>
      </c>
      <c r="G119" s="456" t="s">
        <v>213</v>
      </c>
      <c r="H119" s="456"/>
      <c r="I119" s="456"/>
      <c r="J119" s="456"/>
      <c r="K119" s="456"/>
      <c r="L119" s="456"/>
      <c r="M119" s="456"/>
      <c r="N119" s="456"/>
      <c r="O119" s="456"/>
      <c r="P119" s="456"/>
      <c r="Q119" s="456"/>
      <c r="R119" s="456"/>
      <c r="S119" s="456"/>
      <c r="T119" s="456"/>
      <c r="U119" s="266"/>
      <c r="V119" s="266"/>
      <c r="W119" s="266"/>
      <c r="X119" s="266"/>
      <c r="Y119" s="266"/>
      <c r="Z119" s="262"/>
      <c r="AA119" s="262"/>
      <c r="AB119" s="262"/>
      <c r="AC119" s="262"/>
      <c r="AD119" s="262"/>
      <c r="AE119" s="262"/>
      <c r="AF119" s="262"/>
      <c r="AG119" s="262"/>
      <c r="AH119" s="262"/>
      <c r="AI119" s="262"/>
      <c r="AJ119" s="262"/>
      <c r="AK119" s="262"/>
      <c r="AL119" s="262"/>
      <c r="AM119" s="262"/>
      <c r="AN119" s="262"/>
      <c r="AO119" s="262"/>
      <c r="AP119" s="262"/>
      <c r="AQ119" s="440" t="str">
        <f>IF(COUNTBLANK('【Ⅲ】（第３）会計管理'!AO226)=0,"完了","未")</f>
        <v>未</v>
      </c>
      <c r="AR119" s="441"/>
      <c r="AS119" s="442"/>
    </row>
    <row r="120" spans="2:45" ht="13.5" customHeight="1" x14ac:dyDescent="0.4">
      <c r="B120" s="26"/>
      <c r="C120" s="21"/>
      <c r="D120" s="25"/>
      <c r="E120" s="46"/>
      <c r="F120" s="36" t="s">
        <v>205</v>
      </c>
      <c r="G120" s="456" t="s">
        <v>214</v>
      </c>
      <c r="H120" s="456"/>
      <c r="I120" s="456"/>
      <c r="J120" s="456"/>
      <c r="K120" s="456"/>
      <c r="L120" s="456"/>
      <c r="M120" s="456"/>
      <c r="N120" s="456"/>
      <c r="O120" s="456"/>
      <c r="P120" s="456"/>
      <c r="Q120" s="456"/>
      <c r="R120" s="456"/>
      <c r="S120" s="456"/>
      <c r="T120" s="456"/>
      <c r="U120" s="456"/>
      <c r="V120" s="266"/>
      <c r="W120" s="266"/>
      <c r="X120" s="266"/>
      <c r="Y120" s="266"/>
      <c r="Z120" s="262"/>
      <c r="AA120" s="262"/>
      <c r="AB120" s="262"/>
      <c r="AC120" s="262"/>
      <c r="AD120" s="262"/>
      <c r="AE120" s="262"/>
      <c r="AF120" s="262"/>
      <c r="AG120" s="262"/>
      <c r="AH120" s="262"/>
      <c r="AI120" s="262"/>
      <c r="AJ120" s="262"/>
      <c r="AK120" s="262"/>
      <c r="AL120" s="262"/>
      <c r="AM120" s="262"/>
      <c r="AN120" s="262"/>
      <c r="AO120" s="262"/>
      <c r="AP120" s="262"/>
      <c r="AQ120" s="440" t="str">
        <f>IF(AND(COUNTBLANK('【Ⅲ】（第３）会計管理'!AO227)=0,COUNTIF('【Ⅲ】（第３）会計管理'!AN322:AO331,"未")=0),"完了","未")</f>
        <v>未</v>
      </c>
      <c r="AR120" s="441"/>
      <c r="AS120" s="442"/>
    </row>
    <row r="121" spans="2:45" ht="13.5" customHeight="1" x14ac:dyDescent="0.4">
      <c r="B121" s="26"/>
      <c r="C121" s="21"/>
      <c r="D121" s="25"/>
      <c r="E121" s="46"/>
      <c r="F121" s="36" t="s">
        <v>206</v>
      </c>
      <c r="G121" s="456" t="s">
        <v>215</v>
      </c>
      <c r="H121" s="456"/>
      <c r="I121" s="456"/>
      <c r="J121" s="456"/>
      <c r="K121" s="456"/>
      <c r="L121" s="456"/>
      <c r="M121" s="456"/>
      <c r="N121" s="456"/>
      <c r="O121" s="456"/>
      <c r="P121" s="456"/>
      <c r="Q121" s="456"/>
      <c r="R121" s="456"/>
      <c r="S121" s="456"/>
      <c r="T121" s="266"/>
      <c r="U121" s="266"/>
      <c r="V121" s="266"/>
      <c r="W121" s="266"/>
      <c r="X121" s="266"/>
      <c r="Y121" s="266"/>
      <c r="Z121" s="262"/>
      <c r="AA121" s="262"/>
      <c r="AB121" s="262"/>
      <c r="AC121" s="262"/>
      <c r="AD121" s="262"/>
      <c r="AE121" s="262"/>
      <c r="AF121" s="262"/>
      <c r="AG121" s="262"/>
      <c r="AH121" s="262"/>
      <c r="AI121" s="262"/>
      <c r="AJ121" s="262"/>
      <c r="AK121" s="262"/>
      <c r="AL121" s="262"/>
      <c r="AM121" s="262"/>
      <c r="AN121" s="262"/>
      <c r="AO121" s="262"/>
      <c r="AP121" s="262"/>
      <c r="AQ121" s="440" t="str">
        <f>IF(COUNTBLANK('【Ⅲ】（第３）会計管理'!AO228)=0,"完了","未")</f>
        <v>未</v>
      </c>
      <c r="AR121" s="441"/>
      <c r="AS121" s="442"/>
    </row>
    <row r="122" spans="2:45" ht="13.5" customHeight="1" x14ac:dyDescent="0.4">
      <c r="B122" s="26"/>
      <c r="C122" s="21"/>
      <c r="D122" s="25"/>
      <c r="E122" s="46"/>
      <c r="F122" s="36" t="s">
        <v>207</v>
      </c>
      <c r="G122" s="456" t="s">
        <v>216</v>
      </c>
      <c r="H122" s="456"/>
      <c r="I122" s="456"/>
      <c r="J122" s="456"/>
      <c r="K122" s="456"/>
      <c r="L122" s="456"/>
      <c r="M122" s="456"/>
      <c r="N122" s="456"/>
      <c r="O122" s="456"/>
      <c r="P122" s="456"/>
      <c r="Q122" s="456"/>
      <c r="R122" s="456"/>
      <c r="S122" s="456"/>
      <c r="T122" s="456"/>
      <c r="U122" s="456"/>
      <c r="V122" s="456"/>
      <c r="W122" s="266"/>
      <c r="X122" s="266"/>
      <c r="Y122" s="266"/>
      <c r="Z122" s="262"/>
      <c r="AA122" s="262"/>
      <c r="AB122" s="262"/>
      <c r="AC122" s="262"/>
      <c r="AD122" s="262"/>
      <c r="AE122" s="262"/>
      <c r="AF122" s="262"/>
      <c r="AG122" s="262"/>
      <c r="AH122" s="262"/>
      <c r="AI122" s="262"/>
      <c r="AJ122" s="262"/>
      <c r="AK122" s="262"/>
      <c r="AL122" s="262"/>
      <c r="AM122" s="262"/>
      <c r="AN122" s="262"/>
      <c r="AO122" s="262"/>
      <c r="AP122" s="262"/>
      <c r="AQ122" s="440" t="str">
        <f>IF(COUNTBLANK('【Ⅲ】（第３）会計管理'!AO229)=0,"完了","未")</f>
        <v>未</v>
      </c>
      <c r="AR122" s="441"/>
      <c r="AS122" s="442"/>
    </row>
    <row r="123" spans="2:45" ht="13.5" customHeight="1" x14ac:dyDescent="0.4">
      <c r="B123" s="26"/>
      <c r="C123" s="21"/>
      <c r="D123" s="25"/>
      <c r="E123" s="46"/>
      <c r="F123" s="36" t="s">
        <v>208</v>
      </c>
      <c r="G123" s="456" t="s">
        <v>217</v>
      </c>
      <c r="H123" s="456"/>
      <c r="I123" s="456"/>
      <c r="J123" s="456"/>
      <c r="K123" s="456"/>
      <c r="L123" s="456"/>
      <c r="M123" s="456"/>
      <c r="N123" s="456"/>
      <c r="O123" s="456"/>
      <c r="P123" s="456"/>
      <c r="Q123" s="456"/>
      <c r="R123" s="266"/>
      <c r="S123" s="266"/>
      <c r="T123" s="266"/>
      <c r="U123" s="266"/>
      <c r="V123" s="266"/>
      <c r="W123" s="266"/>
      <c r="X123" s="266"/>
      <c r="Y123" s="266"/>
      <c r="Z123" s="262"/>
      <c r="AA123" s="262"/>
      <c r="AB123" s="262"/>
      <c r="AC123" s="262"/>
      <c r="AD123" s="262"/>
      <c r="AE123" s="262"/>
      <c r="AF123" s="262"/>
      <c r="AG123" s="262"/>
      <c r="AH123" s="262"/>
      <c r="AI123" s="262"/>
      <c r="AJ123" s="262"/>
      <c r="AK123" s="262"/>
      <c r="AL123" s="262"/>
      <c r="AM123" s="262"/>
      <c r="AN123" s="262"/>
      <c r="AO123" s="262"/>
      <c r="AP123" s="262"/>
      <c r="AQ123" s="440" t="str">
        <f>IF(AND(COUNTBLANK('【Ⅲ】（第３）会計管理'!AO230)=0,COUNTIF('【Ⅲ】（第３）会計管理'!AN334:AO335,"未")=0),"完了","未")</f>
        <v>未</v>
      </c>
      <c r="AR123" s="441"/>
      <c r="AS123" s="442"/>
    </row>
    <row r="124" spans="2:45" ht="13.5" customHeight="1" x14ac:dyDescent="0.4">
      <c r="B124" s="26"/>
      <c r="C124" s="21"/>
      <c r="D124" s="25"/>
      <c r="E124" s="46"/>
      <c r="F124" s="36" t="s">
        <v>209</v>
      </c>
      <c r="G124" s="456" t="s">
        <v>218</v>
      </c>
      <c r="H124" s="456"/>
      <c r="I124" s="456"/>
      <c r="J124" s="456"/>
      <c r="K124" s="456"/>
      <c r="L124" s="456"/>
      <c r="M124" s="456"/>
      <c r="N124" s="456"/>
      <c r="O124" s="456"/>
      <c r="P124" s="456"/>
      <c r="Q124" s="456"/>
      <c r="R124" s="456"/>
      <c r="S124" s="456"/>
      <c r="T124" s="456"/>
      <c r="U124" s="456"/>
      <c r="V124" s="456"/>
      <c r="W124" s="456"/>
      <c r="X124" s="266"/>
      <c r="Y124" s="266"/>
      <c r="Z124" s="262"/>
      <c r="AA124" s="262"/>
      <c r="AB124" s="262"/>
      <c r="AC124" s="262"/>
      <c r="AD124" s="262"/>
      <c r="AE124" s="262"/>
      <c r="AF124" s="262"/>
      <c r="AG124" s="262"/>
      <c r="AH124" s="262"/>
      <c r="AI124" s="262"/>
      <c r="AJ124" s="262"/>
      <c r="AK124" s="262"/>
      <c r="AL124" s="262"/>
      <c r="AM124" s="262"/>
      <c r="AN124" s="262"/>
      <c r="AO124" s="262"/>
      <c r="AP124" s="262"/>
      <c r="AQ124" s="440" t="str">
        <f>IF(COUNTBLANK('【Ⅲ】（第３）会計管理'!AO231)=0,"完了","未")</f>
        <v>未</v>
      </c>
      <c r="AR124" s="441"/>
      <c r="AS124" s="442"/>
    </row>
    <row r="125" spans="2:45" ht="13.5" customHeight="1" x14ac:dyDescent="0.4">
      <c r="B125" s="26"/>
      <c r="C125" s="21"/>
      <c r="D125" s="25"/>
      <c r="E125" s="46"/>
      <c r="F125" s="36" t="s">
        <v>210</v>
      </c>
      <c r="G125" s="456" t="s">
        <v>219</v>
      </c>
      <c r="H125" s="456"/>
      <c r="I125" s="456"/>
      <c r="J125" s="456"/>
      <c r="K125" s="456"/>
      <c r="L125" s="456"/>
      <c r="M125" s="456"/>
      <c r="N125" s="456"/>
      <c r="O125" s="456"/>
      <c r="P125" s="456"/>
      <c r="Q125" s="456"/>
      <c r="R125" s="266"/>
      <c r="S125" s="266"/>
      <c r="T125" s="266"/>
      <c r="U125" s="266"/>
      <c r="V125" s="266"/>
      <c r="W125" s="266"/>
      <c r="X125" s="266"/>
      <c r="Y125" s="266"/>
      <c r="Z125" s="262"/>
      <c r="AA125" s="262"/>
      <c r="AB125" s="262"/>
      <c r="AC125" s="262"/>
      <c r="AD125" s="262"/>
      <c r="AE125" s="262"/>
      <c r="AF125" s="262"/>
      <c r="AG125" s="262"/>
      <c r="AH125" s="262"/>
      <c r="AI125" s="262"/>
      <c r="AJ125" s="262"/>
      <c r="AK125" s="262"/>
      <c r="AL125" s="262"/>
      <c r="AM125" s="262"/>
      <c r="AN125" s="262"/>
      <c r="AO125" s="262"/>
      <c r="AP125" s="262"/>
      <c r="AQ125" s="440" t="str">
        <f>IF(COUNTBLANK('【Ⅲ】（第３）会計管理'!AO232)=0,"完了","未")</f>
        <v>未</v>
      </c>
      <c r="AR125" s="441"/>
      <c r="AS125" s="442"/>
    </row>
    <row r="126" spans="2:45" ht="13.5" customHeight="1" x14ac:dyDescent="0.4">
      <c r="B126" s="26"/>
      <c r="C126" s="21"/>
      <c r="D126" s="25"/>
      <c r="E126" s="46"/>
      <c r="F126" s="36" t="s">
        <v>211</v>
      </c>
      <c r="G126" s="456" t="s">
        <v>220</v>
      </c>
      <c r="H126" s="456"/>
      <c r="I126" s="456"/>
      <c r="J126" s="456"/>
      <c r="K126" s="456"/>
      <c r="L126" s="456"/>
      <c r="M126" s="456"/>
      <c r="N126" s="456"/>
      <c r="O126" s="456"/>
      <c r="P126" s="456"/>
      <c r="Q126" s="456"/>
      <c r="R126" s="456"/>
      <c r="S126" s="456"/>
      <c r="T126" s="266"/>
      <c r="U126" s="266"/>
      <c r="V126" s="266"/>
      <c r="W126" s="266"/>
      <c r="X126" s="266"/>
      <c r="Y126" s="266"/>
      <c r="Z126" s="262"/>
      <c r="AA126" s="262"/>
      <c r="AB126" s="262"/>
      <c r="AC126" s="262"/>
      <c r="AD126" s="262"/>
      <c r="AE126" s="262"/>
      <c r="AF126" s="262"/>
      <c r="AG126" s="262"/>
      <c r="AH126" s="262"/>
      <c r="AI126" s="262"/>
      <c r="AJ126" s="262"/>
      <c r="AK126" s="262"/>
      <c r="AL126" s="262"/>
      <c r="AM126" s="262"/>
      <c r="AN126" s="262"/>
      <c r="AO126" s="262"/>
      <c r="AP126" s="262"/>
      <c r="AQ126" s="440" t="str">
        <f>IF(COUNTBLANK('【Ⅲ】（第３）会計管理'!AO233)=0,"完了","未")</f>
        <v>未</v>
      </c>
      <c r="AR126" s="441"/>
      <c r="AS126" s="442"/>
    </row>
    <row r="127" spans="2:45" ht="13.5" customHeight="1" x14ac:dyDescent="0.4">
      <c r="B127" s="26"/>
      <c r="C127" s="21"/>
      <c r="D127" s="25"/>
      <c r="E127" s="46"/>
      <c r="F127" s="36" t="s">
        <v>212</v>
      </c>
      <c r="G127" s="456" t="s">
        <v>223</v>
      </c>
      <c r="H127" s="456"/>
      <c r="I127" s="456"/>
      <c r="J127" s="456"/>
      <c r="K127" s="456"/>
      <c r="L127" s="456"/>
      <c r="M127" s="456"/>
      <c r="N127" s="456"/>
      <c r="O127" s="456"/>
      <c r="P127" s="456"/>
      <c r="Q127" s="456"/>
      <c r="R127" s="266"/>
      <c r="S127" s="266"/>
      <c r="T127" s="266"/>
      <c r="U127" s="266"/>
      <c r="V127" s="266"/>
      <c r="W127" s="266"/>
      <c r="X127" s="266"/>
      <c r="Y127" s="266"/>
      <c r="Z127" s="262"/>
      <c r="AA127" s="262"/>
      <c r="AB127" s="262"/>
      <c r="AC127" s="262"/>
      <c r="AD127" s="262"/>
      <c r="AE127" s="262"/>
      <c r="AF127" s="262"/>
      <c r="AG127" s="262"/>
      <c r="AH127" s="262"/>
      <c r="AI127" s="262"/>
      <c r="AJ127" s="262"/>
      <c r="AK127" s="262"/>
      <c r="AL127" s="262"/>
      <c r="AM127" s="262"/>
      <c r="AN127" s="262"/>
      <c r="AO127" s="262"/>
      <c r="AP127" s="262"/>
      <c r="AQ127" s="440" t="str">
        <f>IF(COUNTBLANK('【Ⅲ】（第３）会計管理'!AO234)=0,"完了","未")</f>
        <v>未</v>
      </c>
      <c r="AR127" s="441"/>
      <c r="AS127" s="442"/>
    </row>
    <row r="128" spans="2:45" ht="13.5" customHeight="1" x14ac:dyDescent="0.4">
      <c r="B128" s="26"/>
      <c r="C128" s="21"/>
      <c r="D128" s="25"/>
      <c r="E128" s="46"/>
      <c r="F128" s="36" t="s">
        <v>221</v>
      </c>
      <c r="G128" s="456" t="s">
        <v>224</v>
      </c>
      <c r="H128" s="456"/>
      <c r="I128" s="456"/>
      <c r="J128" s="456"/>
      <c r="K128" s="456"/>
      <c r="L128" s="456"/>
      <c r="M128" s="456"/>
      <c r="N128" s="456"/>
      <c r="O128" s="456"/>
      <c r="P128" s="456"/>
      <c r="Q128" s="456"/>
      <c r="R128" s="456"/>
      <c r="S128" s="456"/>
      <c r="T128" s="266"/>
      <c r="U128" s="266"/>
      <c r="V128" s="266"/>
      <c r="W128" s="266"/>
      <c r="X128" s="266"/>
      <c r="Y128" s="266"/>
      <c r="Z128" s="262"/>
      <c r="AA128" s="262"/>
      <c r="AB128" s="262"/>
      <c r="AC128" s="262"/>
      <c r="AD128" s="262"/>
      <c r="AE128" s="262"/>
      <c r="AF128" s="262"/>
      <c r="AG128" s="262"/>
      <c r="AH128" s="262"/>
      <c r="AI128" s="262"/>
      <c r="AJ128" s="262"/>
      <c r="AK128" s="262"/>
      <c r="AL128" s="262"/>
      <c r="AM128" s="262"/>
      <c r="AN128" s="262"/>
      <c r="AO128" s="262"/>
      <c r="AP128" s="262"/>
      <c r="AQ128" s="440" t="str">
        <f>IF(COUNTBLANK('【Ⅲ】（第３）会計管理'!AO235)=0,"完了","未")</f>
        <v>未</v>
      </c>
      <c r="AR128" s="441"/>
      <c r="AS128" s="442"/>
    </row>
    <row r="129" spans="2:45" ht="13.5" customHeight="1" x14ac:dyDescent="0.4">
      <c r="B129" s="26"/>
      <c r="C129" s="21"/>
      <c r="D129" s="25"/>
      <c r="E129" s="46"/>
      <c r="F129" s="36" t="s">
        <v>222</v>
      </c>
      <c r="G129" s="456" t="s">
        <v>225</v>
      </c>
      <c r="H129" s="456"/>
      <c r="I129" s="456"/>
      <c r="J129" s="456"/>
      <c r="K129" s="456"/>
      <c r="L129" s="456"/>
      <c r="M129" s="456"/>
      <c r="N129" s="456"/>
      <c r="O129" s="456"/>
      <c r="P129" s="456"/>
      <c r="Q129" s="456"/>
      <c r="R129" s="456"/>
      <c r="S129" s="456"/>
      <c r="T129" s="456"/>
      <c r="U129" s="456"/>
      <c r="V129" s="456"/>
      <c r="W129" s="456"/>
      <c r="X129" s="456"/>
      <c r="Y129" s="266"/>
      <c r="Z129" s="262"/>
      <c r="AA129" s="262"/>
      <c r="AB129" s="262"/>
      <c r="AC129" s="262"/>
      <c r="AD129" s="262"/>
      <c r="AE129" s="262"/>
      <c r="AF129" s="262"/>
      <c r="AG129" s="262"/>
      <c r="AH129" s="262"/>
      <c r="AI129" s="262"/>
      <c r="AJ129" s="262"/>
      <c r="AK129" s="262"/>
      <c r="AL129" s="262"/>
      <c r="AM129" s="262"/>
      <c r="AN129" s="262"/>
      <c r="AO129" s="262"/>
      <c r="AP129" s="262"/>
      <c r="AQ129" s="440" t="str">
        <f>IF(AND(COUNTBLANK('【Ⅲ】（第３）会計管理'!AO236)=0,COUNTIF('【Ⅲ】（第３）会計管理'!AR345:AS353,"未")=0),"完了","未")</f>
        <v>未</v>
      </c>
      <c r="AR129" s="441"/>
      <c r="AS129" s="442"/>
    </row>
    <row r="130" spans="2:45" ht="13.5" customHeight="1" x14ac:dyDescent="0.4">
      <c r="B130" s="26"/>
      <c r="C130" s="21"/>
      <c r="D130" s="33"/>
      <c r="E130" s="48"/>
      <c r="F130" s="38" t="s">
        <v>1618</v>
      </c>
      <c r="G130" s="457" t="s">
        <v>226</v>
      </c>
      <c r="H130" s="457"/>
      <c r="I130" s="457"/>
      <c r="J130" s="457"/>
      <c r="K130" s="457"/>
      <c r="L130" s="457"/>
      <c r="M130" s="457"/>
      <c r="N130" s="457"/>
      <c r="O130" s="457"/>
      <c r="P130" s="457"/>
      <c r="Q130" s="457"/>
      <c r="R130" s="457"/>
      <c r="S130" s="457"/>
      <c r="T130" s="457"/>
      <c r="U130" s="457"/>
      <c r="V130" s="267"/>
      <c r="W130" s="267"/>
      <c r="X130" s="267"/>
      <c r="Y130" s="267"/>
      <c r="Z130" s="78"/>
      <c r="AA130" s="78"/>
      <c r="AB130" s="78"/>
      <c r="AC130" s="78"/>
      <c r="AD130" s="78"/>
      <c r="AE130" s="78"/>
      <c r="AF130" s="78"/>
      <c r="AG130" s="78"/>
      <c r="AH130" s="78"/>
      <c r="AI130" s="78"/>
      <c r="AJ130" s="78"/>
      <c r="AK130" s="78"/>
      <c r="AL130" s="78"/>
      <c r="AM130" s="78"/>
      <c r="AN130" s="78"/>
      <c r="AO130" s="78"/>
      <c r="AP130" s="78"/>
      <c r="AQ130" s="431" t="str">
        <f>IF(AND(COUNTBLANK('【Ⅲ】（第３）会計管理'!AO237)=0,COUNTIF('【Ⅲ】（第３）会計管理'!AR356:AS360,"未")=0),"完了","未")</f>
        <v>未</v>
      </c>
      <c r="AR130" s="432"/>
      <c r="AS130" s="433"/>
    </row>
    <row r="131" spans="2:45" ht="14.25" customHeight="1" x14ac:dyDescent="0.4">
      <c r="B131" s="26"/>
      <c r="C131" s="29"/>
      <c r="D131" s="30" t="s">
        <v>106</v>
      </c>
      <c r="E131" s="51"/>
      <c r="F131" s="51" t="s">
        <v>186</v>
      </c>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434" t="str">
        <f>IF(COUNTIF(AQ132,"完了")=1,"完了","未")</f>
        <v>未</v>
      </c>
      <c r="AR131" s="435"/>
      <c r="AS131" s="436"/>
    </row>
    <row r="132" spans="2:45" ht="14.25" customHeight="1" x14ac:dyDescent="0.4">
      <c r="B132" s="26"/>
      <c r="C132" s="14"/>
      <c r="D132" s="44"/>
      <c r="E132" s="13" t="s">
        <v>78</v>
      </c>
      <c r="F132" s="458" t="s">
        <v>232</v>
      </c>
      <c r="G132" s="458"/>
      <c r="H132" s="458"/>
      <c r="I132" s="458"/>
      <c r="J132" s="458"/>
      <c r="K132" s="458"/>
      <c r="L132" s="458"/>
      <c r="M132" s="458"/>
      <c r="N132" s="458"/>
      <c r="O132" s="458"/>
      <c r="P132" s="45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412" t="str">
        <f>IF(AND(COUNTBLANK('【Ⅲ】（第３）会計管理'!AO377:AO379)=0,COUNTIF('【Ⅲ】（第３）会計管理'!AQ384:AR411,"未")=0),"完了","未")</f>
        <v>未</v>
      </c>
      <c r="AR132" s="413"/>
      <c r="AS132" s="414"/>
    </row>
    <row r="133" spans="2:45" ht="14.25" customHeight="1" x14ac:dyDescent="0.4">
      <c r="B133" s="26"/>
      <c r="C133" s="29"/>
      <c r="D133" s="32" t="s">
        <v>187</v>
      </c>
      <c r="E133" s="24"/>
      <c r="F133" s="24" t="s">
        <v>188</v>
      </c>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437" t="str">
        <f>IF(COUNTIF(AQ134:AS136,"完了")=3,"完了","未")</f>
        <v>未</v>
      </c>
      <c r="AR133" s="438"/>
      <c r="AS133" s="439"/>
    </row>
    <row r="134" spans="2:45" ht="14.25" customHeight="1" x14ac:dyDescent="0.4">
      <c r="B134" s="26"/>
      <c r="C134" s="14"/>
      <c r="D134" s="25"/>
      <c r="E134" s="34" t="s">
        <v>78</v>
      </c>
      <c r="F134" s="418" t="s">
        <v>233</v>
      </c>
      <c r="G134" s="418"/>
      <c r="H134" s="418"/>
      <c r="I134" s="418"/>
      <c r="J134" s="418"/>
      <c r="K134" s="418"/>
      <c r="L134" s="418"/>
      <c r="M134" s="418"/>
      <c r="N134" s="418"/>
      <c r="O134" s="418"/>
      <c r="P134" s="418"/>
      <c r="Q134" s="418"/>
      <c r="R134" s="418"/>
      <c r="S134" s="418"/>
      <c r="T134" s="259"/>
      <c r="U134" s="259"/>
      <c r="V134" s="72"/>
      <c r="W134" s="72"/>
      <c r="X134" s="72"/>
      <c r="Y134" s="72"/>
      <c r="Z134" s="72"/>
      <c r="AA134" s="72"/>
      <c r="AB134" s="72"/>
      <c r="AC134" s="72"/>
      <c r="AD134" s="72"/>
      <c r="AE134" s="72"/>
      <c r="AF134" s="72"/>
      <c r="AG134" s="72"/>
      <c r="AH134" s="72"/>
      <c r="AI134" s="72"/>
      <c r="AJ134" s="72"/>
      <c r="AK134" s="72"/>
      <c r="AL134" s="72"/>
      <c r="AM134" s="72"/>
      <c r="AN134" s="72"/>
      <c r="AO134" s="72"/>
      <c r="AP134" s="72"/>
      <c r="AQ134" s="425" t="str">
        <f>IF(AND(COUNTBLANK('【Ⅲ】（第３）会計管理'!AO415:AO416)=0,COUNTIF('【Ⅲ】（第３）会計管理'!AJ419:AK434,"未")=0),"完了","未")</f>
        <v>未</v>
      </c>
      <c r="AR134" s="426"/>
      <c r="AS134" s="427"/>
    </row>
    <row r="135" spans="2:45" ht="14.25" customHeight="1" x14ac:dyDescent="0.4">
      <c r="B135" s="26"/>
      <c r="C135" s="14"/>
      <c r="D135" s="25"/>
      <c r="E135" s="36" t="s">
        <v>79</v>
      </c>
      <c r="F135" s="456" t="s">
        <v>234</v>
      </c>
      <c r="G135" s="456"/>
      <c r="H135" s="456"/>
      <c r="I135" s="456"/>
      <c r="J135" s="456"/>
      <c r="K135" s="456"/>
      <c r="L135" s="456"/>
      <c r="M135" s="456"/>
      <c r="N135" s="456"/>
      <c r="O135" s="456"/>
      <c r="P135" s="456"/>
      <c r="Q135" s="456"/>
      <c r="R135" s="456"/>
      <c r="S135" s="456"/>
      <c r="T135" s="456"/>
      <c r="U135" s="456"/>
      <c r="V135" s="75"/>
      <c r="W135" s="75"/>
      <c r="X135" s="75"/>
      <c r="Y135" s="75"/>
      <c r="Z135" s="75"/>
      <c r="AA135" s="75"/>
      <c r="AB135" s="75"/>
      <c r="AC135" s="75"/>
      <c r="AD135" s="75"/>
      <c r="AE135" s="75"/>
      <c r="AF135" s="75"/>
      <c r="AG135" s="75"/>
      <c r="AH135" s="75"/>
      <c r="AI135" s="75"/>
      <c r="AJ135" s="75"/>
      <c r="AK135" s="75"/>
      <c r="AL135" s="75"/>
      <c r="AM135" s="75"/>
      <c r="AN135" s="75"/>
      <c r="AO135" s="75"/>
      <c r="AP135" s="75"/>
      <c r="AQ135" s="428" t="str">
        <f>IF(AND(COUNTBLANK('【Ⅲ】（第３）会計管理'!AO437:AO438)=0,COUNTIF('【Ⅲ】（第３）会計管理'!AJ441:AK456,"未")=0),"完了","未")</f>
        <v>未</v>
      </c>
      <c r="AR135" s="429"/>
      <c r="AS135" s="430"/>
    </row>
    <row r="136" spans="2:45" ht="14.25" customHeight="1" x14ac:dyDescent="0.4">
      <c r="B136" s="26"/>
      <c r="C136" s="22"/>
      <c r="D136" s="44"/>
      <c r="E136" s="38" t="s">
        <v>80</v>
      </c>
      <c r="F136" s="457" t="s">
        <v>235</v>
      </c>
      <c r="G136" s="457"/>
      <c r="H136" s="457"/>
      <c r="I136" s="457"/>
      <c r="J136" s="457"/>
      <c r="K136" s="457"/>
      <c r="L136" s="457"/>
      <c r="M136" s="457"/>
      <c r="N136" s="457"/>
      <c r="O136" s="457"/>
      <c r="P136" s="457"/>
      <c r="Q136" s="457"/>
      <c r="R136" s="457"/>
      <c r="S136" s="457"/>
      <c r="T136" s="457"/>
      <c r="U136" s="260"/>
      <c r="V136" s="78"/>
      <c r="W136" s="78"/>
      <c r="X136" s="78"/>
      <c r="Y136" s="78"/>
      <c r="Z136" s="78"/>
      <c r="AA136" s="78"/>
      <c r="AB136" s="78"/>
      <c r="AC136" s="78"/>
      <c r="AD136" s="78"/>
      <c r="AE136" s="78"/>
      <c r="AF136" s="78"/>
      <c r="AG136" s="78"/>
      <c r="AH136" s="78"/>
      <c r="AI136" s="78"/>
      <c r="AJ136" s="78"/>
      <c r="AK136" s="78"/>
      <c r="AL136" s="78"/>
      <c r="AM136" s="78"/>
      <c r="AN136" s="78"/>
      <c r="AO136" s="78"/>
      <c r="AP136" s="78"/>
      <c r="AQ136" s="431" t="str">
        <f>IF(COUNTBLANK('【Ⅲ】（第３）会計管理'!AO465:AO466)=0,"完了","未")</f>
        <v>未</v>
      </c>
      <c r="AR136" s="432"/>
      <c r="AS136" s="433"/>
    </row>
    <row r="137" spans="2:45" ht="14.25" customHeight="1" x14ac:dyDescent="0.4">
      <c r="B137" s="26"/>
      <c r="C137" s="28" t="s">
        <v>128</v>
      </c>
      <c r="D137" s="19"/>
      <c r="E137" s="15" t="s">
        <v>231</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422" t="str">
        <f>IF(COUNTIF(AQ138:AS148,"完了")=11,"完了","未")</f>
        <v>未</v>
      </c>
      <c r="AR137" s="423"/>
      <c r="AS137" s="424"/>
    </row>
    <row r="138" spans="2:45" ht="14.25" customHeight="1" x14ac:dyDescent="0.4">
      <c r="B138" s="26"/>
      <c r="C138" s="21"/>
      <c r="D138" s="23" t="s">
        <v>85</v>
      </c>
      <c r="E138" s="24"/>
      <c r="F138" s="24" t="s">
        <v>189</v>
      </c>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434" t="str">
        <f>IF(COUNTIF(AQ139,"完了")=1,"完了","未")</f>
        <v>未</v>
      </c>
      <c r="AR138" s="435"/>
      <c r="AS138" s="436"/>
    </row>
    <row r="139" spans="2:45" ht="14.25" customHeight="1" x14ac:dyDescent="0.4">
      <c r="B139" s="26"/>
      <c r="C139" s="21"/>
      <c r="D139" s="44"/>
      <c r="E139" s="13" t="s">
        <v>78</v>
      </c>
      <c r="F139" s="458" t="s">
        <v>190</v>
      </c>
      <c r="G139" s="458"/>
      <c r="H139" s="458"/>
      <c r="I139" s="458"/>
      <c r="J139" s="458"/>
      <c r="K139" s="458"/>
      <c r="L139" s="458"/>
      <c r="M139" s="458"/>
      <c r="N139" s="458"/>
      <c r="O139" s="458"/>
      <c r="P139" s="458"/>
      <c r="Q139" s="458"/>
      <c r="R139" s="458"/>
      <c r="S139" s="458"/>
      <c r="T139" s="458"/>
      <c r="U139" s="458"/>
      <c r="V139" s="458"/>
      <c r="W139" s="458"/>
      <c r="X139" s="68"/>
      <c r="Y139" s="68"/>
      <c r="Z139" s="68"/>
      <c r="AA139" s="68"/>
      <c r="AB139" s="68"/>
      <c r="AC139" s="68"/>
      <c r="AD139" s="68"/>
      <c r="AE139" s="68"/>
      <c r="AF139" s="68"/>
      <c r="AG139" s="68"/>
      <c r="AH139" s="68"/>
      <c r="AI139" s="68"/>
      <c r="AJ139" s="68"/>
      <c r="AK139" s="68"/>
      <c r="AL139" s="68"/>
      <c r="AM139" s="68"/>
      <c r="AN139" s="68"/>
      <c r="AO139" s="68"/>
      <c r="AP139" s="68"/>
      <c r="AQ139" s="412" t="str">
        <f>IF(AND(COUNTBLANK('【Ⅲ】（第４）その他'!AO6)=0,COUNTIF('【Ⅲ】（第４）その他'!AO9:AP12,"未")=0),"完了","未")</f>
        <v>未</v>
      </c>
      <c r="AR139" s="413"/>
      <c r="AS139" s="414"/>
    </row>
    <row r="140" spans="2:45" ht="14.25" customHeight="1" x14ac:dyDescent="0.4">
      <c r="B140" s="26"/>
      <c r="C140" s="21"/>
      <c r="D140" s="23" t="s">
        <v>86</v>
      </c>
      <c r="E140" s="24"/>
      <c r="F140" s="24" t="s">
        <v>228</v>
      </c>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434" t="str">
        <f>IF(COUNTIF(AQ141,"完了")=1,"完了","未")</f>
        <v>未</v>
      </c>
      <c r="AR140" s="435"/>
      <c r="AS140" s="436"/>
    </row>
    <row r="141" spans="2:45" ht="14.25" customHeight="1" x14ac:dyDescent="0.4">
      <c r="B141" s="26"/>
      <c r="C141" s="21"/>
      <c r="D141" s="44"/>
      <c r="E141" s="13" t="s">
        <v>78</v>
      </c>
      <c r="F141" s="458" t="s">
        <v>227</v>
      </c>
      <c r="G141" s="458"/>
      <c r="H141" s="458"/>
      <c r="I141" s="458"/>
      <c r="J141" s="458"/>
      <c r="K141" s="458"/>
      <c r="L141" s="458"/>
      <c r="M141" s="458"/>
      <c r="N141" s="458"/>
      <c r="O141" s="458"/>
      <c r="P141" s="458"/>
      <c r="Q141" s="458"/>
      <c r="R141" s="458"/>
      <c r="S141" s="45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412" t="str">
        <f>IF(AND(COUNTBLANK('【Ⅲ】（第４）その他'!AO16:AO17)=0,COUNTIF('【Ⅲ】（第４）その他'!AJ20,"未")=0),"完了","未")</f>
        <v>未</v>
      </c>
      <c r="AR141" s="413"/>
      <c r="AS141" s="414"/>
    </row>
    <row r="142" spans="2:45" ht="14.25" customHeight="1" x14ac:dyDescent="0.4">
      <c r="B142" s="26"/>
      <c r="C142" s="21"/>
      <c r="D142" s="23" t="s">
        <v>105</v>
      </c>
      <c r="E142" s="24"/>
      <c r="F142" s="24" t="s">
        <v>229</v>
      </c>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434" t="str">
        <f>IF(COUNTIF(AQ143,"完了")=1,"完了","未")</f>
        <v>未</v>
      </c>
      <c r="AR142" s="435"/>
      <c r="AS142" s="436"/>
    </row>
    <row r="143" spans="2:45" ht="14.25" customHeight="1" x14ac:dyDescent="0.4">
      <c r="B143" s="26"/>
      <c r="C143" s="21"/>
      <c r="D143" s="44"/>
      <c r="E143" s="13" t="s">
        <v>78</v>
      </c>
      <c r="F143" s="458" t="s">
        <v>230</v>
      </c>
      <c r="G143" s="458"/>
      <c r="H143" s="458"/>
      <c r="I143" s="458"/>
      <c r="J143" s="458"/>
      <c r="K143" s="458"/>
      <c r="L143" s="458"/>
      <c r="M143" s="458"/>
      <c r="N143" s="458"/>
      <c r="O143" s="458"/>
      <c r="P143" s="458"/>
      <c r="Q143" s="458"/>
      <c r="R143" s="45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412" t="str">
        <f>IF(COUNTBLANK('【Ⅲ】（第４）その他'!AO24)=1,"未","完了")</f>
        <v>未</v>
      </c>
      <c r="AR143" s="413"/>
      <c r="AS143" s="414"/>
    </row>
    <row r="144" spans="2:45" ht="14.25" customHeight="1" x14ac:dyDescent="0.4">
      <c r="B144" s="26"/>
      <c r="C144" s="29"/>
      <c r="D144" s="32" t="s">
        <v>106</v>
      </c>
      <c r="E144" s="24"/>
      <c r="F144" s="24" t="s">
        <v>231</v>
      </c>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437" t="str">
        <f>IF(COUNTIF(AQ145:AS148,"完了")=4,"完了","未")</f>
        <v>未</v>
      </c>
      <c r="AR144" s="438"/>
      <c r="AS144" s="439"/>
    </row>
    <row r="145" spans="2:45" ht="14.25" customHeight="1" x14ac:dyDescent="0.4">
      <c r="B145" s="26"/>
      <c r="C145" s="14"/>
      <c r="D145" s="25"/>
      <c r="E145" s="34" t="s">
        <v>78</v>
      </c>
      <c r="F145" s="418" t="s">
        <v>236</v>
      </c>
      <c r="G145" s="418"/>
      <c r="H145" s="418"/>
      <c r="I145" s="418"/>
      <c r="J145" s="418"/>
      <c r="K145" s="418"/>
      <c r="L145" s="418"/>
      <c r="M145" s="418"/>
      <c r="N145" s="418"/>
      <c r="O145" s="418"/>
      <c r="P145" s="418"/>
      <c r="Q145" s="418"/>
      <c r="R145" s="418"/>
      <c r="S145" s="418"/>
      <c r="T145" s="418"/>
      <c r="U145" s="418"/>
      <c r="V145" s="418"/>
      <c r="W145" s="418"/>
      <c r="X145" s="418"/>
      <c r="Y145" s="418"/>
      <c r="Z145" s="418"/>
      <c r="AA145" s="418"/>
      <c r="AB145" s="418"/>
      <c r="AC145" s="418"/>
      <c r="AD145" s="418"/>
      <c r="AE145" s="418"/>
      <c r="AF145" s="72"/>
      <c r="AG145" s="72"/>
      <c r="AH145" s="72"/>
      <c r="AI145" s="72"/>
      <c r="AJ145" s="72"/>
      <c r="AK145" s="72"/>
      <c r="AL145" s="72"/>
      <c r="AM145" s="72"/>
      <c r="AN145" s="72"/>
      <c r="AO145" s="72"/>
      <c r="AP145" s="72"/>
      <c r="AQ145" s="425" t="str">
        <f>IF(COUNTBLANK('【Ⅲ】（第４）その他'!AO28)=0,"完了","未")</f>
        <v>未</v>
      </c>
      <c r="AR145" s="426"/>
      <c r="AS145" s="427"/>
    </row>
    <row r="146" spans="2:45" ht="14.25" customHeight="1" x14ac:dyDescent="0.4">
      <c r="B146" s="26"/>
      <c r="C146" s="14"/>
      <c r="D146" s="25"/>
      <c r="E146" s="36" t="s">
        <v>79</v>
      </c>
      <c r="F146" s="456" t="s">
        <v>237</v>
      </c>
      <c r="G146" s="456"/>
      <c r="H146" s="456"/>
      <c r="I146" s="456"/>
      <c r="J146" s="456"/>
      <c r="K146" s="456"/>
      <c r="L146" s="456"/>
      <c r="M146" s="456"/>
      <c r="N146" s="456"/>
      <c r="O146" s="456"/>
      <c r="P146" s="456"/>
      <c r="Q146" s="456"/>
      <c r="R146" s="456"/>
      <c r="S146" s="456"/>
      <c r="T146" s="456"/>
      <c r="U146" s="456"/>
      <c r="V146" s="456"/>
      <c r="W146" s="456"/>
      <c r="X146" s="456"/>
      <c r="Y146" s="456"/>
      <c r="Z146" s="258"/>
      <c r="AA146" s="258"/>
      <c r="AB146" s="258"/>
      <c r="AC146" s="258"/>
      <c r="AD146" s="258"/>
      <c r="AE146" s="258"/>
      <c r="AF146" s="75"/>
      <c r="AG146" s="75"/>
      <c r="AH146" s="75"/>
      <c r="AI146" s="75"/>
      <c r="AJ146" s="75"/>
      <c r="AK146" s="75"/>
      <c r="AL146" s="75"/>
      <c r="AM146" s="75"/>
      <c r="AN146" s="75"/>
      <c r="AO146" s="75"/>
      <c r="AP146" s="75"/>
      <c r="AQ146" s="428" t="str">
        <f>IF(AND(COUNTBLANK('【Ⅲ】（第４）その他'!AO33)=0,COUNTIF('【Ⅲ】（第４）その他'!AF36:AG38,"未")=0),"完了","未")</f>
        <v>未</v>
      </c>
      <c r="AR146" s="429"/>
      <c r="AS146" s="430"/>
    </row>
    <row r="147" spans="2:45" ht="14.25" customHeight="1" x14ac:dyDescent="0.4">
      <c r="B147" s="26"/>
      <c r="C147" s="14"/>
      <c r="D147" s="25"/>
      <c r="E147" s="36" t="s">
        <v>80</v>
      </c>
      <c r="F147" s="456" t="s">
        <v>238</v>
      </c>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258"/>
      <c r="AE147" s="258"/>
      <c r="AF147" s="75"/>
      <c r="AG147" s="75"/>
      <c r="AH147" s="75"/>
      <c r="AI147" s="75"/>
      <c r="AJ147" s="75"/>
      <c r="AK147" s="75"/>
      <c r="AL147" s="75"/>
      <c r="AM147" s="75"/>
      <c r="AN147" s="75"/>
      <c r="AO147" s="75"/>
      <c r="AP147" s="75"/>
      <c r="AQ147" s="428" t="str">
        <f>IF(COUNTBLANK('【Ⅲ】（第４）その他'!AO41:AO42)=0,"完了","未")</f>
        <v>未</v>
      </c>
      <c r="AR147" s="429"/>
      <c r="AS147" s="430"/>
    </row>
    <row r="148" spans="2:45" ht="14.25" customHeight="1" x14ac:dyDescent="0.4">
      <c r="B148" s="43"/>
      <c r="C148" s="22"/>
      <c r="D148" s="24"/>
      <c r="E148" s="38" t="s">
        <v>82</v>
      </c>
      <c r="F148" s="457" t="s">
        <v>239</v>
      </c>
      <c r="G148" s="457"/>
      <c r="H148" s="457"/>
      <c r="I148" s="457"/>
      <c r="J148" s="457"/>
      <c r="K148" s="457"/>
      <c r="L148" s="457"/>
      <c r="M148" s="457"/>
      <c r="N148" s="457"/>
      <c r="O148" s="457"/>
      <c r="P148" s="260"/>
      <c r="Q148" s="260"/>
      <c r="R148" s="260"/>
      <c r="S148" s="260"/>
      <c r="T148" s="260"/>
      <c r="U148" s="260"/>
      <c r="V148" s="260"/>
      <c r="W148" s="260"/>
      <c r="X148" s="260"/>
      <c r="Y148" s="260"/>
      <c r="Z148" s="260"/>
      <c r="AA148" s="260"/>
      <c r="AB148" s="260"/>
      <c r="AC148" s="260"/>
      <c r="AD148" s="260"/>
      <c r="AE148" s="260"/>
      <c r="AF148" s="78"/>
      <c r="AG148" s="78"/>
      <c r="AH148" s="78"/>
      <c r="AI148" s="78"/>
      <c r="AJ148" s="78"/>
      <c r="AK148" s="78"/>
      <c r="AL148" s="78"/>
      <c r="AM148" s="78"/>
      <c r="AN148" s="78"/>
      <c r="AO148" s="78"/>
      <c r="AP148" s="78"/>
      <c r="AQ148" s="431" t="str">
        <f>IF(AND(COUNTBLANK('【Ⅲ】（第４）その他'!AO45:AO47)=0,COUNTIF('【Ⅲ】（第４）その他'!AL50:AM53,"未")=0,COUNTIF('【Ⅲ】（第４）その他'!AR56:AS63,"未")=0,COUNTIF('【Ⅲ】（第４）その他'!AE67:AF72,"未")=0,COUNTIF('【Ⅲ】（第４）その他'!AR92:AS94,"未")=0),"完了","未")</f>
        <v>未</v>
      </c>
      <c r="AR148" s="432"/>
      <c r="AS148" s="433"/>
    </row>
    <row r="149" spans="2:45" ht="15" customHeight="1" x14ac:dyDescent="0.4">
      <c r="B149" s="255" t="s">
        <v>1744</v>
      </c>
      <c r="C149" s="268" t="s">
        <v>1751</v>
      </c>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419" t="str">
        <f>IF(COUNTIF(AQ150:AS160,"完了")=11,"完了","未")</f>
        <v>未</v>
      </c>
      <c r="AR149" s="420"/>
      <c r="AS149" s="421"/>
    </row>
    <row r="150" spans="2:45" ht="15" customHeight="1" x14ac:dyDescent="0.4">
      <c r="B150" s="253"/>
      <c r="C150" s="248">
        <v>1</v>
      </c>
      <c r="D150" s="15" t="s">
        <v>1711</v>
      </c>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422" t="str">
        <f>IF(COUNTIF(AQ151,"完了")=1,"完了","未")</f>
        <v>未</v>
      </c>
      <c r="AR150" s="423"/>
      <c r="AS150" s="424"/>
    </row>
    <row r="151" spans="2:45" ht="15" customHeight="1" x14ac:dyDescent="0.4">
      <c r="B151" s="253"/>
      <c r="C151" s="14"/>
      <c r="D151" s="34" t="s">
        <v>78</v>
      </c>
      <c r="E151" s="418" t="s">
        <v>1713</v>
      </c>
      <c r="F151" s="418"/>
      <c r="G151" s="418"/>
      <c r="H151" s="418"/>
      <c r="I151" s="418"/>
      <c r="J151" s="418"/>
      <c r="K151" s="418"/>
      <c r="L151" s="418"/>
      <c r="M151" s="418"/>
      <c r="N151" s="418"/>
      <c r="O151" s="418"/>
      <c r="P151" s="418"/>
      <c r="Q151" s="269"/>
      <c r="R151" s="269"/>
      <c r="S151" s="269"/>
      <c r="T151" s="269"/>
      <c r="U151" s="269"/>
      <c r="V151" s="269"/>
      <c r="W151" s="269"/>
      <c r="X151" s="269"/>
      <c r="Y151" s="269"/>
      <c r="Z151" s="269"/>
      <c r="AA151" s="269"/>
      <c r="AB151" s="269"/>
      <c r="AC151" s="269"/>
      <c r="AD151" s="269"/>
      <c r="AE151" s="269"/>
      <c r="AF151" s="269"/>
      <c r="AG151" s="269"/>
      <c r="AH151" s="269"/>
      <c r="AI151" s="269"/>
      <c r="AJ151" s="269"/>
      <c r="AK151" s="269"/>
      <c r="AL151" s="269"/>
      <c r="AM151" s="269"/>
      <c r="AN151" s="72"/>
      <c r="AO151" s="72"/>
      <c r="AP151" s="72"/>
      <c r="AQ151" s="425" t="str">
        <f>IF(COUNTBLANK(◆その他確認事項!AO5)=0,"完了","未")</f>
        <v>未</v>
      </c>
      <c r="AR151" s="426"/>
      <c r="AS151" s="427"/>
    </row>
    <row r="152" spans="2:45" ht="15" customHeight="1" x14ac:dyDescent="0.4">
      <c r="B152" s="253"/>
      <c r="C152" s="14"/>
      <c r="D152" s="36" t="s">
        <v>79</v>
      </c>
      <c r="E152" s="456" t="s">
        <v>1748</v>
      </c>
      <c r="F152" s="456"/>
      <c r="G152" s="456"/>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6"/>
      <c r="AF152" s="456"/>
      <c r="AG152" s="456"/>
      <c r="AH152" s="270"/>
      <c r="AI152" s="270"/>
      <c r="AJ152" s="270"/>
      <c r="AK152" s="270"/>
      <c r="AL152" s="270"/>
      <c r="AM152" s="270"/>
      <c r="AN152" s="75"/>
      <c r="AO152" s="75"/>
      <c r="AP152" s="75"/>
      <c r="AQ152" s="428" t="str">
        <f>IF(COUNTBLANK(◆その他確認事項!AO6)=0,"完了","未")</f>
        <v>未</v>
      </c>
      <c r="AR152" s="429"/>
      <c r="AS152" s="430"/>
    </row>
    <row r="153" spans="2:45" ht="15" customHeight="1" x14ac:dyDescent="0.4">
      <c r="B153" s="253"/>
      <c r="C153" s="14"/>
      <c r="D153" s="36" t="s">
        <v>80</v>
      </c>
      <c r="E153" s="456" t="s">
        <v>1749</v>
      </c>
      <c r="F153" s="456"/>
      <c r="G153" s="456"/>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456"/>
      <c r="AF153" s="456"/>
      <c r="AG153" s="456"/>
      <c r="AH153" s="456"/>
      <c r="AI153" s="456"/>
      <c r="AJ153" s="456"/>
      <c r="AK153" s="456"/>
      <c r="AL153" s="456"/>
      <c r="AM153" s="270"/>
      <c r="AN153" s="75"/>
      <c r="AO153" s="75"/>
      <c r="AP153" s="75"/>
      <c r="AQ153" s="428" t="str">
        <f>IF(COUNTBLANK(◆その他確認事項!AO7)=0,"完了","未")</f>
        <v>未</v>
      </c>
      <c r="AR153" s="429"/>
      <c r="AS153" s="430"/>
    </row>
    <row r="154" spans="2:45" ht="15" customHeight="1" x14ac:dyDescent="0.4">
      <c r="B154" s="253"/>
      <c r="C154" s="16"/>
      <c r="D154" s="38" t="s">
        <v>82</v>
      </c>
      <c r="E154" s="457" t="s">
        <v>1750</v>
      </c>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78"/>
      <c r="AO154" s="78"/>
      <c r="AP154" s="78"/>
      <c r="AQ154" s="431" t="str">
        <f>IF(COUNTBLANK(◆その他確認事項!AO8)=0,"完了","未")</f>
        <v>未</v>
      </c>
      <c r="AR154" s="432"/>
      <c r="AS154" s="433"/>
    </row>
    <row r="155" spans="2:45" ht="15" customHeight="1" x14ac:dyDescent="0.4">
      <c r="B155" s="253"/>
      <c r="C155" s="249" t="s">
        <v>1745</v>
      </c>
      <c r="D155" s="15" t="s">
        <v>1718</v>
      </c>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422" t="str">
        <f>IF(COUNTIF(AQ156,"完了")=1,"完了","未")</f>
        <v>未</v>
      </c>
      <c r="AR155" s="423"/>
      <c r="AS155" s="424"/>
    </row>
    <row r="156" spans="2:45" ht="15" customHeight="1" x14ac:dyDescent="0.4">
      <c r="B156" s="253"/>
      <c r="C156" s="14"/>
      <c r="D156" s="13" t="s">
        <v>78</v>
      </c>
      <c r="E156" s="458" t="s">
        <v>1719</v>
      </c>
      <c r="F156" s="458"/>
      <c r="G156" s="458"/>
      <c r="H156" s="458"/>
      <c r="I156" s="458"/>
      <c r="J156" s="458"/>
      <c r="K156" s="458"/>
      <c r="L156" s="458"/>
      <c r="M156" s="458"/>
      <c r="N156" s="458"/>
      <c r="O156" s="458"/>
      <c r="P156" s="458"/>
      <c r="Q156" s="458"/>
      <c r="R156" s="45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412" t="str">
        <f>IF(COUNTBLANK(◆その他確認事項!AO11)=0,"完了","未")</f>
        <v>未</v>
      </c>
      <c r="AR156" s="413"/>
      <c r="AS156" s="414"/>
    </row>
    <row r="157" spans="2:45" ht="15" customHeight="1" x14ac:dyDescent="0.4">
      <c r="B157" s="253"/>
      <c r="C157" s="249" t="s">
        <v>1746</v>
      </c>
      <c r="D157" s="15" t="s">
        <v>1756</v>
      </c>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409" t="str">
        <f>IF(COUNTIF(AQ158,"完了")=1,"完了","未")</f>
        <v>未</v>
      </c>
      <c r="AR157" s="410"/>
      <c r="AS157" s="411"/>
    </row>
    <row r="158" spans="2:45" ht="15" customHeight="1" x14ac:dyDescent="0.4">
      <c r="B158" s="253"/>
      <c r="C158" s="16"/>
      <c r="D158" s="13" t="s">
        <v>78</v>
      </c>
      <c r="E158" s="458" t="s">
        <v>1747</v>
      </c>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68"/>
      <c r="AG158" s="68"/>
      <c r="AH158" s="68"/>
      <c r="AI158" s="68"/>
      <c r="AJ158" s="68"/>
      <c r="AK158" s="68"/>
      <c r="AL158" s="68"/>
      <c r="AM158" s="68"/>
      <c r="AN158" s="68"/>
      <c r="AO158" s="68"/>
      <c r="AP158" s="68"/>
      <c r="AQ158" s="412" t="str">
        <f>IF(AND(COUNTBLANK(◆その他確認事項!AO14)=0,COUNTIF(◆その他確認事項!AG17:AH23,"未")=0),"完了","未")</f>
        <v>未</v>
      </c>
      <c r="AR158" s="413"/>
      <c r="AS158" s="414"/>
    </row>
    <row r="159" spans="2:45" ht="15" customHeight="1" x14ac:dyDescent="0.4">
      <c r="B159" s="253"/>
      <c r="C159" s="249" t="s">
        <v>321</v>
      </c>
      <c r="D159" s="15" t="s">
        <v>1818</v>
      </c>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409" t="str">
        <f>IF(COUNTIF(AQ160,"完了")=1,"完了","未")</f>
        <v>未</v>
      </c>
      <c r="AR159" s="410"/>
      <c r="AS159" s="411"/>
    </row>
    <row r="160" spans="2:45" ht="15" customHeight="1" x14ac:dyDescent="0.4">
      <c r="B160" s="254"/>
      <c r="C160" s="16"/>
      <c r="D160" s="13" t="s">
        <v>78</v>
      </c>
      <c r="E160" s="415" t="s">
        <v>1817</v>
      </c>
      <c r="F160" s="415"/>
      <c r="G160" s="415"/>
      <c r="H160" s="415"/>
      <c r="I160" s="415"/>
      <c r="J160" s="415"/>
      <c r="K160" s="415"/>
      <c r="L160" s="415"/>
      <c r="M160" s="415"/>
      <c r="N160" s="415"/>
      <c r="O160" s="415"/>
      <c r="P160" s="415"/>
      <c r="Q160" s="415"/>
      <c r="R160" s="415"/>
      <c r="S160" s="415"/>
      <c r="T160" s="415"/>
      <c r="U160" s="415"/>
      <c r="V160" s="294"/>
      <c r="W160" s="294"/>
      <c r="X160" s="294"/>
      <c r="Y160" s="294"/>
      <c r="Z160" s="294"/>
      <c r="AA160" s="294"/>
      <c r="AB160" s="294"/>
      <c r="AC160" s="294"/>
      <c r="AD160" s="294"/>
      <c r="AE160" s="294"/>
      <c r="AF160" s="68"/>
      <c r="AG160" s="68"/>
      <c r="AH160" s="68"/>
      <c r="AI160" s="68"/>
      <c r="AJ160" s="68"/>
      <c r="AK160" s="68"/>
      <c r="AL160" s="68"/>
      <c r="AM160" s="68"/>
      <c r="AN160" s="68"/>
      <c r="AO160" s="68"/>
      <c r="AP160" s="68"/>
      <c r="AQ160" s="412" t="str">
        <f>IF(AND(COUNTBLANK(◆その他確認事項!AO36)=0,COUNTIF(◆その他確認事項!AJ39:AK43,"未")=0),"完了","未")</f>
        <v>未</v>
      </c>
      <c r="AR160" s="413"/>
      <c r="AS160" s="414"/>
    </row>
  </sheetData>
  <mergeCells count="256">
    <mergeCell ref="E151:P151"/>
    <mergeCell ref="E152:AG152"/>
    <mergeCell ref="E153:AL153"/>
    <mergeCell ref="E154:AM154"/>
    <mergeCell ref="E156:R156"/>
    <mergeCell ref="E158:AE158"/>
    <mergeCell ref="F135:U135"/>
    <mergeCell ref="F136:T136"/>
    <mergeCell ref="F139:W139"/>
    <mergeCell ref="F141:S141"/>
    <mergeCell ref="F143:R143"/>
    <mergeCell ref="F145:AE145"/>
    <mergeCell ref="F146:Y146"/>
    <mergeCell ref="F147:AC147"/>
    <mergeCell ref="F148:O148"/>
    <mergeCell ref="G124:W124"/>
    <mergeCell ref="G125:Q125"/>
    <mergeCell ref="G126:S126"/>
    <mergeCell ref="G127:Q127"/>
    <mergeCell ref="G128:S128"/>
    <mergeCell ref="G129:X129"/>
    <mergeCell ref="G130:U130"/>
    <mergeCell ref="F132:P132"/>
    <mergeCell ref="F134:S134"/>
    <mergeCell ref="G115:T115"/>
    <mergeCell ref="G116:N116"/>
    <mergeCell ref="G117:X117"/>
    <mergeCell ref="G118:Y118"/>
    <mergeCell ref="G119:T119"/>
    <mergeCell ref="G120:U120"/>
    <mergeCell ref="G121:S121"/>
    <mergeCell ref="G122:V122"/>
    <mergeCell ref="G123:Q123"/>
    <mergeCell ref="G104:Q104"/>
    <mergeCell ref="G105:U105"/>
    <mergeCell ref="G106:AC106"/>
    <mergeCell ref="G107:AD107"/>
    <mergeCell ref="G109:Q109"/>
    <mergeCell ref="G110:U110"/>
    <mergeCell ref="G111:V111"/>
    <mergeCell ref="G112:S112"/>
    <mergeCell ref="G114:Q114"/>
    <mergeCell ref="F88:V88"/>
    <mergeCell ref="F90:P90"/>
    <mergeCell ref="F92:V92"/>
    <mergeCell ref="F95:AE95"/>
    <mergeCell ref="F97:N97"/>
    <mergeCell ref="F98:X98"/>
    <mergeCell ref="F100:Q100"/>
    <mergeCell ref="F101:W101"/>
    <mergeCell ref="F102:T102"/>
    <mergeCell ref="E71:P71"/>
    <mergeCell ref="E72:S72"/>
    <mergeCell ref="E74:Z74"/>
    <mergeCell ref="E75:T75"/>
    <mergeCell ref="E77:AD77"/>
    <mergeCell ref="E79:O79"/>
    <mergeCell ref="E80:T80"/>
    <mergeCell ref="E83:T83"/>
    <mergeCell ref="F86:S86"/>
    <mergeCell ref="E55:R55"/>
    <mergeCell ref="E56:T56"/>
    <mergeCell ref="F59:Y59"/>
    <mergeCell ref="F60:Y60"/>
    <mergeCell ref="F61:Y61"/>
    <mergeCell ref="F62:AA62"/>
    <mergeCell ref="F64:AI64"/>
    <mergeCell ref="F66:AA66"/>
    <mergeCell ref="F68:AB68"/>
    <mergeCell ref="F40:O40"/>
    <mergeCell ref="F42:T42"/>
    <mergeCell ref="F45:V45"/>
    <mergeCell ref="F46:Z46"/>
    <mergeCell ref="F47:S47"/>
    <mergeCell ref="F48:AJ48"/>
    <mergeCell ref="F50:Y50"/>
    <mergeCell ref="F52:O52"/>
    <mergeCell ref="E54:S54"/>
    <mergeCell ref="F23:X23"/>
    <mergeCell ref="F26:AF26"/>
    <mergeCell ref="F28:Y28"/>
    <mergeCell ref="F30:Z30"/>
    <mergeCell ref="F31:X31"/>
    <mergeCell ref="F33:U33"/>
    <mergeCell ref="F36:AF36"/>
    <mergeCell ref="F38:Y38"/>
    <mergeCell ref="F39:U39"/>
    <mergeCell ref="E10:S10"/>
    <mergeCell ref="E11:S11"/>
    <mergeCell ref="E13:W13"/>
    <mergeCell ref="F16:X16"/>
    <mergeCell ref="F17:AB17"/>
    <mergeCell ref="F18:W18"/>
    <mergeCell ref="F20:R20"/>
    <mergeCell ref="F21:O21"/>
    <mergeCell ref="F22:W22"/>
    <mergeCell ref="AQ32:AS32"/>
    <mergeCell ref="AQ17:AS17"/>
    <mergeCell ref="AQ18:AS18"/>
    <mergeCell ref="AQ20:AS20"/>
    <mergeCell ref="AQ21:AS21"/>
    <mergeCell ref="AQ22:AS22"/>
    <mergeCell ref="AQ27:AS27"/>
    <mergeCell ref="AQ29:AS29"/>
    <mergeCell ref="AQ23:AS23"/>
    <mergeCell ref="AQ26:AS26"/>
    <mergeCell ref="AQ28:AS28"/>
    <mergeCell ref="AQ34:AS34"/>
    <mergeCell ref="AQ35:AS35"/>
    <mergeCell ref="AQ36:AS36"/>
    <mergeCell ref="AQ37:AS37"/>
    <mergeCell ref="AQ38:AS38"/>
    <mergeCell ref="A1:AT2"/>
    <mergeCell ref="AQ9:AS9"/>
    <mergeCell ref="AQ10:AS10"/>
    <mergeCell ref="AQ11:AS11"/>
    <mergeCell ref="AQ13:AS13"/>
    <mergeCell ref="AQ8:AS8"/>
    <mergeCell ref="AQ7:AS7"/>
    <mergeCell ref="AQ12:AS12"/>
    <mergeCell ref="AQ6:AS6"/>
    <mergeCell ref="AQ5:AS5"/>
    <mergeCell ref="AQ15:AS15"/>
    <mergeCell ref="AQ19:AS19"/>
    <mergeCell ref="AQ24:AS24"/>
    <mergeCell ref="AQ25:AS25"/>
    <mergeCell ref="AQ16:AS16"/>
    <mergeCell ref="AQ14:AS14"/>
    <mergeCell ref="AQ30:AS30"/>
    <mergeCell ref="AQ31:AS31"/>
    <mergeCell ref="AQ33:AS33"/>
    <mergeCell ref="AQ44:AS44"/>
    <mergeCell ref="AQ45:AS45"/>
    <mergeCell ref="AQ46:AS46"/>
    <mergeCell ref="AQ47:AS47"/>
    <mergeCell ref="AQ48:AS48"/>
    <mergeCell ref="AQ40:AS40"/>
    <mergeCell ref="AQ39:AS39"/>
    <mergeCell ref="AQ41:AS41"/>
    <mergeCell ref="AQ42:AS42"/>
    <mergeCell ref="AQ43:AS43"/>
    <mergeCell ref="AQ54:AS54"/>
    <mergeCell ref="AQ55:AS55"/>
    <mergeCell ref="AQ56:AS56"/>
    <mergeCell ref="AQ57:AS57"/>
    <mergeCell ref="AQ49:AS49"/>
    <mergeCell ref="AQ50:AS50"/>
    <mergeCell ref="AQ51:AS51"/>
    <mergeCell ref="AQ52:AS52"/>
    <mergeCell ref="AQ53:AS53"/>
    <mergeCell ref="AQ63:AS63"/>
    <mergeCell ref="AQ64:AS64"/>
    <mergeCell ref="AQ65:AS65"/>
    <mergeCell ref="AQ66:AS66"/>
    <mergeCell ref="AQ67:AS67"/>
    <mergeCell ref="AQ58:AS58"/>
    <mergeCell ref="AQ59:AS59"/>
    <mergeCell ref="AQ60:AS60"/>
    <mergeCell ref="AQ61:AS61"/>
    <mergeCell ref="AQ62:AS62"/>
    <mergeCell ref="AQ73:AS73"/>
    <mergeCell ref="AQ74:AS74"/>
    <mergeCell ref="AQ75:AS75"/>
    <mergeCell ref="AQ76:AS76"/>
    <mergeCell ref="AQ77:AS77"/>
    <mergeCell ref="AQ68:AS68"/>
    <mergeCell ref="AQ69:AS69"/>
    <mergeCell ref="AQ70:AS70"/>
    <mergeCell ref="AQ71:AS71"/>
    <mergeCell ref="AQ72:AS72"/>
    <mergeCell ref="AQ82:AS82"/>
    <mergeCell ref="AQ83:AS83"/>
    <mergeCell ref="AQ84:AS84"/>
    <mergeCell ref="AQ85:AS85"/>
    <mergeCell ref="AQ86:AS86"/>
    <mergeCell ref="AQ78:AS78"/>
    <mergeCell ref="AQ79:AS79"/>
    <mergeCell ref="AQ80:AS80"/>
    <mergeCell ref="AQ81:AS81"/>
    <mergeCell ref="AQ92:AS92"/>
    <mergeCell ref="AQ93:AS93"/>
    <mergeCell ref="AQ94:AS94"/>
    <mergeCell ref="AQ95:AS95"/>
    <mergeCell ref="AQ96:AS96"/>
    <mergeCell ref="AQ87:AS87"/>
    <mergeCell ref="AQ88:AS88"/>
    <mergeCell ref="AQ89:AS89"/>
    <mergeCell ref="AQ90:AS90"/>
    <mergeCell ref="AQ91:AS91"/>
    <mergeCell ref="AQ102:AS102"/>
    <mergeCell ref="AQ103:AS103"/>
    <mergeCell ref="AQ104:AS104"/>
    <mergeCell ref="AQ105:AS105"/>
    <mergeCell ref="AQ106:AS106"/>
    <mergeCell ref="AQ97:AS97"/>
    <mergeCell ref="AQ98:AS98"/>
    <mergeCell ref="AQ99:AS99"/>
    <mergeCell ref="AQ100:AS100"/>
    <mergeCell ref="AQ101:AS101"/>
    <mergeCell ref="AQ112:AS112"/>
    <mergeCell ref="AQ113:AS113"/>
    <mergeCell ref="AQ114:AS114"/>
    <mergeCell ref="AQ115:AS115"/>
    <mergeCell ref="AQ116:AS116"/>
    <mergeCell ref="AQ107:AS107"/>
    <mergeCell ref="AQ108:AS108"/>
    <mergeCell ref="AQ109:AS109"/>
    <mergeCell ref="AQ110:AS110"/>
    <mergeCell ref="AQ111:AS111"/>
    <mergeCell ref="AQ117:AS117"/>
    <mergeCell ref="AQ118:AS118"/>
    <mergeCell ref="AQ130:AS130"/>
    <mergeCell ref="AQ131:AS131"/>
    <mergeCell ref="AQ132:AS132"/>
    <mergeCell ref="AQ120:AS120"/>
    <mergeCell ref="AQ121:AS121"/>
    <mergeCell ref="AQ122:AS122"/>
    <mergeCell ref="AQ123:AS123"/>
    <mergeCell ref="AQ124:AS124"/>
    <mergeCell ref="AQ125:AS125"/>
    <mergeCell ref="AQ126:AS126"/>
    <mergeCell ref="AQ127:AS127"/>
    <mergeCell ref="AQ128:AS128"/>
    <mergeCell ref="AQ138:AS138"/>
    <mergeCell ref="AQ139:AS139"/>
    <mergeCell ref="AQ119:AS119"/>
    <mergeCell ref="AQ129:AS129"/>
    <mergeCell ref="AQ133:AS133"/>
    <mergeCell ref="AQ134:AS134"/>
    <mergeCell ref="AQ135:AS135"/>
    <mergeCell ref="AQ136:AS136"/>
    <mergeCell ref="AQ137:AS137"/>
    <mergeCell ref="AQ159:AS159"/>
    <mergeCell ref="AQ160:AS160"/>
    <mergeCell ref="E160:U160"/>
    <mergeCell ref="AQ158:AS158"/>
    <mergeCell ref="C6:AP6"/>
    <mergeCell ref="E9:T9"/>
    <mergeCell ref="AQ149:AS149"/>
    <mergeCell ref="AQ150:AS150"/>
    <mergeCell ref="AQ151:AS151"/>
    <mergeCell ref="AQ152:AS152"/>
    <mergeCell ref="AQ153:AS153"/>
    <mergeCell ref="AQ154:AS154"/>
    <mergeCell ref="AQ155:AS155"/>
    <mergeCell ref="AQ156:AS156"/>
    <mergeCell ref="AQ157:AS157"/>
    <mergeCell ref="AQ145:AS145"/>
    <mergeCell ref="AQ146:AS146"/>
    <mergeCell ref="AQ147:AS147"/>
    <mergeCell ref="AQ148:AS148"/>
    <mergeCell ref="AQ140:AS140"/>
    <mergeCell ref="AQ141:AS141"/>
    <mergeCell ref="AQ142:AS142"/>
    <mergeCell ref="AQ143:AS143"/>
    <mergeCell ref="AQ144:AS144"/>
  </mergeCells>
  <phoneticPr fontId="2"/>
  <conditionalFormatting sqref="AQ6:AS160">
    <cfRule type="cellIs" dxfId="123" priority="1" operator="equal">
      <formula>"完了"</formula>
    </cfRule>
  </conditionalFormatting>
  <hyperlinks>
    <hyperlink ref="C6" location="'０ 前回指摘・助言'!A1" display="前回指導監査の指摘・助言に対する改善状況等" xr:uid="{C0C3C7EF-7EFE-422C-B2CA-F762104D1858}"/>
    <hyperlink ref="E9:T9" location="'【Ⅰ】（第１）定款'!B4" display="定款は、法令等に従い、必要事項が記載されているか。" xr:uid="{08887073-AEBE-49E2-B32B-8A2167A30B06}"/>
    <hyperlink ref="E10:S10" location="'【Ⅰ】（第１）定款'!B25" display="定款の変更が所定の手続きを経て行われているか。" xr:uid="{E9929C66-0BF4-4BAF-A4B7-D172121C49CD}"/>
    <hyperlink ref="E11:S11" location="'【Ⅰ】（第１）定款'!B35" display="法令に従い、定款の備置き・公表がされているか。" xr:uid="{EDC8AB22-7A72-4EA5-9CFB-F656C840D641}"/>
    <hyperlink ref="E13:W13" location="'【Ⅰ】（第２）内部管理体制'!B5" display="特定社会福祉法人において、内部管理体制が整備されているか。" xr:uid="{47E3B454-0AC9-4EDA-87CB-DF978D9D51D2}"/>
    <hyperlink ref="F16:X16" location="'【Ⅰ】（第３）評議員・評議員会'!B5" display="法律の要件を満たす者が適正な手続きにより選任されているか。" xr:uid="{8C8875F3-D340-4074-A734-EEE973036B56}"/>
    <hyperlink ref="F17:AB17" location="'【Ⅰ】（第３）評議員・評議員会'!B13" display="議員となることができない者、または適当ではない者が選任されていないか。" xr:uid="{2E961A20-95AA-4848-876D-0481E93E8D50}"/>
    <hyperlink ref="F18:W18" location="'【Ⅰ】（第３）評議員・評議員会'!B35" display="評議員の数は、法令及び定款に定める員数となっているか。" xr:uid="{6678FD0A-5BC4-4CD7-A4FD-8F278A5250EB}"/>
    <hyperlink ref="F20:R20" location="'【Ⅰ】（第３）評議員・評議員会'!B43" display="評議員会の招集が適正に行われているか。" xr:uid="{E139FFA3-14D2-4000-8B8A-BCB89858020D}"/>
    <hyperlink ref="F21:O21" location="'【Ⅰ】（第３）評議員・評議員会'!B66" display="決議が適正に行われているか。" xr:uid="{7EDF0C6F-9D2F-42DF-ACF9-81F955F18AB5}"/>
    <hyperlink ref="F22:W22" location="'【Ⅰ】（第３）評議員・評議員会'!B107" display="評議員会について、適正に記録の作成・保存を行っているか。" xr:uid="{FADC2BB5-F499-40CE-9280-6BAFB446E53C}"/>
    <hyperlink ref="F23:X23" location="'【Ⅰ】（第３）評議員・評議員会'!B148" display="決算手続は、法令及び定款の定めに従い適正に行われているか。" xr:uid="{91ADAA9B-4983-4A00-8007-D89BCFA1D572}"/>
    <hyperlink ref="F26:AF26" location="'【Ⅰ】（第４）理事'!B5" display="法に規定された員数が定款に定められ、その定款に定める員数を満たす選任がされているか。" xr:uid="{1703557F-4FEB-48F7-ABDC-F2BE4B170B28}"/>
    <hyperlink ref="F28:Y28" location="'【Ⅰ】（第４）理事'!B15" display="理事は法令及び定款に定める手続により選任又は解任されているか。" xr:uid="{8FAAD452-A591-49AB-8D41-7371D9B754E2}"/>
    <hyperlink ref="F30:Z30" location="'【Ⅰ】（第４）理事'!B36" display="理事となることができない者又は適切ではない者が選任されていないか。" xr:uid="{1B064AEC-286F-474A-A9D8-30E0127160A0}"/>
    <hyperlink ref="F31:X31" location="'【Ⅰ】（第４）理事'!B66" display="理事として含まれていなければならない者が選任されているか。" xr:uid="{98B027D7-54D1-4C02-BF16-55A4A78E30C0}"/>
    <hyperlink ref="F33:U33" location="'【Ⅰ】（第４）理事'!B77" display="理事長及び業務執行理事は理事会で選定されているか。" xr:uid="{45BD3043-7690-4814-B132-EE52B34D29C9}"/>
    <hyperlink ref="F36:AF36" location="'【Ⅰ】（第５）監事'!B5" display="法に規定された員数が定款に定められ、その定款に定める員数を満たす選任がされているか。" xr:uid="{6B0DB8BC-72D0-414D-A881-52BE9C004B20}"/>
    <hyperlink ref="F38:Y38" location="'【Ⅰ】（第５）監事'!B15" display="監事は法令及び定款に定める手続により選任又は解任されているか。" xr:uid="{AA12067D-B943-4B28-A7C3-6B5E31AA0587}"/>
    <hyperlink ref="F39:U39" location="'【Ⅰ】（第５）監事'!B35" display="監事となることができない者が選任されていないか。" xr:uid="{0E3F75F6-1A0A-40E2-AA06-F1789026A056}"/>
    <hyperlink ref="F40:O40" location="'【Ⅰ】（第５）監事'!B66" display="法に定める者が含まれているか。" xr:uid="{774137F9-D401-420C-A8C9-561E9062E591}"/>
    <hyperlink ref="F42:T42" location="'【Ⅰ】（第５）監事'!B74" display="法令に定めるところにより業務を行っているか。" xr:uid="{75428CE1-E003-4ED0-9794-8246A6EFB4B2}"/>
    <hyperlink ref="F45:V45" location="'【Ⅰ】（第６）理事会'!B5" display="理事会は法令及び定款の定めに従って開催されているか。" xr:uid="{A240B289-0A30-4A6E-8F4A-C31FEF2C0D8C}"/>
    <hyperlink ref="F46:Z46" location="'【Ⅰ】（第６）理事会'!B16" display="理事会の決議は、法令及び定款に定めるところにより行われているか。" xr:uid="{52034A01-0092-4382-9EEA-8F8F8BA6E567}"/>
    <hyperlink ref="F47:S47" location="'【Ⅰ】（第６）理事会'!B50" display="理事への権限の委任は適切に行われているか。" xr:uid="{D93C20A5-6A48-4553-A4EE-8DE5FD6FB8DD}"/>
    <hyperlink ref="F48:AJ48" location="'【Ⅰ】（第６）理事会'!B85" display="法令又は定款に定めるところにより、理事長等が、職務の執行状況について、理事会に報告をしているか。" xr:uid="{535324C8-3902-4B82-A786-3BF82472F835}"/>
    <hyperlink ref="F50:Y50" location="'【Ⅰ】（第６）理事会'!B98" display="法令で定めるところにより議事録が作成され、保存されているか。" xr:uid="{AAB22DC2-6FC1-4943-9755-3FB204CA99D5}"/>
    <hyperlink ref="F52:O52" location="'【Ⅰ】（第６）理事会'!B129" display="借入は、適正に行われているか。" xr:uid="{A90BC38E-0D0F-44F4-AA70-7FBC480D4F5B}"/>
    <hyperlink ref="E54:S54" location="'【Ⅰ】（第７）会計監査人'!B5" display="会計監査人は定款の定めにより設置されているか。" xr:uid="{EA8E4C0D-05F4-4523-87EC-7D8788BEA1C0}"/>
    <hyperlink ref="E55:R55" location="'【Ⅰ】（第７）会計監査人'!B10" display="法令に定めるところにより選任されているか。" xr:uid="{87567F13-5681-4C4F-BBC9-63378FFFDF1E}"/>
    <hyperlink ref="E56:T56" location="'【Ⅰ】（第７）会計監査人'!B13" display="法令に定めるところにより会計監査を行っているか。" xr:uid="{F01AFD85-5D24-4A4B-A47C-81E6E072909D}"/>
    <hyperlink ref="F59:Y59" location="'【Ⅰ】（第８）報酬'!B5" display="評議員の報酬等の額が法令で定めるところにより定められているか。" xr:uid="{2B30E188-5490-4AC1-8FFB-1992E2DE7E8C}"/>
    <hyperlink ref="F60:Y60" location="'【Ⅰ】（第８）報酬'!B8" display="理事の報酬等の額が法令で定めるところにより定められているか。" xr:uid="{48D1AF7F-FDC0-4E3A-ADF2-3B1FDD2730D8}"/>
    <hyperlink ref="F61:Y61" location="'【Ⅰ】（第８）報酬'!B11" display="監事の報酬等の額が法令で定めるところにより定められているか。" xr:uid="{DD7413F0-2D7D-42C7-9C87-87BD62AC7AAD}"/>
    <hyperlink ref="F62:AA62" location="'【Ⅰ】（第８）報酬'!B15" display="会計監査人の報酬等の額が法令で定めるところにより定められているか。" xr:uid="{715CE640-11B0-4828-B4AB-5E316E5D3FBF}"/>
    <hyperlink ref="F64:AI64" location="'【Ⅰ】（第８）報酬'!B19" display="役員及び評議員に対する報酬等の支給基準について、法令に定める手続により定め、公表しているか。" xr:uid="{D5F54F25-69BE-4B99-90AD-DA165B4A6879}"/>
    <hyperlink ref="F66:AA66" location="'【Ⅰ】（第８）報酬'!B36" display="役員及び評議員の報酬等が法令等に定めるところにより支給されているか。" xr:uid="{67FD120A-B945-4711-B689-245AEE7D874E}"/>
    <hyperlink ref="F68:AB68" location="'【Ⅰ】（第８）報酬'!B63" display="役員及び評議員等の報酬について、法令に定めるところにより公表しているか。" xr:uid="{DCEC47B1-681F-4938-8B8E-CB1E759F0490}"/>
    <hyperlink ref="E71:P71" location="'【Ⅱ】（第１）事業一般'!B4" display="定款に従って事業を実施しているか。" xr:uid="{9DA19AE4-852A-485D-A329-76AE8ECF137C}"/>
    <hyperlink ref="E72:S72" location="'【Ⅱ】（第１）事業一般'!B35" display="「地域における公益的な取組」を実施しているか。" xr:uid="{CA5278E3-58C6-4B30-B2BD-3CCE86AD9AF4}"/>
    <hyperlink ref="E74:Z74" location="'【Ⅱ】（第２）社会福祉事業'!B4" display="社会福祉事業を行うことを目的とする法人として適正に実施されているか。" xr:uid="{11C631E9-2B88-4BDE-BA66-7F7CF70D7F56}"/>
    <hyperlink ref="E75:T75" location="'【Ⅱ】（第２）社会福祉事業'!B32" display="社会福祉事業を行うために必要な資産を有しているか。" xr:uid="{BBAAC8B9-1475-4C80-899F-F5C13900E989}"/>
    <hyperlink ref="E77:AD77" location="'【Ⅱ】（第３）公益事業'!B4" display="社会福祉事業を行うことを目的とする法人が行う公益事業として適正に実施されているか。" xr:uid="{CABDF072-142A-4AEE-8722-42D3A63C6F31}"/>
    <hyperlink ref="E79:O79" location="'【Ⅱ】（第４）収益事業'!B4" display="法に基づき適正に実施されているか。" xr:uid="{12CAAA83-7438-437E-9812-61F4C744E2D3}"/>
    <hyperlink ref="E80:T80" location="'【Ⅱ】（第４）収益事業'!B8" display="法人が行う事業として法令上認められるものであるか。" xr:uid="{A178A675-C4DB-477C-89F4-A0197E6C9778}"/>
    <hyperlink ref="E83:T83" location="'【Ⅲ】（第１）人事管理'!B4" display="法令に従い、職員の任免等人事管理を行っているか。" xr:uid="{C976DA74-AF75-4238-8D1C-BA346F83ABE9}"/>
    <hyperlink ref="F86:S86" location="'【Ⅲ】（第２）資産管理'!B5" display="基本財産の管理運用が、適切になされているか。" xr:uid="{D131A962-C0D4-4844-AA65-86CE3490EF9F}"/>
    <hyperlink ref="F88:V88" location="'【Ⅲ】（第２）資産管理'!B18" display="基本財産以外の資産の管理運用は適切になされているか。" xr:uid="{ECC62DEE-7702-41E8-A011-3F8D0DA477CD}"/>
    <hyperlink ref="F90:P90" location="'【Ⅲ】（第２）資産管理'!B23" display="株式の保有は適切になされているか。" xr:uid="{97EC8FA6-D558-49B7-B531-9D9E596A4AC5}"/>
    <hyperlink ref="F92:V92" location="'【Ⅲ】（第２）資産管理'!B50" display="不動産を借用している場合、適正な手続を行っているか。" xr:uid="{E8ECB566-5ADF-4238-A715-06922B382A15}"/>
    <hyperlink ref="F95:AE95" location="'【Ⅲ】（第３）会計管理'!B5" display="「正規の簿記の原則」「明瞭性の原則」等の会計原則に従って会計処理が行われているか。" xr:uid="{2E4714B1-EAE2-4207-A695-5FC62DA044B9}"/>
    <hyperlink ref="F97:N97" location="'【Ⅲ】（第３）会計管理'!B27" display="経理規程を制定しているか。" xr:uid="{270CF3CD-64D8-45A7-B441-F12B7E9217A8}"/>
    <hyperlink ref="F98:X98" location="'【Ⅲ】（第３）会計管理'!B35" display="予算の執行及び資金等の管理に関する体制が整備されているか。" xr:uid="{7FDF61C6-8FB8-4667-B073-CC72AD6EEEDA}"/>
    <hyperlink ref="F100:Q100" location="'【Ⅲ】（第３）会計管理'!B59" display="事業区分等は適正に区分されているか。" xr:uid="{E0533B1F-91BF-4D31-A664-1362A41B97C8}"/>
    <hyperlink ref="F101:W101" location="'【Ⅲ】（第３）会計管理'!B66" display="会計処理の基本的取扱いに沿った会計処理を行っているか。" xr:uid="{AABC068C-41F7-406C-9465-1021D7D866AF}"/>
    <hyperlink ref="F102:T102" location="'【Ⅲ】（第３）会計管理'!B78" display="計算書類が法令に基づき適正に作成されているか。" xr:uid="{712C0EEF-13EF-4532-BB6F-DBCCA7139964}"/>
    <hyperlink ref="G104:AD107" location="'【Ⅲ】（第３）会計管理'!B97" display="計算書類に整合性がとれているか。" xr:uid="{EB9A3A7B-F403-42EB-A4DB-7D7BF6D584F4}"/>
    <hyperlink ref="G109:V112" location="'【Ⅲ】（第３）会計管理'!B169" display="計算書類に整合性がとれているか。" xr:uid="{677697E9-B87C-456D-BD22-B9F52BC5CB5F}"/>
    <hyperlink ref="G114:Y130" location="'【Ⅲ】（第３）会計管理'!B221" display="計算書類に整合性がとれているか。" xr:uid="{F3C35647-5AC7-4777-BA39-2F9E39C56550}"/>
    <hyperlink ref="F132:P132" location="'【Ⅲ】（第３）会計管理'!B377" display="会計帳簿は適正に整備されているか。" xr:uid="{BF8D0F48-196D-4369-A246-9D9C4B2E9331}"/>
    <hyperlink ref="F134:S134" location="'【Ⅲ】（第３）会計管理'!B415" display="注記が法令に基づき適正に作成されているか。" xr:uid="{AD4D59EE-5246-4C5C-8573-EC021101071A}"/>
    <hyperlink ref="F135:U135" location="'【Ⅲ】（第３）会計管理'!B438" display="附属明細書が法令に基づき適正に作成されているか。" xr:uid="{ABFAAD2C-000F-44A6-A36E-A83B7217E5F4}"/>
    <hyperlink ref="F136:T136" location="'【Ⅲ】（第３）会計管理'!B466" display="財産目録が法令に基づき適正に作成されているか。" xr:uid="{0628AB66-5783-4A74-9BB3-442202E51D35}"/>
    <hyperlink ref="F139:W139" location="'【Ⅲ】（第４）その他'!B5" display="社会福祉法人の関係者に対して特別の利益を与えていないか。" xr:uid="{B6BD7144-4FAE-4F59-B8A7-B8A369FF12F0}"/>
    <hyperlink ref="F141:S141" location="'【Ⅲ】（第４）その他'!B15" display="社会福祉充実計画に従い事業が行われているか。" xr:uid="{7FE4A85C-013F-4802-BA2B-70803F2EC5B4}"/>
    <hyperlink ref="F143:R143" location="'【Ⅲ】（第４）その他'!B20" display="法令に定める情報の公表を行っているか。" xr:uid="{5CB01572-1A7B-48DF-AD28-27C9FC740F86}"/>
    <hyperlink ref="F145:AE145" location="'【Ⅲ】（第４）その他'!B49" display="福祉サービスの質の評価を行い、サービスの質の向上を図るための措置を講じているか。" xr:uid="{B2F41AD2-E885-4923-A09C-FAA088E3072A}"/>
    <hyperlink ref="F146:Y146" location="'【Ⅲ】（第４）その他'!B54" display="福祉サービスに関する苦情解決の仕組みへの取組が行われているか。" xr:uid="{D76DD49A-7556-44FD-9972-BABDDFC13335}"/>
    <hyperlink ref="F147:AC147" location="'【Ⅲ】（第４）その他'!B62" display="当該法人が登記しなければならない事項について期限までに登記がなされているか。" xr:uid="{5EDC21BD-F253-4A43-B4EB-F37EF9289C29}"/>
    <hyperlink ref="F148:O148" location="'【Ⅲ】（第４）その他'!B66" display="契約等が適正に行われているか。" xr:uid="{75318BD5-0F82-4A91-8DEB-988B365DA8C9}"/>
    <hyperlink ref="E151:AM154" location="◆その他確認事項!B4" display="会計監査人による監査を実施しているか。" xr:uid="{1A6CE698-BE76-4BAB-B31D-CDFA8E8DFCDB}"/>
    <hyperlink ref="E156:R156" location="◆その他確認事項!B10" display="ＩＳＯ９００１の認証取得施設を有しているか。" xr:uid="{6A0ED380-02EB-4458-A65F-6453168268D2}"/>
    <hyperlink ref="E158:AE158" location="◆その他確認事項!B13" display="法人の日々の会計処理や決算整理を効率的に実施するため、会計システムを導入しているか。" xr:uid="{8708AF3D-542D-4FC6-84DA-8117C1BEE0D3}"/>
    <hyperlink ref="E160:U160" location="◆その他確認事項!B35" display="内部監査人による会計処理の検査を行っているか。" xr:uid="{C1A6549F-33B3-482E-AF96-BD4F8140546A}"/>
  </hyperlinks>
  <pageMargins left="0.70866141732283472" right="0.70866141732283472" top="0.59055118110236227" bottom="0.59055118110236227" header="0.31496062992125984" footer="0.31496062992125984"/>
  <pageSetup paperSize="9" scale="99" fitToHeight="0" orientation="landscape" r:id="rId1"/>
  <rowBreaks count="4" manualBreakCount="4">
    <brk id="33" max="45" man="1"/>
    <brk id="64" max="45" man="1"/>
    <brk id="95" max="45" man="1"/>
    <brk id="130" max="4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51DC5-8471-49F4-AA57-B3ED09884C7D}">
  <sheetPr>
    <pageSetUpPr fitToPage="1"/>
  </sheetPr>
  <dimension ref="A1:BY51"/>
  <sheetViews>
    <sheetView view="pageBreakPreview" zoomScale="115" zoomScaleNormal="115" zoomScaleSheetLayoutView="115" workbookViewId="0">
      <selection activeCell="AO6" sqref="AO6:AR6"/>
    </sheetView>
  </sheetViews>
  <sheetFormatPr defaultColWidth="2.625" defaultRowHeight="15" customHeight="1" x14ac:dyDescent="0.4"/>
  <cols>
    <col min="1" max="16384" width="2.625" style="1"/>
  </cols>
  <sheetData>
    <row r="1" spans="1:77" ht="15" customHeight="1" x14ac:dyDescent="0.4">
      <c r="A1" s="488" t="s">
        <v>1710</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1742</v>
      </c>
    </row>
    <row r="3" spans="1:77" ht="15" customHeight="1" x14ac:dyDescent="0.4">
      <c r="AV3" s="532" t="s">
        <v>1743</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B4" s="52" t="s">
        <v>78</v>
      </c>
      <c r="C4" s="1" t="s">
        <v>1712</v>
      </c>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C5" s="54" t="s">
        <v>35</v>
      </c>
      <c r="D5" s="79" t="s">
        <v>1713</v>
      </c>
      <c r="E5" s="7"/>
      <c r="F5" s="7"/>
      <c r="G5" s="7"/>
      <c r="H5" s="7"/>
      <c r="I5" s="7"/>
      <c r="J5" s="7"/>
      <c r="K5" s="7"/>
      <c r="L5" s="7"/>
      <c r="M5" s="7"/>
      <c r="N5" s="7"/>
      <c r="O5" s="7"/>
      <c r="P5" s="7"/>
      <c r="Q5" s="7" t="s">
        <v>444</v>
      </c>
      <c r="R5" s="7" t="s">
        <v>1714</v>
      </c>
      <c r="S5" s="7"/>
      <c r="T5" s="7"/>
      <c r="U5" s="7"/>
      <c r="V5" s="7"/>
      <c r="W5" s="7"/>
      <c r="X5" s="7"/>
      <c r="Y5" s="7"/>
      <c r="Z5" s="7"/>
      <c r="AA5" s="7"/>
      <c r="AB5" s="7"/>
      <c r="AC5" s="7"/>
      <c r="AD5" s="7"/>
      <c r="AE5" s="7"/>
      <c r="AF5" s="7"/>
      <c r="AG5" s="7"/>
      <c r="AH5" s="7"/>
      <c r="AI5" s="7"/>
      <c r="AJ5" s="7"/>
      <c r="AK5" s="7"/>
      <c r="AL5" s="7"/>
      <c r="AM5" s="7"/>
      <c r="AN5" s="7"/>
      <c r="AO5" s="1012" t="str">
        <f>IF('【Ⅰ】（第７）会計監査人'!AO6="","",'【Ⅰ】（第７）会計監査人'!AO6)</f>
        <v/>
      </c>
      <c r="AP5" s="1013"/>
      <c r="AQ5" s="1013"/>
      <c r="AR5" s="1014"/>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 t="s">
        <v>36</v>
      </c>
      <c r="D6" s="79" t="s">
        <v>1715</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494"/>
      <c r="AP6" s="495"/>
      <c r="AQ6" s="495"/>
      <c r="AR6" s="49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thickBot="1" x14ac:dyDescent="0.45">
      <c r="C7" s="54" t="s">
        <v>37</v>
      </c>
      <c r="D7" s="79" t="s">
        <v>1716</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494"/>
      <c r="AP7" s="495"/>
      <c r="AQ7" s="495"/>
      <c r="AR7" s="496"/>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thickBot="1" x14ac:dyDescent="0.45">
      <c r="C8" s="54" t="s">
        <v>329</v>
      </c>
      <c r="D8" s="79" t="s">
        <v>1717</v>
      </c>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494"/>
      <c r="AP8" s="495"/>
      <c r="AQ8" s="495"/>
      <c r="AR8" s="496"/>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thickBot="1" x14ac:dyDescent="0.45">
      <c r="B10" s="52" t="s">
        <v>284</v>
      </c>
      <c r="C10" s="1" t="s">
        <v>1718</v>
      </c>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thickBot="1" x14ac:dyDescent="0.45">
      <c r="C11" s="54" t="s">
        <v>35</v>
      </c>
      <c r="D11" s="79" t="s">
        <v>1719</v>
      </c>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494"/>
      <c r="AP11" s="495"/>
      <c r="AQ11" s="495"/>
      <c r="AR11" s="496"/>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thickBot="1" x14ac:dyDescent="0.45">
      <c r="B13" s="52" t="s">
        <v>305</v>
      </c>
      <c r="C13" s="1" t="s">
        <v>1733</v>
      </c>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thickBot="1" x14ac:dyDescent="0.45">
      <c r="C14" s="54" t="s">
        <v>35</v>
      </c>
      <c r="D14" s="79" t="s">
        <v>1734</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494"/>
      <c r="AP14" s="495"/>
      <c r="AQ14" s="495"/>
      <c r="AR14" s="496"/>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x14ac:dyDescent="0.4">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C16" s="159" t="s">
        <v>1735</v>
      </c>
      <c r="D16" s="160"/>
      <c r="E16" s="160"/>
      <c r="F16" s="160"/>
      <c r="G16" s="160"/>
      <c r="H16" s="160"/>
      <c r="I16" s="160"/>
      <c r="J16" s="160"/>
      <c r="K16" s="160"/>
      <c r="L16" s="160"/>
      <c r="M16" s="160"/>
      <c r="N16" s="160"/>
      <c r="O16" s="160"/>
      <c r="P16" s="209"/>
      <c r="Q16" s="160"/>
      <c r="R16" s="209"/>
      <c r="S16" s="160"/>
      <c r="T16" s="160"/>
      <c r="U16" s="209"/>
      <c r="V16" s="160"/>
      <c r="W16" s="160"/>
      <c r="X16" s="160"/>
      <c r="Y16" s="160"/>
      <c r="Z16" s="160"/>
      <c r="AA16" s="160"/>
      <c r="AB16" s="188"/>
      <c r="AC16" s="189"/>
      <c r="AD16" s="189"/>
      <c r="AE16" s="190"/>
      <c r="AG16" s="502" t="s">
        <v>289</v>
      </c>
      <c r="AH16" s="502"/>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3:77" ht="15" customHeight="1" x14ac:dyDescent="0.4">
      <c r="C17" s="69" t="s">
        <v>78</v>
      </c>
      <c r="D17" s="497" t="s">
        <v>1736</v>
      </c>
      <c r="E17" s="487"/>
      <c r="F17" s="487"/>
      <c r="G17" s="487"/>
      <c r="H17" s="498"/>
      <c r="I17" s="509"/>
      <c r="J17" s="510"/>
      <c r="K17" s="510"/>
      <c r="L17" s="510"/>
      <c r="M17" s="510"/>
      <c r="N17" s="510"/>
      <c r="O17" s="510"/>
      <c r="P17" s="510"/>
      <c r="Q17" s="510"/>
      <c r="R17" s="510"/>
      <c r="S17" s="510"/>
      <c r="T17" s="510"/>
      <c r="U17" s="510"/>
      <c r="V17" s="497" t="s">
        <v>1737</v>
      </c>
      <c r="W17" s="487"/>
      <c r="X17" s="487"/>
      <c r="Y17" s="498"/>
      <c r="Z17" s="823"/>
      <c r="AA17" s="977"/>
      <c r="AB17" s="977"/>
      <c r="AC17" s="1010" t="s">
        <v>1738</v>
      </c>
      <c r="AD17" s="1010"/>
      <c r="AE17" s="1011"/>
      <c r="AG17" s="484" t="str">
        <f>IF(AO14="非該当","",IF(AND(COUNTBLANK(I17)=1,COUNTBLANK(Z17)=1),"未",""))</f>
        <v>未</v>
      </c>
      <c r="AH17" s="484"/>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3:77" ht="15" customHeight="1" x14ac:dyDescent="0.4">
      <c r="C18" s="69" t="s">
        <v>79</v>
      </c>
      <c r="D18" s="497" t="s">
        <v>1739</v>
      </c>
      <c r="E18" s="487"/>
      <c r="F18" s="487"/>
      <c r="G18" s="487"/>
      <c r="H18" s="498"/>
      <c r="I18" s="509"/>
      <c r="J18" s="510"/>
      <c r="K18" s="510"/>
      <c r="L18" s="510"/>
      <c r="M18" s="510"/>
      <c r="N18" s="510"/>
      <c r="O18" s="510"/>
      <c r="P18" s="510"/>
      <c r="Q18" s="510"/>
      <c r="R18" s="510"/>
      <c r="S18" s="510"/>
      <c r="T18" s="510"/>
      <c r="U18" s="510"/>
      <c r="V18" s="510"/>
      <c r="W18" s="510"/>
      <c r="X18" s="510"/>
      <c r="Y18" s="510"/>
      <c r="Z18" s="510"/>
      <c r="AA18" s="510"/>
      <c r="AB18" s="510"/>
      <c r="AC18" s="510"/>
      <c r="AD18" s="510"/>
      <c r="AE18" s="511"/>
      <c r="AG18" s="484" t="str">
        <f>IF(AO14="非該当","",IF(COUNTBLANK(I18)=1,"未",""))</f>
        <v>未</v>
      </c>
      <c r="AH18" s="484"/>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3:77" ht="15" customHeight="1" x14ac:dyDescent="0.4">
      <c r="C19" s="69" t="s">
        <v>80</v>
      </c>
      <c r="D19" s="497" t="s">
        <v>1740</v>
      </c>
      <c r="E19" s="487"/>
      <c r="F19" s="487"/>
      <c r="G19" s="487"/>
      <c r="H19" s="498"/>
      <c r="I19" s="553"/>
      <c r="J19" s="554"/>
      <c r="K19" s="554"/>
      <c r="L19" s="554"/>
      <c r="M19" s="554"/>
      <c r="N19" s="554"/>
      <c r="O19" s="55" t="s">
        <v>281</v>
      </c>
      <c r="P19" s="554"/>
      <c r="Q19" s="554"/>
      <c r="R19" s="554"/>
      <c r="S19" s="554"/>
      <c r="T19" s="554"/>
      <c r="U19" s="555"/>
      <c r="V19" s="497" t="s">
        <v>1741</v>
      </c>
      <c r="W19" s="487"/>
      <c r="X19" s="487"/>
      <c r="Y19" s="498"/>
      <c r="Z19" s="559"/>
      <c r="AA19" s="486"/>
      <c r="AB19" s="486"/>
      <c r="AC19" s="486"/>
      <c r="AD19" s="486"/>
      <c r="AE19" s="560"/>
      <c r="AG19" s="484" t="str">
        <f>IF(AO14="非該当","",IF(OR(COUNTBLANK(P19)=1,COUNTBLANK(Z19)=1,COUNTBLANK(I19)=1),"未",""))</f>
        <v>未</v>
      </c>
      <c r="AH19" s="484"/>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3:77" ht="15" customHeight="1" x14ac:dyDescent="0.4">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3:77" ht="15" customHeight="1" thickBot="1" x14ac:dyDescent="0.45">
      <c r="C21" s="159" t="s">
        <v>1807</v>
      </c>
      <c r="D21" s="160"/>
      <c r="E21" s="160"/>
      <c r="F21" s="160"/>
      <c r="G21" s="160"/>
      <c r="H21" s="160"/>
      <c r="I21" s="160"/>
      <c r="J21" s="160"/>
      <c r="K21" s="160"/>
      <c r="L21" s="160"/>
      <c r="M21" s="160"/>
      <c r="N21" s="160"/>
      <c r="O21" s="160"/>
      <c r="P21" s="209"/>
      <c r="Q21" s="160"/>
      <c r="R21" s="209"/>
      <c r="S21" s="160"/>
      <c r="T21" s="160"/>
      <c r="U21" s="209"/>
      <c r="V21" s="160"/>
      <c r="W21" s="160"/>
      <c r="X21" s="160"/>
      <c r="Y21" s="160"/>
      <c r="Z21" s="160"/>
      <c r="AA21" s="160"/>
      <c r="AB21" s="160"/>
      <c r="AC21" s="61"/>
      <c r="AD21" s="61"/>
      <c r="AE21" s="62"/>
      <c r="AG21" s="502" t="s">
        <v>289</v>
      </c>
      <c r="AH21" s="502"/>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3:77" ht="15" customHeight="1" thickBot="1" x14ac:dyDescent="0.45">
      <c r="C22" s="69" t="s">
        <v>78</v>
      </c>
      <c r="D22" s="59" t="s">
        <v>1720</v>
      </c>
      <c r="E22" s="7"/>
      <c r="F22" s="7"/>
      <c r="G22" s="7"/>
      <c r="H22" s="7"/>
      <c r="I22" s="7"/>
      <c r="J22" s="7"/>
      <c r="K22" s="7"/>
      <c r="L22" s="7"/>
      <c r="M22" s="7"/>
      <c r="N22" s="7"/>
      <c r="O22" s="7"/>
      <c r="P22" s="7"/>
      <c r="Q22" s="7"/>
      <c r="R22" s="7"/>
      <c r="S22" s="7"/>
      <c r="T22" s="7"/>
      <c r="U22" s="7"/>
      <c r="V22" s="7"/>
      <c r="W22" s="7"/>
      <c r="X22" s="7"/>
      <c r="Y22" s="7"/>
      <c r="Z22" s="2"/>
      <c r="AA22" s="2"/>
      <c r="AB22" s="494"/>
      <c r="AC22" s="495"/>
      <c r="AD22" s="495"/>
      <c r="AE22" s="496"/>
      <c r="AG22" s="484" t="str">
        <f>IF(COUNTBLANK(AB22)=1,"未","")</f>
        <v>未</v>
      </c>
      <c r="AH22" s="484"/>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3:77" ht="15" customHeight="1" x14ac:dyDescent="0.4">
      <c r="C23" s="69" t="s">
        <v>79</v>
      </c>
      <c r="D23" s="7" t="s">
        <v>1721</v>
      </c>
      <c r="E23" s="7"/>
      <c r="F23" s="7"/>
      <c r="G23" s="7"/>
      <c r="H23" s="7"/>
      <c r="I23" s="7"/>
      <c r="J23" s="7"/>
      <c r="K23" s="7"/>
      <c r="L23" s="7"/>
      <c r="M23" s="7"/>
      <c r="N23" s="7"/>
      <c r="O23" s="7"/>
      <c r="P23" s="7"/>
      <c r="Q23" s="7"/>
      <c r="R23" s="7"/>
      <c r="S23" s="7"/>
      <c r="T23" s="7"/>
      <c r="U23" s="7"/>
      <c r="V23" s="509"/>
      <c r="W23" s="510"/>
      <c r="X23" s="510"/>
      <c r="Y23" s="510"/>
      <c r="Z23" s="510"/>
      <c r="AA23" s="510"/>
      <c r="AB23" s="1005"/>
      <c r="AC23" s="1005"/>
      <c r="AD23" s="1005"/>
      <c r="AE23" s="1006"/>
      <c r="AG23" s="484" t="str">
        <f>IF(AB22="非該当","",IF(COUNTBLANK(V23)=1,"未",""))</f>
        <v>未</v>
      </c>
      <c r="AH23" s="484"/>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3:77" ht="15" customHeight="1" thickBot="1" x14ac:dyDescent="0.45">
      <c r="C24" s="159" t="s">
        <v>1726</v>
      </c>
      <c r="D24" s="160"/>
      <c r="E24" s="160"/>
      <c r="F24" s="160"/>
      <c r="G24" s="160"/>
      <c r="H24" s="160"/>
      <c r="I24" s="160"/>
      <c r="J24" s="160"/>
      <c r="K24" s="160"/>
      <c r="L24" s="160"/>
      <c r="M24" s="160"/>
      <c r="N24" s="160"/>
      <c r="O24" s="247" t="s">
        <v>1730</v>
      </c>
      <c r="P24" s="209"/>
      <c r="Q24" s="160"/>
      <c r="R24" s="209"/>
      <c r="S24" s="160"/>
      <c r="T24" s="160"/>
      <c r="U24" s="209"/>
      <c r="V24" s="160"/>
      <c r="W24" s="160"/>
      <c r="X24" s="160"/>
      <c r="Y24" s="160"/>
      <c r="Z24" s="160"/>
      <c r="AA24" s="160"/>
      <c r="AB24" s="160"/>
      <c r="AC24" s="61"/>
      <c r="AD24" s="61"/>
      <c r="AE24" s="62"/>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3:77" ht="15" customHeight="1" x14ac:dyDescent="0.4">
      <c r="C25" s="69" t="s">
        <v>78</v>
      </c>
      <c r="D25" s="245" t="s">
        <v>1722</v>
      </c>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1007"/>
      <c r="AC25" s="1008"/>
      <c r="AD25" s="1008"/>
      <c r="AE25" s="1009"/>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3:77" ht="15" customHeight="1" x14ac:dyDescent="0.4">
      <c r="C26" s="69" t="s">
        <v>79</v>
      </c>
      <c r="D26" s="244" t="s">
        <v>1727</v>
      </c>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1000"/>
      <c r="AC26" s="444"/>
      <c r="AD26" s="444"/>
      <c r="AE26" s="1001"/>
      <c r="AG26" s="102"/>
      <c r="AH26" s="102"/>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3:77" ht="15" customHeight="1" x14ac:dyDescent="0.4">
      <c r="C27" s="69" t="s">
        <v>80</v>
      </c>
      <c r="D27" s="244" t="s">
        <v>1729</v>
      </c>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1000"/>
      <c r="AC27" s="444"/>
      <c r="AD27" s="444"/>
      <c r="AE27" s="1001"/>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3:77" ht="15" customHeight="1" x14ac:dyDescent="0.4">
      <c r="C28" s="69" t="s">
        <v>82</v>
      </c>
      <c r="D28" s="244" t="s">
        <v>1723</v>
      </c>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1000"/>
      <c r="AC28" s="444"/>
      <c r="AD28" s="444"/>
      <c r="AE28" s="1001"/>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3:77" ht="15" customHeight="1" x14ac:dyDescent="0.4">
      <c r="C29" s="69" t="s">
        <v>180</v>
      </c>
      <c r="D29" s="244" t="s">
        <v>1728</v>
      </c>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1000"/>
      <c r="AC29" s="444"/>
      <c r="AD29" s="444"/>
      <c r="AE29" s="1001"/>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3:77" ht="15" customHeight="1" x14ac:dyDescent="0.4">
      <c r="C30" s="69" t="s">
        <v>181</v>
      </c>
      <c r="D30" s="244" t="s">
        <v>1724</v>
      </c>
      <c r="E30" s="244"/>
      <c r="F30" s="244"/>
      <c r="G30" s="244"/>
      <c r="H30" s="244"/>
      <c r="I30" s="244"/>
      <c r="J30" s="244"/>
      <c r="K30" s="244"/>
      <c r="L30" s="244"/>
      <c r="M30" s="244"/>
      <c r="N30" s="244"/>
      <c r="O30" s="244"/>
      <c r="P30" s="244"/>
      <c r="Q30" s="244"/>
      <c r="R30" s="244"/>
      <c r="S30" s="244"/>
      <c r="T30" s="244"/>
      <c r="U30" s="244"/>
      <c r="V30" s="244"/>
      <c r="W30" s="244"/>
      <c r="X30" s="244"/>
      <c r="Y30" s="244"/>
      <c r="Z30" s="244"/>
      <c r="AA30" s="244"/>
      <c r="AB30" s="1000"/>
      <c r="AC30" s="444"/>
      <c r="AD30" s="444"/>
      <c r="AE30" s="1001"/>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3:77" ht="15" customHeight="1" x14ac:dyDescent="0.4">
      <c r="C31" s="69" t="s">
        <v>205</v>
      </c>
      <c r="D31" s="244" t="s">
        <v>1725</v>
      </c>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1000"/>
      <c r="AC31" s="444"/>
      <c r="AD31" s="444"/>
      <c r="AE31" s="1001"/>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3:77" ht="15" customHeight="1" thickBot="1" x14ac:dyDescent="0.45">
      <c r="C32" s="69" t="s">
        <v>206</v>
      </c>
      <c r="D32" s="244" t="s">
        <v>1732</v>
      </c>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1002"/>
      <c r="AC32" s="1003"/>
      <c r="AD32" s="1003"/>
      <c r="AE32" s="1004"/>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2:77" ht="15" customHeight="1" x14ac:dyDescent="0.4">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2:77" ht="15" customHeight="1" x14ac:dyDescent="0.4">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2:77" ht="15" customHeight="1" thickBot="1" x14ac:dyDescent="0.45">
      <c r="B35" s="52" t="s">
        <v>321</v>
      </c>
      <c r="C35" s="1" t="s">
        <v>1804</v>
      </c>
      <c r="AV35" s="537"/>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9"/>
    </row>
    <row r="36" spans="2:77" ht="15" customHeight="1" thickBot="1" x14ac:dyDescent="0.45">
      <c r="C36" s="54" t="s">
        <v>35</v>
      </c>
      <c r="D36" s="79" t="s">
        <v>1805</v>
      </c>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494"/>
      <c r="AP36" s="495"/>
      <c r="AQ36" s="495"/>
      <c r="AR36" s="496"/>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row>
    <row r="37" spans="2:77" ht="15" customHeight="1" x14ac:dyDescent="0.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row>
    <row r="38" spans="2:77" ht="15" customHeight="1" x14ac:dyDescent="0.4">
      <c r="C38" s="159" t="s">
        <v>1815</v>
      </c>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61"/>
      <c r="AG38" s="61"/>
      <c r="AH38" s="62"/>
      <c r="AJ38" s="502" t="s">
        <v>289</v>
      </c>
      <c r="AK38" s="502"/>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row>
    <row r="39" spans="2:77" ht="15" customHeight="1" x14ac:dyDescent="0.4">
      <c r="C39" s="83" t="s">
        <v>78</v>
      </c>
      <c r="D39" s="114" t="s">
        <v>1806</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63"/>
      <c r="AF39" s="559"/>
      <c r="AG39" s="486"/>
      <c r="AH39" s="560"/>
      <c r="AJ39" s="484" t="str">
        <f>IF($AO$36="非該当","",IF(COUNTBLANK(AF39)=1,"未",""))</f>
        <v>未</v>
      </c>
      <c r="AK39" s="484"/>
    </row>
    <row r="40" spans="2:77" ht="15" customHeight="1" x14ac:dyDescent="0.4">
      <c r="C40" s="83" t="s">
        <v>79</v>
      </c>
      <c r="D40" s="114" t="s">
        <v>1829</v>
      </c>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63"/>
      <c r="AF40" s="559"/>
      <c r="AG40" s="486"/>
      <c r="AH40" s="57" t="s">
        <v>1812</v>
      </c>
      <c r="AJ40" s="484" t="str">
        <f>IF($AO$36="非該当","",IF(AF39="ＮＯ","",IF(COUNTBLANK(AF40)=1,"未","")))</f>
        <v>未</v>
      </c>
      <c r="AK40" s="484"/>
    </row>
    <row r="41" spans="2:77" ht="15" customHeight="1" x14ac:dyDescent="0.4">
      <c r="C41" s="83" t="s">
        <v>80</v>
      </c>
      <c r="D41" s="114" t="s">
        <v>1809</v>
      </c>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63"/>
      <c r="AF41" s="559"/>
      <c r="AG41" s="486"/>
      <c r="AH41" s="560"/>
      <c r="AJ41" s="484" t="str">
        <f>IF($AO$36="非該当","",IF(COUNTBLANK(AF41)=1,"未",""))</f>
        <v>未</v>
      </c>
      <c r="AK41" s="484"/>
    </row>
    <row r="42" spans="2:77" ht="15" customHeight="1" x14ac:dyDescent="0.4">
      <c r="C42" s="83" t="s">
        <v>82</v>
      </c>
      <c r="D42" s="114" t="s">
        <v>1808</v>
      </c>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63"/>
      <c r="AF42" s="559"/>
      <c r="AG42" s="486"/>
      <c r="AH42" s="560"/>
      <c r="AJ42" s="484" t="str">
        <f t="shared" ref="AJ42:AJ43" si="0">IF($AO$36="非該当","",IF(COUNTBLANK(AF42)=1,"未",""))</f>
        <v>未</v>
      </c>
      <c r="AK42" s="484"/>
    </row>
    <row r="43" spans="2:77" ht="15" customHeight="1" x14ac:dyDescent="0.4">
      <c r="C43" s="83" t="s">
        <v>1811</v>
      </c>
      <c r="D43" s="114" t="s">
        <v>1810</v>
      </c>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63"/>
      <c r="AF43" s="559"/>
      <c r="AG43" s="486"/>
      <c r="AH43" s="560"/>
      <c r="AJ43" s="484" t="str">
        <f t="shared" si="0"/>
        <v>未</v>
      </c>
      <c r="AK43" s="484"/>
    </row>
    <row r="45" spans="2:77" ht="15" customHeight="1" x14ac:dyDescent="0.4">
      <c r="C45" s="159" t="s">
        <v>1816</v>
      </c>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61"/>
      <c r="AG45" s="61"/>
      <c r="AH45" s="62"/>
      <c r="AJ45" s="3"/>
      <c r="AK45" s="3"/>
    </row>
    <row r="46" spans="2:77" ht="15" customHeight="1" x14ac:dyDescent="0.4">
      <c r="C46" s="799" t="s">
        <v>1648</v>
      </c>
      <c r="D46" s="800"/>
      <c r="E46" s="800"/>
      <c r="F46" s="801"/>
      <c r="G46" s="799" t="s">
        <v>1122</v>
      </c>
      <c r="H46" s="800"/>
      <c r="I46" s="800"/>
      <c r="J46" s="800"/>
      <c r="K46" s="801"/>
      <c r="L46" s="799" t="s">
        <v>1813</v>
      </c>
      <c r="M46" s="800"/>
      <c r="N46" s="800"/>
      <c r="O46" s="800"/>
      <c r="P46" s="800"/>
      <c r="Q46" s="800"/>
      <c r="R46" s="801"/>
      <c r="S46" s="799" t="s">
        <v>1814</v>
      </c>
      <c r="T46" s="800"/>
      <c r="U46" s="800"/>
      <c r="V46" s="800"/>
      <c r="W46" s="800"/>
      <c r="X46" s="800"/>
      <c r="Y46" s="800"/>
      <c r="Z46" s="800"/>
      <c r="AA46" s="800"/>
      <c r="AB46" s="801"/>
      <c r="AC46" s="799" t="s">
        <v>1123</v>
      </c>
      <c r="AD46" s="800"/>
      <c r="AE46" s="800"/>
      <c r="AF46" s="800"/>
      <c r="AG46" s="800"/>
      <c r="AH46" s="801"/>
      <c r="AJ46" s="3"/>
      <c r="AK46" s="3"/>
    </row>
    <row r="47" spans="2:77" ht="15" customHeight="1" x14ac:dyDescent="0.4">
      <c r="C47" s="994"/>
      <c r="D47" s="995"/>
      <c r="E47" s="995"/>
      <c r="F47" s="996"/>
      <c r="G47" s="994"/>
      <c r="H47" s="995"/>
      <c r="I47" s="995"/>
      <c r="J47" s="995"/>
      <c r="K47" s="996"/>
      <c r="L47" s="994"/>
      <c r="M47" s="995"/>
      <c r="N47" s="995"/>
      <c r="O47" s="995"/>
      <c r="P47" s="995"/>
      <c r="Q47" s="995"/>
      <c r="R47" s="996"/>
      <c r="S47" s="994"/>
      <c r="T47" s="995"/>
      <c r="U47" s="995"/>
      <c r="V47" s="995"/>
      <c r="W47" s="995"/>
      <c r="X47" s="995"/>
      <c r="Y47" s="995"/>
      <c r="Z47" s="995"/>
      <c r="AA47" s="995"/>
      <c r="AB47" s="996"/>
      <c r="AC47" s="997"/>
      <c r="AD47" s="998"/>
      <c r="AE47" s="998"/>
      <c r="AF47" s="998"/>
      <c r="AG47" s="998"/>
      <c r="AH47" s="999"/>
    </row>
    <row r="48" spans="2:77" ht="15" customHeight="1" x14ac:dyDescent="0.4">
      <c r="C48" s="994"/>
      <c r="D48" s="995"/>
      <c r="E48" s="995"/>
      <c r="F48" s="996"/>
      <c r="G48" s="994"/>
      <c r="H48" s="995"/>
      <c r="I48" s="995"/>
      <c r="J48" s="995"/>
      <c r="K48" s="996"/>
      <c r="L48" s="994"/>
      <c r="M48" s="995"/>
      <c r="N48" s="995"/>
      <c r="O48" s="995"/>
      <c r="P48" s="995"/>
      <c r="Q48" s="995"/>
      <c r="R48" s="996"/>
      <c r="S48" s="994"/>
      <c r="T48" s="995"/>
      <c r="U48" s="995"/>
      <c r="V48" s="995"/>
      <c r="W48" s="995"/>
      <c r="X48" s="995"/>
      <c r="Y48" s="995"/>
      <c r="Z48" s="995"/>
      <c r="AA48" s="995"/>
      <c r="AB48" s="996"/>
      <c r="AC48" s="997"/>
      <c r="AD48" s="998"/>
      <c r="AE48" s="998"/>
      <c r="AF48" s="998"/>
      <c r="AG48" s="998"/>
      <c r="AH48" s="999"/>
    </row>
    <row r="49" spans="3:35" ht="15" customHeight="1" x14ac:dyDescent="0.4">
      <c r="C49" s="994"/>
      <c r="D49" s="995"/>
      <c r="E49" s="995"/>
      <c r="F49" s="996"/>
      <c r="G49" s="994"/>
      <c r="H49" s="995"/>
      <c r="I49" s="995"/>
      <c r="J49" s="995"/>
      <c r="K49" s="996"/>
      <c r="L49" s="994"/>
      <c r="M49" s="995"/>
      <c r="N49" s="995"/>
      <c r="O49" s="995"/>
      <c r="P49" s="995"/>
      <c r="Q49" s="995"/>
      <c r="R49" s="996"/>
      <c r="S49" s="994"/>
      <c r="T49" s="995"/>
      <c r="U49" s="995"/>
      <c r="V49" s="995"/>
      <c r="W49" s="995"/>
      <c r="X49" s="995"/>
      <c r="Y49" s="995"/>
      <c r="Z49" s="995"/>
      <c r="AA49" s="995"/>
      <c r="AB49" s="996"/>
      <c r="AC49" s="997"/>
      <c r="AD49" s="998"/>
      <c r="AE49" s="998"/>
      <c r="AF49" s="998"/>
      <c r="AG49" s="998"/>
      <c r="AH49" s="999"/>
    </row>
    <row r="50" spans="3:35" ht="15" customHeight="1" x14ac:dyDescent="0.4">
      <c r="C50" s="994"/>
      <c r="D50" s="995"/>
      <c r="E50" s="995"/>
      <c r="F50" s="996"/>
      <c r="G50" s="994"/>
      <c r="H50" s="995"/>
      <c r="I50" s="995"/>
      <c r="J50" s="995"/>
      <c r="K50" s="996"/>
      <c r="L50" s="994"/>
      <c r="M50" s="995"/>
      <c r="N50" s="995"/>
      <c r="O50" s="995"/>
      <c r="P50" s="995"/>
      <c r="Q50" s="995"/>
      <c r="R50" s="996"/>
      <c r="S50" s="994"/>
      <c r="T50" s="995"/>
      <c r="U50" s="995"/>
      <c r="V50" s="995"/>
      <c r="W50" s="995"/>
      <c r="X50" s="995"/>
      <c r="Y50" s="995"/>
      <c r="Z50" s="995"/>
      <c r="AA50" s="995"/>
      <c r="AB50" s="996"/>
      <c r="AC50" s="997"/>
      <c r="AD50" s="998"/>
      <c r="AE50" s="998"/>
      <c r="AF50" s="998"/>
      <c r="AG50" s="998"/>
      <c r="AH50" s="999"/>
    </row>
    <row r="51" spans="3:35" ht="15" customHeight="1" x14ac:dyDescent="0.4">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row>
  </sheetData>
  <mergeCells count="74">
    <mergeCell ref="A1:AT2"/>
    <mergeCell ref="AO5:AR5"/>
    <mergeCell ref="AO6:AR6"/>
    <mergeCell ref="AO7:AR7"/>
    <mergeCell ref="AO8:AR8"/>
    <mergeCell ref="AG23:AH23"/>
    <mergeCell ref="AO11:AR11"/>
    <mergeCell ref="AG21:AH21"/>
    <mergeCell ref="AG22:AH22"/>
    <mergeCell ref="AO14:AR14"/>
    <mergeCell ref="AG16:AH16"/>
    <mergeCell ref="AG17:AH17"/>
    <mergeCell ref="AG18:AH18"/>
    <mergeCell ref="D19:H19"/>
    <mergeCell ref="I19:N19"/>
    <mergeCell ref="P19:U19"/>
    <mergeCell ref="I17:U17"/>
    <mergeCell ref="D17:H17"/>
    <mergeCell ref="D18:H18"/>
    <mergeCell ref="I18:AE18"/>
    <mergeCell ref="AC17:AE17"/>
    <mergeCell ref="AV3:BY35"/>
    <mergeCell ref="V17:Y17"/>
    <mergeCell ref="V19:Y19"/>
    <mergeCell ref="Z19:AE19"/>
    <mergeCell ref="AG19:AH19"/>
    <mergeCell ref="Z17:AB17"/>
    <mergeCell ref="AB27:AE27"/>
    <mergeCell ref="AB28:AE28"/>
    <mergeCell ref="AB29:AE29"/>
    <mergeCell ref="AB30:AE30"/>
    <mergeCell ref="AB31:AE31"/>
    <mergeCell ref="AB32:AE32"/>
    <mergeCell ref="AB22:AE22"/>
    <mergeCell ref="V23:AE23"/>
    <mergeCell ref="AB25:AE25"/>
    <mergeCell ref="AB26:AE26"/>
    <mergeCell ref="AO36:AR36"/>
    <mergeCell ref="AJ38:AK38"/>
    <mergeCell ref="AF39:AH39"/>
    <mergeCell ref="AJ39:AK39"/>
    <mergeCell ref="AF41:AH41"/>
    <mergeCell ref="AJ41:AK41"/>
    <mergeCell ref="AF42:AH42"/>
    <mergeCell ref="AJ42:AK42"/>
    <mergeCell ref="AF43:AH43"/>
    <mergeCell ref="AJ43:AK43"/>
    <mergeCell ref="AJ40:AK40"/>
    <mergeCell ref="AF40:AG40"/>
    <mergeCell ref="C46:F46"/>
    <mergeCell ref="G46:K46"/>
    <mergeCell ref="L46:R46"/>
    <mergeCell ref="S46:AB46"/>
    <mergeCell ref="AC46:AH46"/>
    <mergeCell ref="C47:F47"/>
    <mergeCell ref="G47:K47"/>
    <mergeCell ref="L47:R47"/>
    <mergeCell ref="AC47:AH47"/>
    <mergeCell ref="S47:AB47"/>
    <mergeCell ref="C48:F48"/>
    <mergeCell ref="G48:K48"/>
    <mergeCell ref="L48:R48"/>
    <mergeCell ref="AC48:AH48"/>
    <mergeCell ref="S48:AB48"/>
    <mergeCell ref="C49:F49"/>
    <mergeCell ref="G49:K49"/>
    <mergeCell ref="L49:R49"/>
    <mergeCell ref="AC49:AH49"/>
    <mergeCell ref="S49:AB49"/>
    <mergeCell ref="C50:F50"/>
    <mergeCell ref="G50:K50"/>
    <mergeCell ref="L50:R50"/>
    <mergeCell ref="AC50:AH50"/>
    <mergeCell ref="S50:AB50"/>
  </mergeCells>
  <phoneticPr fontId="2"/>
  <conditionalFormatting sqref="C47:AH50">
    <cfRule type="expression" dxfId="73" priority="2">
      <formula>$AO$36="非該当"</formula>
    </cfRule>
  </conditionalFormatting>
  <conditionalFormatting sqref="I17:U17 Z17:AB17 I18:AE18 I19:N19 P19:U19 Z19:AE19">
    <cfRule type="expression" dxfId="72" priority="5">
      <formula>$AO$14="非該当"</formula>
    </cfRule>
  </conditionalFormatting>
  <conditionalFormatting sqref="V23:AE23">
    <cfRule type="expression" dxfId="71" priority="6">
      <formula>$AB$22="非該当"</formula>
    </cfRule>
  </conditionalFormatting>
  <conditionalFormatting sqref="AB25:AE32">
    <cfRule type="expression" dxfId="70" priority="1">
      <formula>$AB$22="非該当"</formula>
    </cfRule>
  </conditionalFormatting>
  <conditionalFormatting sqref="AF40:AG40">
    <cfRule type="expression" dxfId="69" priority="3">
      <formula>$AF$39="ＮＯ"</formula>
    </cfRule>
  </conditionalFormatting>
  <conditionalFormatting sqref="AF39:AH39 AF40 AH40 AF41:AH43">
    <cfRule type="expression" dxfId="68" priority="4">
      <formula>$AO$36="非該当"</formula>
    </cfRule>
  </conditionalFormatting>
  <dataValidations count="4">
    <dataValidation type="list" allowBlank="1" showInputMessage="1" showErrorMessage="1" sqref="AO6:AR8 AB22:AE22 AO36:AR36 AO11:AR11 AO14:AR14" xr:uid="{E78F878A-4802-46D4-A910-5C7F71371CC4}">
      <formula1>"該当,非該当"</formula1>
    </dataValidation>
    <dataValidation type="list" allowBlank="1" showInputMessage="1" showErrorMessage="1" sqref="AB25:AE32" xr:uid="{D9E73F70-0252-40A1-AC54-3807DC2AA5C9}">
      <formula1>"○"</formula1>
    </dataValidation>
    <dataValidation type="list" allowBlank="1" showInputMessage="1" showErrorMessage="1" sqref="Z19:AE19" xr:uid="{B4620A24-3A2B-42E0-9417-526881750643}">
      <formula1>"クラウド型,インストール型"</formula1>
    </dataValidation>
    <dataValidation type="list" allowBlank="1" showInputMessage="1" showErrorMessage="1" sqref="AF39:AH39 AF41:AH43" xr:uid="{991E6B6A-ADF3-4809-B4D5-74F7844CDBB0}">
      <formula1>"ＯＫ,ＮＯ"</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1" manualBreakCount="1">
    <brk id="33" max="4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834F0-7910-47EB-8E16-217C2C6BA172}">
  <sheetPr>
    <pageSetUpPr fitToPage="1"/>
  </sheetPr>
  <dimension ref="A1:AT2"/>
  <sheetViews>
    <sheetView zoomScale="115" zoomScaleNormal="115" workbookViewId="0">
      <selection activeCell="AL11" sqref="AL11"/>
    </sheetView>
  </sheetViews>
  <sheetFormatPr defaultColWidth="2.625" defaultRowHeight="15" customHeight="1" x14ac:dyDescent="0.4"/>
  <cols>
    <col min="1" max="16384" width="2.625" style="1"/>
  </cols>
  <sheetData>
    <row r="1" spans="1:46" ht="15" customHeight="1" x14ac:dyDescent="0.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row>
    <row r="2" spans="1:46" ht="15" customHeight="1" x14ac:dyDescent="0.4">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row>
  </sheetData>
  <phoneticPr fontId="2"/>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0A23B-5EEB-428A-B5B8-6BBBF1FE0FE7}">
  <sheetPr>
    <pageSetUpPr fitToPage="1"/>
  </sheetPr>
  <dimension ref="A1:AV60"/>
  <sheetViews>
    <sheetView view="pageBreakPreview" zoomScale="115" zoomScaleNormal="115" zoomScaleSheetLayoutView="115" workbookViewId="0">
      <pane xSplit="48" ySplit="4" topLeftCell="AW5" activePane="bottomRight" state="frozen"/>
      <selection activeCell="M1" sqref="M1:O2"/>
      <selection pane="topRight" activeCell="M1" sqref="M1:O2"/>
      <selection pane="bottomLeft" activeCell="M1" sqref="M1:O2"/>
      <selection pane="bottomRight" activeCell="N13" sqref="N13:AE16"/>
    </sheetView>
  </sheetViews>
  <sheetFormatPr defaultColWidth="2.625" defaultRowHeight="15" customHeight="1" x14ac:dyDescent="0.4"/>
  <cols>
    <col min="1" max="2" width="2.25" style="1" customWidth="1"/>
    <col min="3" max="16384" width="2.625" style="1"/>
  </cols>
  <sheetData>
    <row r="1" spans="1:48" ht="14.25" customHeight="1" x14ac:dyDescent="0.4">
      <c r="A1" s="482" t="s">
        <v>246</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c r="AQ1" s="482"/>
      <c r="AR1" s="482"/>
      <c r="AS1" s="482"/>
      <c r="AT1" s="482"/>
      <c r="AU1" s="482"/>
      <c r="AV1" s="482"/>
    </row>
    <row r="2" spans="1:48" ht="14.25" customHeight="1" x14ac:dyDescent="0.4">
      <c r="A2" s="483"/>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row>
    <row r="3" spans="1:48" ht="14.25" customHeight="1" x14ac:dyDescent="0.4">
      <c r="A3" s="459" t="s">
        <v>1757</v>
      </c>
      <c r="B3" s="461"/>
      <c r="C3" s="476" t="s">
        <v>243</v>
      </c>
      <c r="D3" s="477"/>
      <c r="E3" s="478"/>
      <c r="F3" s="476" t="s">
        <v>244</v>
      </c>
      <c r="G3" s="477"/>
      <c r="H3" s="477"/>
      <c r="I3" s="477"/>
      <c r="J3" s="477"/>
      <c r="K3" s="477"/>
      <c r="L3" s="477"/>
      <c r="M3" s="478"/>
      <c r="N3" s="476" t="s">
        <v>247</v>
      </c>
      <c r="O3" s="477"/>
      <c r="P3" s="477"/>
      <c r="Q3" s="477"/>
      <c r="R3" s="477"/>
      <c r="S3" s="477"/>
      <c r="T3" s="477"/>
      <c r="U3" s="477"/>
      <c r="V3" s="477"/>
      <c r="W3" s="477"/>
      <c r="X3" s="477"/>
      <c r="Y3" s="477"/>
      <c r="Z3" s="477"/>
      <c r="AA3" s="477"/>
      <c r="AB3" s="477"/>
      <c r="AC3" s="477"/>
      <c r="AD3" s="477"/>
      <c r="AE3" s="478"/>
      <c r="AF3" s="476" t="s">
        <v>245</v>
      </c>
      <c r="AG3" s="477"/>
      <c r="AH3" s="477"/>
      <c r="AI3" s="477"/>
      <c r="AJ3" s="477"/>
      <c r="AK3" s="477"/>
      <c r="AL3" s="477"/>
      <c r="AM3" s="477"/>
      <c r="AN3" s="477"/>
      <c r="AO3" s="477"/>
      <c r="AP3" s="477"/>
      <c r="AQ3" s="477"/>
      <c r="AR3" s="477"/>
      <c r="AS3" s="477"/>
      <c r="AT3" s="477"/>
      <c r="AU3" s="477"/>
      <c r="AV3" s="478"/>
    </row>
    <row r="4" spans="1:48" ht="14.25" customHeight="1" x14ac:dyDescent="0.4">
      <c r="A4" s="354"/>
      <c r="B4" s="351"/>
      <c r="C4" s="479"/>
      <c r="D4" s="480"/>
      <c r="E4" s="481"/>
      <c r="F4" s="479"/>
      <c r="G4" s="480"/>
      <c r="H4" s="480"/>
      <c r="I4" s="480"/>
      <c r="J4" s="480"/>
      <c r="K4" s="480"/>
      <c r="L4" s="480"/>
      <c r="M4" s="481"/>
      <c r="N4" s="479"/>
      <c r="O4" s="480"/>
      <c r="P4" s="480"/>
      <c r="Q4" s="480"/>
      <c r="R4" s="480"/>
      <c r="S4" s="480"/>
      <c r="T4" s="480"/>
      <c r="U4" s="480"/>
      <c r="V4" s="480"/>
      <c r="W4" s="480"/>
      <c r="X4" s="480"/>
      <c r="Y4" s="480"/>
      <c r="Z4" s="480"/>
      <c r="AA4" s="480"/>
      <c r="AB4" s="480"/>
      <c r="AC4" s="480"/>
      <c r="AD4" s="480"/>
      <c r="AE4" s="481"/>
      <c r="AF4" s="479"/>
      <c r="AG4" s="480"/>
      <c r="AH4" s="480"/>
      <c r="AI4" s="480"/>
      <c r="AJ4" s="480"/>
      <c r="AK4" s="480"/>
      <c r="AL4" s="480"/>
      <c r="AM4" s="480"/>
      <c r="AN4" s="480"/>
      <c r="AO4" s="480"/>
      <c r="AP4" s="480"/>
      <c r="AQ4" s="480"/>
      <c r="AR4" s="480"/>
      <c r="AS4" s="480"/>
      <c r="AT4" s="480"/>
      <c r="AU4" s="480"/>
      <c r="AV4" s="481"/>
    </row>
    <row r="5" spans="1:48" ht="15.75" customHeight="1" x14ac:dyDescent="0.4">
      <c r="A5" s="459" t="s">
        <v>1758</v>
      </c>
      <c r="B5" s="461"/>
      <c r="C5" s="459"/>
      <c r="D5" s="460"/>
      <c r="E5" s="461"/>
      <c r="F5" s="459"/>
      <c r="G5" s="460"/>
      <c r="H5" s="461"/>
      <c r="I5" s="462"/>
      <c r="J5" s="392"/>
      <c r="K5" s="392"/>
      <c r="L5" s="392"/>
      <c r="M5" s="393"/>
      <c r="N5" s="462"/>
      <c r="O5" s="392"/>
      <c r="P5" s="392"/>
      <c r="Q5" s="392"/>
      <c r="R5" s="392"/>
      <c r="S5" s="392"/>
      <c r="T5" s="392"/>
      <c r="U5" s="392"/>
      <c r="V5" s="392"/>
      <c r="W5" s="392"/>
      <c r="X5" s="392"/>
      <c r="Y5" s="392"/>
      <c r="Z5" s="392"/>
      <c r="AA5" s="392"/>
      <c r="AB5" s="392"/>
      <c r="AC5" s="392"/>
      <c r="AD5" s="392"/>
      <c r="AE5" s="393"/>
      <c r="AF5" s="467"/>
      <c r="AG5" s="468"/>
      <c r="AH5" s="468"/>
      <c r="AI5" s="468"/>
      <c r="AJ5" s="468"/>
      <c r="AK5" s="468"/>
      <c r="AL5" s="468"/>
      <c r="AM5" s="468"/>
      <c r="AN5" s="468"/>
      <c r="AO5" s="468"/>
      <c r="AP5" s="468"/>
      <c r="AQ5" s="468"/>
      <c r="AR5" s="468"/>
      <c r="AS5" s="468"/>
      <c r="AT5" s="468"/>
      <c r="AU5" s="468"/>
      <c r="AV5" s="469"/>
    </row>
    <row r="6" spans="1:48" ht="15.75" customHeight="1" x14ac:dyDescent="0.4">
      <c r="A6" s="352"/>
      <c r="B6" s="350"/>
      <c r="C6" s="352"/>
      <c r="D6" s="353"/>
      <c r="E6" s="350"/>
      <c r="F6" s="352"/>
      <c r="G6" s="353"/>
      <c r="H6" s="350"/>
      <c r="I6" s="463"/>
      <c r="J6" s="464"/>
      <c r="K6" s="464"/>
      <c r="L6" s="464"/>
      <c r="M6" s="465"/>
      <c r="N6" s="463"/>
      <c r="O6" s="464"/>
      <c r="P6" s="464"/>
      <c r="Q6" s="464"/>
      <c r="R6" s="464"/>
      <c r="S6" s="464"/>
      <c r="T6" s="464"/>
      <c r="U6" s="464"/>
      <c r="V6" s="464"/>
      <c r="W6" s="464"/>
      <c r="X6" s="464"/>
      <c r="Y6" s="464"/>
      <c r="Z6" s="464"/>
      <c r="AA6" s="464"/>
      <c r="AB6" s="464"/>
      <c r="AC6" s="464"/>
      <c r="AD6" s="464"/>
      <c r="AE6" s="465"/>
      <c r="AF6" s="470"/>
      <c r="AG6" s="471"/>
      <c r="AH6" s="471"/>
      <c r="AI6" s="471"/>
      <c r="AJ6" s="471"/>
      <c r="AK6" s="471"/>
      <c r="AL6" s="471"/>
      <c r="AM6" s="471"/>
      <c r="AN6" s="471"/>
      <c r="AO6" s="471"/>
      <c r="AP6" s="471"/>
      <c r="AQ6" s="471"/>
      <c r="AR6" s="471"/>
      <c r="AS6" s="471"/>
      <c r="AT6" s="471"/>
      <c r="AU6" s="471"/>
      <c r="AV6" s="472"/>
    </row>
    <row r="7" spans="1:48" ht="15.75" customHeight="1" x14ac:dyDescent="0.4">
      <c r="A7" s="352"/>
      <c r="B7" s="350"/>
      <c r="C7" s="352"/>
      <c r="D7" s="353"/>
      <c r="E7" s="350"/>
      <c r="F7" s="352"/>
      <c r="G7" s="353"/>
      <c r="H7" s="350"/>
      <c r="I7" s="463"/>
      <c r="J7" s="464"/>
      <c r="K7" s="464"/>
      <c r="L7" s="464"/>
      <c r="M7" s="465"/>
      <c r="N7" s="463"/>
      <c r="O7" s="464"/>
      <c r="P7" s="464"/>
      <c r="Q7" s="464"/>
      <c r="R7" s="464"/>
      <c r="S7" s="464"/>
      <c r="T7" s="464"/>
      <c r="U7" s="464"/>
      <c r="V7" s="464"/>
      <c r="W7" s="464"/>
      <c r="X7" s="464"/>
      <c r="Y7" s="464"/>
      <c r="Z7" s="464"/>
      <c r="AA7" s="464"/>
      <c r="AB7" s="464"/>
      <c r="AC7" s="464"/>
      <c r="AD7" s="464"/>
      <c r="AE7" s="465"/>
      <c r="AF7" s="470"/>
      <c r="AG7" s="471"/>
      <c r="AH7" s="471"/>
      <c r="AI7" s="471"/>
      <c r="AJ7" s="471"/>
      <c r="AK7" s="471"/>
      <c r="AL7" s="471"/>
      <c r="AM7" s="471"/>
      <c r="AN7" s="471"/>
      <c r="AO7" s="471"/>
      <c r="AP7" s="471"/>
      <c r="AQ7" s="471"/>
      <c r="AR7" s="471"/>
      <c r="AS7" s="471"/>
      <c r="AT7" s="471"/>
      <c r="AU7" s="471"/>
      <c r="AV7" s="472"/>
    </row>
    <row r="8" spans="1:48" ht="15.75" customHeight="1" x14ac:dyDescent="0.4">
      <c r="A8" s="354"/>
      <c r="B8" s="351"/>
      <c r="C8" s="354"/>
      <c r="D8" s="355"/>
      <c r="E8" s="351"/>
      <c r="F8" s="354"/>
      <c r="G8" s="355"/>
      <c r="H8" s="351"/>
      <c r="I8" s="466"/>
      <c r="J8" s="395"/>
      <c r="K8" s="395"/>
      <c r="L8" s="395"/>
      <c r="M8" s="396"/>
      <c r="N8" s="466"/>
      <c r="O8" s="395"/>
      <c r="P8" s="395"/>
      <c r="Q8" s="395"/>
      <c r="R8" s="395"/>
      <c r="S8" s="395"/>
      <c r="T8" s="395"/>
      <c r="U8" s="395"/>
      <c r="V8" s="395"/>
      <c r="W8" s="395"/>
      <c r="X8" s="395"/>
      <c r="Y8" s="395"/>
      <c r="Z8" s="395"/>
      <c r="AA8" s="395"/>
      <c r="AB8" s="395"/>
      <c r="AC8" s="395"/>
      <c r="AD8" s="395"/>
      <c r="AE8" s="396"/>
      <c r="AF8" s="473"/>
      <c r="AG8" s="474"/>
      <c r="AH8" s="474"/>
      <c r="AI8" s="474"/>
      <c r="AJ8" s="474"/>
      <c r="AK8" s="474"/>
      <c r="AL8" s="474"/>
      <c r="AM8" s="474"/>
      <c r="AN8" s="474"/>
      <c r="AO8" s="474"/>
      <c r="AP8" s="474"/>
      <c r="AQ8" s="474"/>
      <c r="AR8" s="474"/>
      <c r="AS8" s="474"/>
      <c r="AT8" s="474"/>
      <c r="AU8" s="474"/>
      <c r="AV8" s="475"/>
    </row>
    <row r="9" spans="1:48" ht="15.75" customHeight="1" x14ac:dyDescent="0.4">
      <c r="A9" s="459" t="s">
        <v>1759</v>
      </c>
      <c r="B9" s="461"/>
      <c r="C9" s="459"/>
      <c r="D9" s="460"/>
      <c r="E9" s="461"/>
      <c r="F9" s="459"/>
      <c r="G9" s="460"/>
      <c r="H9" s="461"/>
      <c r="I9" s="462"/>
      <c r="J9" s="392"/>
      <c r="K9" s="392"/>
      <c r="L9" s="392"/>
      <c r="M9" s="393"/>
      <c r="N9" s="462"/>
      <c r="O9" s="392"/>
      <c r="P9" s="392"/>
      <c r="Q9" s="392"/>
      <c r="R9" s="392"/>
      <c r="S9" s="392"/>
      <c r="T9" s="392"/>
      <c r="U9" s="392"/>
      <c r="V9" s="392"/>
      <c r="W9" s="392"/>
      <c r="X9" s="392"/>
      <c r="Y9" s="392"/>
      <c r="Z9" s="392"/>
      <c r="AA9" s="392"/>
      <c r="AB9" s="392"/>
      <c r="AC9" s="392"/>
      <c r="AD9" s="392"/>
      <c r="AE9" s="393"/>
      <c r="AF9" s="467"/>
      <c r="AG9" s="468"/>
      <c r="AH9" s="468"/>
      <c r="AI9" s="468"/>
      <c r="AJ9" s="468"/>
      <c r="AK9" s="468"/>
      <c r="AL9" s="468"/>
      <c r="AM9" s="468"/>
      <c r="AN9" s="468"/>
      <c r="AO9" s="468"/>
      <c r="AP9" s="468"/>
      <c r="AQ9" s="468"/>
      <c r="AR9" s="468"/>
      <c r="AS9" s="468"/>
      <c r="AT9" s="468"/>
      <c r="AU9" s="468"/>
      <c r="AV9" s="469"/>
    </row>
    <row r="10" spans="1:48" ht="15.75" customHeight="1" x14ac:dyDescent="0.4">
      <c r="A10" s="352"/>
      <c r="B10" s="350"/>
      <c r="C10" s="352"/>
      <c r="D10" s="353"/>
      <c r="E10" s="350"/>
      <c r="F10" s="352"/>
      <c r="G10" s="353"/>
      <c r="H10" s="350"/>
      <c r="I10" s="463"/>
      <c r="J10" s="464"/>
      <c r="K10" s="464"/>
      <c r="L10" s="464"/>
      <c r="M10" s="465"/>
      <c r="N10" s="463"/>
      <c r="O10" s="464"/>
      <c r="P10" s="464"/>
      <c r="Q10" s="464"/>
      <c r="R10" s="464"/>
      <c r="S10" s="464"/>
      <c r="T10" s="464"/>
      <c r="U10" s="464"/>
      <c r="V10" s="464"/>
      <c r="W10" s="464"/>
      <c r="X10" s="464"/>
      <c r="Y10" s="464"/>
      <c r="Z10" s="464"/>
      <c r="AA10" s="464"/>
      <c r="AB10" s="464"/>
      <c r="AC10" s="464"/>
      <c r="AD10" s="464"/>
      <c r="AE10" s="465"/>
      <c r="AF10" s="470"/>
      <c r="AG10" s="471"/>
      <c r="AH10" s="471"/>
      <c r="AI10" s="471"/>
      <c r="AJ10" s="471"/>
      <c r="AK10" s="471"/>
      <c r="AL10" s="471"/>
      <c r="AM10" s="471"/>
      <c r="AN10" s="471"/>
      <c r="AO10" s="471"/>
      <c r="AP10" s="471"/>
      <c r="AQ10" s="471"/>
      <c r="AR10" s="471"/>
      <c r="AS10" s="471"/>
      <c r="AT10" s="471"/>
      <c r="AU10" s="471"/>
      <c r="AV10" s="472"/>
    </row>
    <row r="11" spans="1:48" ht="15.75" customHeight="1" x14ac:dyDescent="0.4">
      <c r="A11" s="352"/>
      <c r="B11" s="350"/>
      <c r="C11" s="352"/>
      <c r="D11" s="353"/>
      <c r="E11" s="350"/>
      <c r="F11" s="352"/>
      <c r="G11" s="353"/>
      <c r="H11" s="350"/>
      <c r="I11" s="463"/>
      <c r="J11" s="464"/>
      <c r="K11" s="464"/>
      <c r="L11" s="464"/>
      <c r="M11" s="465"/>
      <c r="N11" s="463"/>
      <c r="O11" s="464"/>
      <c r="P11" s="464"/>
      <c r="Q11" s="464"/>
      <c r="R11" s="464"/>
      <c r="S11" s="464"/>
      <c r="T11" s="464"/>
      <c r="U11" s="464"/>
      <c r="V11" s="464"/>
      <c r="W11" s="464"/>
      <c r="X11" s="464"/>
      <c r="Y11" s="464"/>
      <c r="Z11" s="464"/>
      <c r="AA11" s="464"/>
      <c r="AB11" s="464"/>
      <c r="AC11" s="464"/>
      <c r="AD11" s="464"/>
      <c r="AE11" s="465"/>
      <c r="AF11" s="470"/>
      <c r="AG11" s="471"/>
      <c r="AH11" s="471"/>
      <c r="AI11" s="471"/>
      <c r="AJ11" s="471"/>
      <c r="AK11" s="471"/>
      <c r="AL11" s="471"/>
      <c r="AM11" s="471"/>
      <c r="AN11" s="471"/>
      <c r="AO11" s="471"/>
      <c r="AP11" s="471"/>
      <c r="AQ11" s="471"/>
      <c r="AR11" s="471"/>
      <c r="AS11" s="471"/>
      <c r="AT11" s="471"/>
      <c r="AU11" s="471"/>
      <c r="AV11" s="472"/>
    </row>
    <row r="12" spans="1:48" ht="15.75" customHeight="1" x14ac:dyDescent="0.4">
      <c r="A12" s="354"/>
      <c r="B12" s="351"/>
      <c r="C12" s="354"/>
      <c r="D12" s="355"/>
      <c r="E12" s="351"/>
      <c r="F12" s="354"/>
      <c r="G12" s="355"/>
      <c r="H12" s="351"/>
      <c r="I12" s="466"/>
      <c r="J12" s="395"/>
      <c r="K12" s="395"/>
      <c r="L12" s="395"/>
      <c r="M12" s="396"/>
      <c r="N12" s="466"/>
      <c r="O12" s="395"/>
      <c r="P12" s="395"/>
      <c r="Q12" s="395"/>
      <c r="R12" s="395"/>
      <c r="S12" s="395"/>
      <c r="T12" s="395"/>
      <c r="U12" s="395"/>
      <c r="V12" s="395"/>
      <c r="W12" s="395"/>
      <c r="X12" s="395"/>
      <c r="Y12" s="395"/>
      <c r="Z12" s="395"/>
      <c r="AA12" s="395"/>
      <c r="AB12" s="395"/>
      <c r="AC12" s="395"/>
      <c r="AD12" s="395"/>
      <c r="AE12" s="396"/>
      <c r="AF12" s="473"/>
      <c r="AG12" s="474"/>
      <c r="AH12" s="474"/>
      <c r="AI12" s="474"/>
      <c r="AJ12" s="474"/>
      <c r="AK12" s="474"/>
      <c r="AL12" s="474"/>
      <c r="AM12" s="474"/>
      <c r="AN12" s="474"/>
      <c r="AO12" s="474"/>
      <c r="AP12" s="474"/>
      <c r="AQ12" s="474"/>
      <c r="AR12" s="474"/>
      <c r="AS12" s="474"/>
      <c r="AT12" s="474"/>
      <c r="AU12" s="474"/>
      <c r="AV12" s="475"/>
    </row>
    <row r="13" spans="1:48" ht="15.75" customHeight="1" x14ac:dyDescent="0.4">
      <c r="A13" s="459" t="s">
        <v>1760</v>
      </c>
      <c r="B13" s="461"/>
      <c r="C13" s="459"/>
      <c r="D13" s="460"/>
      <c r="E13" s="461"/>
      <c r="F13" s="459"/>
      <c r="G13" s="460"/>
      <c r="H13" s="461"/>
      <c r="I13" s="462"/>
      <c r="J13" s="392"/>
      <c r="K13" s="392"/>
      <c r="L13" s="392"/>
      <c r="M13" s="393"/>
      <c r="N13" s="462"/>
      <c r="O13" s="392"/>
      <c r="P13" s="392"/>
      <c r="Q13" s="392"/>
      <c r="R13" s="392"/>
      <c r="S13" s="392"/>
      <c r="T13" s="392"/>
      <c r="U13" s="392"/>
      <c r="V13" s="392"/>
      <c r="W13" s="392"/>
      <c r="X13" s="392"/>
      <c r="Y13" s="392"/>
      <c r="Z13" s="392"/>
      <c r="AA13" s="392"/>
      <c r="AB13" s="392"/>
      <c r="AC13" s="392"/>
      <c r="AD13" s="392"/>
      <c r="AE13" s="393"/>
      <c r="AF13" s="467"/>
      <c r="AG13" s="468"/>
      <c r="AH13" s="468"/>
      <c r="AI13" s="468"/>
      <c r="AJ13" s="468"/>
      <c r="AK13" s="468"/>
      <c r="AL13" s="468"/>
      <c r="AM13" s="468"/>
      <c r="AN13" s="468"/>
      <c r="AO13" s="468"/>
      <c r="AP13" s="468"/>
      <c r="AQ13" s="468"/>
      <c r="AR13" s="468"/>
      <c r="AS13" s="468"/>
      <c r="AT13" s="468"/>
      <c r="AU13" s="468"/>
      <c r="AV13" s="469"/>
    </row>
    <row r="14" spans="1:48" ht="15.75" customHeight="1" x14ac:dyDescent="0.4">
      <c r="A14" s="352"/>
      <c r="B14" s="350"/>
      <c r="C14" s="352"/>
      <c r="D14" s="353"/>
      <c r="E14" s="350"/>
      <c r="F14" s="352"/>
      <c r="G14" s="353"/>
      <c r="H14" s="350"/>
      <c r="I14" s="463"/>
      <c r="J14" s="464"/>
      <c r="K14" s="464"/>
      <c r="L14" s="464"/>
      <c r="M14" s="465"/>
      <c r="N14" s="463"/>
      <c r="O14" s="464"/>
      <c r="P14" s="464"/>
      <c r="Q14" s="464"/>
      <c r="R14" s="464"/>
      <c r="S14" s="464"/>
      <c r="T14" s="464"/>
      <c r="U14" s="464"/>
      <c r="V14" s="464"/>
      <c r="W14" s="464"/>
      <c r="X14" s="464"/>
      <c r="Y14" s="464"/>
      <c r="Z14" s="464"/>
      <c r="AA14" s="464"/>
      <c r="AB14" s="464"/>
      <c r="AC14" s="464"/>
      <c r="AD14" s="464"/>
      <c r="AE14" s="465"/>
      <c r="AF14" s="470"/>
      <c r="AG14" s="471"/>
      <c r="AH14" s="471"/>
      <c r="AI14" s="471"/>
      <c r="AJ14" s="471"/>
      <c r="AK14" s="471"/>
      <c r="AL14" s="471"/>
      <c r="AM14" s="471"/>
      <c r="AN14" s="471"/>
      <c r="AO14" s="471"/>
      <c r="AP14" s="471"/>
      <c r="AQ14" s="471"/>
      <c r="AR14" s="471"/>
      <c r="AS14" s="471"/>
      <c r="AT14" s="471"/>
      <c r="AU14" s="471"/>
      <c r="AV14" s="472"/>
    </row>
    <row r="15" spans="1:48" ht="15.75" customHeight="1" x14ac:dyDescent="0.4">
      <c r="A15" s="352"/>
      <c r="B15" s="350"/>
      <c r="C15" s="352"/>
      <c r="D15" s="353"/>
      <c r="E15" s="350"/>
      <c r="F15" s="352"/>
      <c r="G15" s="353"/>
      <c r="H15" s="350"/>
      <c r="I15" s="463"/>
      <c r="J15" s="464"/>
      <c r="K15" s="464"/>
      <c r="L15" s="464"/>
      <c r="M15" s="465"/>
      <c r="N15" s="463"/>
      <c r="O15" s="464"/>
      <c r="P15" s="464"/>
      <c r="Q15" s="464"/>
      <c r="R15" s="464"/>
      <c r="S15" s="464"/>
      <c r="T15" s="464"/>
      <c r="U15" s="464"/>
      <c r="V15" s="464"/>
      <c r="W15" s="464"/>
      <c r="X15" s="464"/>
      <c r="Y15" s="464"/>
      <c r="Z15" s="464"/>
      <c r="AA15" s="464"/>
      <c r="AB15" s="464"/>
      <c r="AC15" s="464"/>
      <c r="AD15" s="464"/>
      <c r="AE15" s="465"/>
      <c r="AF15" s="470"/>
      <c r="AG15" s="471"/>
      <c r="AH15" s="471"/>
      <c r="AI15" s="471"/>
      <c r="AJ15" s="471"/>
      <c r="AK15" s="471"/>
      <c r="AL15" s="471"/>
      <c r="AM15" s="471"/>
      <c r="AN15" s="471"/>
      <c r="AO15" s="471"/>
      <c r="AP15" s="471"/>
      <c r="AQ15" s="471"/>
      <c r="AR15" s="471"/>
      <c r="AS15" s="471"/>
      <c r="AT15" s="471"/>
      <c r="AU15" s="471"/>
      <c r="AV15" s="472"/>
    </row>
    <row r="16" spans="1:48" ht="15.75" customHeight="1" x14ac:dyDescent="0.4">
      <c r="A16" s="354"/>
      <c r="B16" s="351"/>
      <c r="C16" s="354"/>
      <c r="D16" s="355"/>
      <c r="E16" s="351"/>
      <c r="F16" s="354"/>
      <c r="G16" s="355"/>
      <c r="H16" s="351"/>
      <c r="I16" s="466"/>
      <c r="J16" s="395"/>
      <c r="K16" s="395"/>
      <c r="L16" s="395"/>
      <c r="M16" s="396"/>
      <c r="N16" s="466"/>
      <c r="O16" s="395"/>
      <c r="P16" s="395"/>
      <c r="Q16" s="395"/>
      <c r="R16" s="395"/>
      <c r="S16" s="395"/>
      <c r="T16" s="395"/>
      <c r="U16" s="395"/>
      <c r="V16" s="395"/>
      <c r="W16" s="395"/>
      <c r="X16" s="395"/>
      <c r="Y16" s="395"/>
      <c r="Z16" s="395"/>
      <c r="AA16" s="395"/>
      <c r="AB16" s="395"/>
      <c r="AC16" s="395"/>
      <c r="AD16" s="395"/>
      <c r="AE16" s="396"/>
      <c r="AF16" s="473"/>
      <c r="AG16" s="474"/>
      <c r="AH16" s="474"/>
      <c r="AI16" s="474"/>
      <c r="AJ16" s="474"/>
      <c r="AK16" s="474"/>
      <c r="AL16" s="474"/>
      <c r="AM16" s="474"/>
      <c r="AN16" s="474"/>
      <c r="AO16" s="474"/>
      <c r="AP16" s="474"/>
      <c r="AQ16" s="474"/>
      <c r="AR16" s="474"/>
      <c r="AS16" s="474"/>
      <c r="AT16" s="474"/>
      <c r="AU16" s="474"/>
      <c r="AV16" s="475"/>
    </row>
    <row r="17" spans="1:48" ht="15.75" customHeight="1" x14ac:dyDescent="0.4">
      <c r="A17" s="459" t="s">
        <v>1761</v>
      </c>
      <c r="B17" s="461"/>
      <c r="C17" s="459"/>
      <c r="D17" s="460"/>
      <c r="E17" s="461"/>
      <c r="F17" s="459"/>
      <c r="G17" s="460"/>
      <c r="H17" s="461"/>
      <c r="I17" s="462"/>
      <c r="J17" s="392"/>
      <c r="K17" s="392"/>
      <c r="L17" s="392"/>
      <c r="M17" s="393"/>
      <c r="N17" s="462"/>
      <c r="O17" s="392"/>
      <c r="P17" s="392"/>
      <c r="Q17" s="392"/>
      <c r="R17" s="392"/>
      <c r="S17" s="392"/>
      <c r="T17" s="392"/>
      <c r="U17" s="392"/>
      <c r="V17" s="392"/>
      <c r="W17" s="392"/>
      <c r="X17" s="392"/>
      <c r="Y17" s="392"/>
      <c r="Z17" s="392"/>
      <c r="AA17" s="392"/>
      <c r="AB17" s="392"/>
      <c r="AC17" s="392"/>
      <c r="AD17" s="392"/>
      <c r="AE17" s="393"/>
      <c r="AF17" s="467"/>
      <c r="AG17" s="468"/>
      <c r="AH17" s="468"/>
      <c r="AI17" s="468"/>
      <c r="AJ17" s="468"/>
      <c r="AK17" s="468"/>
      <c r="AL17" s="468"/>
      <c r="AM17" s="468"/>
      <c r="AN17" s="468"/>
      <c r="AO17" s="468"/>
      <c r="AP17" s="468"/>
      <c r="AQ17" s="468"/>
      <c r="AR17" s="468"/>
      <c r="AS17" s="468"/>
      <c r="AT17" s="468"/>
      <c r="AU17" s="468"/>
      <c r="AV17" s="469"/>
    </row>
    <row r="18" spans="1:48" ht="15.75" customHeight="1" x14ac:dyDescent="0.4">
      <c r="A18" s="352"/>
      <c r="B18" s="350"/>
      <c r="C18" s="352"/>
      <c r="D18" s="353"/>
      <c r="E18" s="350"/>
      <c r="F18" s="352"/>
      <c r="G18" s="353"/>
      <c r="H18" s="350"/>
      <c r="I18" s="463"/>
      <c r="J18" s="464"/>
      <c r="K18" s="464"/>
      <c r="L18" s="464"/>
      <c r="M18" s="465"/>
      <c r="N18" s="463"/>
      <c r="O18" s="464"/>
      <c r="P18" s="464"/>
      <c r="Q18" s="464"/>
      <c r="R18" s="464"/>
      <c r="S18" s="464"/>
      <c r="T18" s="464"/>
      <c r="U18" s="464"/>
      <c r="V18" s="464"/>
      <c r="W18" s="464"/>
      <c r="X18" s="464"/>
      <c r="Y18" s="464"/>
      <c r="Z18" s="464"/>
      <c r="AA18" s="464"/>
      <c r="AB18" s="464"/>
      <c r="AC18" s="464"/>
      <c r="AD18" s="464"/>
      <c r="AE18" s="465"/>
      <c r="AF18" s="470"/>
      <c r="AG18" s="471"/>
      <c r="AH18" s="471"/>
      <c r="AI18" s="471"/>
      <c r="AJ18" s="471"/>
      <c r="AK18" s="471"/>
      <c r="AL18" s="471"/>
      <c r="AM18" s="471"/>
      <c r="AN18" s="471"/>
      <c r="AO18" s="471"/>
      <c r="AP18" s="471"/>
      <c r="AQ18" s="471"/>
      <c r="AR18" s="471"/>
      <c r="AS18" s="471"/>
      <c r="AT18" s="471"/>
      <c r="AU18" s="471"/>
      <c r="AV18" s="472"/>
    </row>
    <row r="19" spans="1:48" ht="15.75" customHeight="1" x14ac:dyDescent="0.4">
      <c r="A19" s="352"/>
      <c r="B19" s="350"/>
      <c r="C19" s="352"/>
      <c r="D19" s="353"/>
      <c r="E19" s="350"/>
      <c r="F19" s="352"/>
      <c r="G19" s="353"/>
      <c r="H19" s="350"/>
      <c r="I19" s="463"/>
      <c r="J19" s="464"/>
      <c r="K19" s="464"/>
      <c r="L19" s="464"/>
      <c r="M19" s="465"/>
      <c r="N19" s="463"/>
      <c r="O19" s="464"/>
      <c r="P19" s="464"/>
      <c r="Q19" s="464"/>
      <c r="R19" s="464"/>
      <c r="S19" s="464"/>
      <c r="T19" s="464"/>
      <c r="U19" s="464"/>
      <c r="V19" s="464"/>
      <c r="W19" s="464"/>
      <c r="X19" s="464"/>
      <c r="Y19" s="464"/>
      <c r="Z19" s="464"/>
      <c r="AA19" s="464"/>
      <c r="AB19" s="464"/>
      <c r="AC19" s="464"/>
      <c r="AD19" s="464"/>
      <c r="AE19" s="465"/>
      <c r="AF19" s="470"/>
      <c r="AG19" s="471"/>
      <c r="AH19" s="471"/>
      <c r="AI19" s="471"/>
      <c r="AJ19" s="471"/>
      <c r="AK19" s="471"/>
      <c r="AL19" s="471"/>
      <c r="AM19" s="471"/>
      <c r="AN19" s="471"/>
      <c r="AO19" s="471"/>
      <c r="AP19" s="471"/>
      <c r="AQ19" s="471"/>
      <c r="AR19" s="471"/>
      <c r="AS19" s="471"/>
      <c r="AT19" s="471"/>
      <c r="AU19" s="471"/>
      <c r="AV19" s="472"/>
    </row>
    <row r="20" spans="1:48" ht="15.75" customHeight="1" x14ac:dyDescent="0.4">
      <c r="A20" s="354"/>
      <c r="B20" s="351"/>
      <c r="C20" s="354"/>
      <c r="D20" s="355"/>
      <c r="E20" s="351"/>
      <c r="F20" s="354"/>
      <c r="G20" s="355"/>
      <c r="H20" s="351"/>
      <c r="I20" s="466"/>
      <c r="J20" s="395"/>
      <c r="K20" s="395"/>
      <c r="L20" s="395"/>
      <c r="M20" s="396"/>
      <c r="N20" s="466"/>
      <c r="O20" s="395"/>
      <c r="P20" s="395"/>
      <c r="Q20" s="395"/>
      <c r="R20" s="395"/>
      <c r="S20" s="395"/>
      <c r="T20" s="395"/>
      <c r="U20" s="395"/>
      <c r="V20" s="395"/>
      <c r="W20" s="395"/>
      <c r="X20" s="395"/>
      <c r="Y20" s="395"/>
      <c r="Z20" s="395"/>
      <c r="AA20" s="395"/>
      <c r="AB20" s="395"/>
      <c r="AC20" s="395"/>
      <c r="AD20" s="395"/>
      <c r="AE20" s="396"/>
      <c r="AF20" s="473"/>
      <c r="AG20" s="474"/>
      <c r="AH20" s="474"/>
      <c r="AI20" s="474"/>
      <c r="AJ20" s="474"/>
      <c r="AK20" s="474"/>
      <c r="AL20" s="474"/>
      <c r="AM20" s="474"/>
      <c r="AN20" s="474"/>
      <c r="AO20" s="474"/>
      <c r="AP20" s="474"/>
      <c r="AQ20" s="474"/>
      <c r="AR20" s="474"/>
      <c r="AS20" s="474"/>
      <c r="AT20" s="474"/>
      <c r="AU20" s="474"/>
      <c r="AV20" s="475"/>
    </row>
    <row r="21" spans="1:48" ht="15.75" customHeight="1" x14ac:dyDescent="0.4">
      <c r="A21" s="459" t="s">
        <v>1762</v>
      </c>
      <c r="B21" s="461"/>
      <c r="C21" s="459"/>
      <c r="D21" s="460"/>
      <c r="E21" s="461"/>
      <c r="F21" s="459"/>
      <c r="G21" s="460"/>
      <c r="H21" s="461"/>
      <c r="I21" s="462"/>
      <c r="J21" s="392"/>
      <c r="K21" s="392"/>
      <c r="L21" s="392"/>
      <c r="M21" s="393"/>
      <c r="N21" s="462"/>
      <c r="O21" s="392"/>
      <c r="P21" s="392"/>
      <c r="Q21" s="392"/>
      <c r="R21" s="392"/>
      <c r="S21" s="392"/>
      <c r="T21" s="392"/>
      <c r="U21" s="392"/>
      <c r="V21" s="392"/>
      <c r="W21" s="392"/>
      <c r="X21" s="392"/>
      <c r="Y21" s="392"/>
      <c r="Z21" s="392"/>
      <c r="AA21" s="392"/>
      <c r="AB21" s="392"/>
      <c r="AC21" s="392"/>
      <c r="AD21" s="392"/>
      <c r="AE21" s="393"/>
      <c r="AF21" s="467"/>
      <c r="AG21" s="468"/>
      <c r="AH21" s="468"/>
      <c r="AI21" s="468"/>
      <c r="AJ21" s="468"/>
      <c r="AK21" s="468"/>
      <c r="AL21" s="468"/>
      <c r="AM21" s="468"/>
      <c r="AN21" s="468"/>
      <c r="AO21" s="468"/>
      <c r="AP21" s="468"/>
      <c r="AQ21" s="468"/>
      <c r="AR21" s="468"/>
      <c r="AS21" s="468"/>
      <c r="AT21" s="468"/>
      <c r="AU21" s="468"/>
      <c r="AV21" s="469"/>
    </row>
    <row r="22" spans="1:48" ht="15.75" customHeight="1" x14ac:dyDescent="0.4">
      <c r="A22" s="352"/>
      <c r="B22" s="350"/>
      <c r="C22" s="352"/>
      <c r="D22" s="353"/>
      <c r="E22" s="350"/>
      <c r="F22" s="352"/>
      <c r="G22" s="353"/>
      <c r="H22" s="350"/>
      <c r="I22" s="463"/>
      <c r="J22" s="464"/>
      <c r="K22" s="464"/>
      <c r="L22" s="464"/>
      <c r="M22" s="465"/>
      <c r="N22" s="463"/>
      <c r="O22" s="464"/>
      <c r="P22" s="464"/>
      <c r="Q22" s="464"/>
      <c r="R22" s="464"/>
      <c r="S22" s="464"/>
      <c r="T22" s="464"/>
      <c r="U22" s="464"/>
      <c r="V22" s="464"/>
      <c r="W22" s="464"/>
      <c r="X22" s="464"/>
      <c r="Y22" s="464"/>
      <c r="Z22" s="464"/>
      <c r="AA22" s="464"/>
      <c r="AB22" s="464"/>
      <c r="AC22" s="464"/>
      <c r="AD22" s="464"/>
      <c r="AE22" s="465"/>
      <c r="AF22" s="470"/>
      <c r="AG22" s="471"/>
      <c r="AH22" s="471"/>
      <c r="AI22" s="471"/>
      <c r="AJ22" s="471"/>
      <c r="AK22" s="471"/>
      <c r="AL22" s="471"/>
      <c r="AM22" s="471"/>
      <c r="AN22" s="471"/>
      <c r="AO22" s="471"/>
      <c r="AP22" s="471"/>
      <c r="AQ22" s="471"/>
      <c r="AR22" s="471"/>
      <c r="AS22" s="471"/>
      <c r="AT22" s="471"/>
      <c r="AU22" s="471"/>
      <c r="AV22" s="472"/>
    </row>
    <row r="23" spans="1:48" ht="15.75" customHeight="1" x14ac:dyDescent="0.4">
      <c r="A23" s="352"/>
      <c r="B23" s="350"/>
      <c r="C23" s="352"/>
      <c r="D23" s="353"/>
      <c r="E23" s="350"/>
      <c r="F23" s="352"/>
      <c r="G23" s="353"/>
      <c r="H23" s="350"/>
      <c r="I23" s="463"/>
      <c r="J23" s="464"/>
      <c r="K23" s="464"/>
      <c r="L23" s="464"/>
      <c r="M23" s="465"/>
      <c r="N23" s="463"/>
      <c r="O23" s="464"/>
      <c r="P23" s="464"/>
      <c r="Q23" s="464"/>
      <c r="R23" s="464"/>
      <c r="S23" s="464"/>
      <c r="T23" s="464"/>
      <c r="U23" s="464"/>
      <c r="V23" s="464"/>
      <c r="W23" s="464"/>
      <c r="X23" s="464"/>
      <c r="Y23" s="464"/>
      <c r="Z23" s="464"/>
      <c r="AA23" s="464"/>
      <c r="AB23" s="464"/>
      <c r="AC23" s="464"/>
      <c r="AD23" s="464"/>
      <c r="AE23" s="465"/>
      <c r="AF23" s="470"/>
      <c r="AG23" s="471"/>
      <c r="AH23" s="471"/>
      <c r="AI23" s="471"/>
      <c r="AJ23" s="471"/>
      <c r="AK23" s="471"/>
      <c r="AL23" s="471"/>
      <c r="AM23" s="471"/>
      <c r="AN23" s="471"/>
      <c r="AO23" s="471"/>
      <c r="AP23" s="471"/>
      <c r="AQ23" s="471"/>
      <c r="AR23" s="471"/>
      <c r="AS23" s="471"/>
      <c r="AT23" s="471"/>
      <c r="AU23" s="471"/>
      <c r="AV23" s="472"/>
    </row>
    <row r="24" spans="1:48" ht="15.75" customHeight="1" x14ac:dyDescent="0.4">
      <c r="A24" s="354"/>
      <c r="B24" s="351"/>
      <c r="C24" s="354"/>
      <c r="D24" s="355"/>
      <c r="E24" s="351"/>
      <c r="F24" s="354"/>
      <c r="G24" s="355"/>
      <c r="H24" s="351"/>
      <c r="I24" s="466"/>
      <c r="J24" s="395"/>
      <c r="K24" s="395"/>
      <c r="L24" s="395"/>
      <c r="M24" s="396"/>
      <c r="N24" s="466"/>
      <c r="O24" s="395"/>
      <c r="P24" s="395"/>
      <c r="Q24" s="395"/>
      <c r="R24" s="395"/>
      <c r="S24" s="395"/>
      <c r="T24" s="395"/>
      <c r="U24" s="395"/>
      <c r="V24" s="395"/>
      <c r="W24" s="395"/>
      <c r="X24" s="395"/>
      <c r="Y24" s="395"/>
      <c r="Z24" s="395"/>
      <c r="AA24" s="395"/>
      <c r="AB24" s="395"/>
      <c r="AC24" s="395"/>
      <c r="AD24" s="395"/>
      <c r="AE24" s="396"/>
      <c r="AF24" s="473"/>
      <c r="AG24" s="474"/>
      <c r="AH24" s="474"/>
      <c r="AI24" s="474"/>
      <c r="AJ24" s="474"/>
      <c r="AK24" s="474"/>
      <c r="AL24" s="474"/>
      <c r="AM24" s="474"/>
      <c r="AN24" s="474"/>
      <c r="AO24" s="474"/>
      <c r="AP24" s="474"/>
      <c r="AQ24" s="474"/>
      <c r="AR24" s="474"/>
      <c r="AS24" s="474"/>
      <c r="AT24" s="474"/>
      <c r="AU24" s="474"/>
      <c r="AV24" s="475"/>
    </row>
    <row r="25" spans="1:48" ht="15.75" customHeight="1" x14ac:dyDescent="0.4">
      <c r="A25" s="459" t="s">
        <v>1763</v>
      </c>
      <c r="B25" s="461"/>
      <c r="C25" s="459"/>
      <c r="D25" s="460"/>
      <c r="E25" s="461"/>
      <c r="F25" s="459"/>
      <c r="G25" s="460"/>
      <c r="H25" s="461"/>
      <c r="I25" s="462"/>
      <c r="J25" s="392"/>
      <c r="K25" s="392"/>
      <c r="L25" s="392"/>
      <c r="M25" s="393"/>
      <c r="N25" s="462"/>
      <c r="O25" s="392"/>
      <c r="P25" s="392"/>
      <c r="Q25" s="392"/>
      <c r="R25" s="392"/>
      <c r="S25" s="392"/>
      <c r="T25" s="392"/>
      <c r="U25" s="392"/>
      <c r="V25" s="392"/>
      <c r="W25" s="392"/>
      <c r="X25" s="392"/>
      <c r="Y25" s="392"/>
      <c r="Z25" s="392"/>
      <c r="AA25" s="392"/>
      <c r="AB25" s="392"/>
      <c r="AC25" s="392"/>
      <c r="AD25" s="392"/>
      <c r="AE25" s="393"/>
      <c r="AF25" s="467"/>
      <c r="AG25" s="468"/>
      <c r="AH25" s="468"/>
      <c r="AI25" s="468"/>
      <c r="AJ25" s="468"/>
      <c r="AK25" s="468"/>
      <c r="AL25" s="468"/>
      <c r="AM25" s="468"/>
      <c r="AN25" s="468"/>
      <c r="AO25" s="468"/>
      <c r="AP25" s="468"/>
      <c r="AQ25" s="468"/>
      <c r="AR25" s="468"/>
      <c r="AS25" s="468"/>
      <c r="AT25" s="468"/>
      <c r="AU25" s="468"/>
      <c r="AV25" s="469"/>
    </row>
    <row r="26" spans="1:48" ht="15.75" customHeight="1" x14ac:dyDescent="0.4">
      <c r="A26" s="352"/>
      <c r="B26" s="350"/>
      <c r="C26" s="352"/>
      <c r="D26" s="353"/>
      <c r="E26" s="350"/>
      <c r="F26" s="352"/>
      <c r="G26" s="353"/>
      <c r="H26" s="350"/>
      <c r="I26" s="463"/>
      <c r="J26" s="464"/>
      <c r="K26" s="464"/>
      <c r="L26" s="464"/>
      <c r="M26" s="465"/>
      <c r="N26" s="463"/>
      <c r="O26" s="464"/>
      <c r="P26" s="464"/>
      <c r="Q26" s="464"/>
      <c r="R26" s="464"/>
      <c r="S26" s="464"/>
      <c r="T26" s="464"/>
      <c r="U26" s="464"/>
      <c r="V26" s="464"/>
      <c r="W26" s="464"/>
      <c r="X26" s="464"/>
      <c r="Y26" s="464"/>
      <c r="Z26" s="464"/>
      <c r="AA26" s="464"/>
      <c r="AB26" s="464"/>
      <c r="AC26" s="464"/>
      <c r="AD26" s="464"/>
      <c r="AE26" s="465"/>
      <c r="AF26" s="470"/>
      <c r="AG26" s="471"/>
      <c r="AH26" s="471"/>
      <c r="AI26" s="471"/>
      <c r="AJ26" s="471"/>
      <c r="AK26" s="471"/>
      <c r="AL26" s="471"/>
      <c r="AM26" s="471"/>
      <c r="AN26" s="471"/>
      <c r="AO26" s="471"/>
      <c r="AP26" s="471"/>
      <c r="AQ26" s="471"/>
      <c r="AR26" s="471"/>
      <c r="AS26" s="471"/>
      <c r="AT26" s="471"/>
      <c r="AU26" s="471"/>
      <c r="AV26" s="472"/>
    </row>
    <row r="27" spans="1:48" ht="15.75" customHeight="1" x14ac:dyDescent="0.4">
      <c r="A27" s="352"/>
      <c r="B27" s="350"/>
      <c r="C27" s="352"/>
      <c r="D27" s="353"/>
      <c r="E27" s="350"/>
      <c r="F27" s="352"/>
      <c r="G27" s="353"/>
      <c r="H27" s="350"/>
      <c r="I27" s="463"/>
      <c r="J27" s="464"/>
      <c r="K27" s="464"/>
      <c r="L27" s="464"/>
      <c r="M27" s="465"/>
      <c r="N27" s="463"/>
      <c r="O27" s="464"/>
      <c r="P27" s="464"/>
      <c r="Q27" s="464"/>
      <c r="R27" s="464"/>
      <c r="S27" s="464"/>
      <c r="T27" s="464"/>
      <c r="U27" s="464"/>
      <c r="V27" s="464"/>
      <c r="W27" s="464"/>
      <c r="X27" s="464"/>
      <c r="Y27" s="464"/>
      <c r="Z27" s="464"/>
      <c r="AA27" s="464"/>
      <c r="AB27" s="464"/>
      <c r="AC27" s="464"/>
      <c r="AD27" s="464"/>
      <c r="AE27" s="465"/>
      <c r="AF27" s="470"/>
      <c r="AG27" s="471"/>
      <c r="AH27" s="471"/>
      <c r="AI27" s="471"/>
      <c r="AJ27" s="471"/>
      <c r="AK27" s="471"/>
      <c r="AL27" s="471"/>
      <c r="AM27" s="471"/>
      <c r="AN27" s="471"/>
      <c r="AO27" s="471"/>
      <c r="AP27" s="471"/>
      <c r="AQ27" s="471"/>
      <c r="AR27" s="471"/>
      <c r="AS27" s="471"/>
      <c r="AT27" s="471"/>
      <c r="AU27" s="471"/>
      <c r="AV27" s="472"/>
    </row>
    <row r="28" spans="1:48" ht="15.75" customHeight="1" x14ac:dyDescent="0.4">
      <c r="A28" s="354"/>
      <c r="B28" s="351"/>
      <c r="C28" s="354"/>
      <c r="D28" s="355"/>
      <c r="E28" s="351"/>
      <c r="F28" s="354"/>
      <c r="G28" s="355"/>
      <c r="H28" s="351"/>
      <c r="I28" s="466"/>
      <c r="J28" s="395"/>
      <c r="K28" s="395"/>
      <c r="L28" s="395"/>
      <c r="M28" s="396"/>
      <c r="N28" s="466"/>
      <c r="O28" s="395"/>
      <c r="P28" s="395"/>
      <c r="Q28" s="395"/>
      <c r="R28" s="395"/>
      <c r="S28" s="395"/>
      <c r="T28" s="395"/>
      <c r="U28" s="395"/>
      <c r="V28" s="395"/>
      <c r="W28" s="395"/>
      <c r="X28" s="395"/>
      <c r="Y28" s="395"/>
      <c r="Z28" s="395"/>
      <c r="AA28" s="395"/>
      <c r="AB28" s="395"/>
      <c r="AC28" s="395"/>
      <c r="AD28" s="395"/>
      <c r="AE28" s="396"/>
      <c r="AF28" s="473"/>
      <c r="AG28" s="474"/>
      <c r="AH28" s="474"/>
      <c r="AI28" s="474"/>
      <c r="AJ28" s="474"/>
      <c r="AK28" s="474"/>
      <c r="AL28" s="474"/>
      <c r="AM28" s="474"/>
      <c r="AN28" s="474"/>
      <c r="AO28" s="474"/>
      <c r="AP28" s="474"/>
      <c r="AQ28" s="474"/>
      <c r="AR28" s="474"/>
      <c r="AS28" s="474"/>
      <c r="AT28" s="474"/>
      <c r="AU28" s="474"/>
      <c r="AV28" s="475"/>
    </row>
    <row r="29" spans="1:48" ht="15.75" customHeight="1" x14ac:dyDescent="0.4">
      <c r="A29" s="459" t="s">
        <v>1764</v>
      </c>
      <c r="B29" s="461"/>
      <c r="C29" s="459"/>
      <c r="D29" s="460"/>
      <c r="E29" s="461"/>
      <c r="F29" s="459"/>
      <c r="G29" s="460"/>
      <c r="H29" s="461"/>
      <c r="I29" s="462"/>
      <c r="J29" s="392"/>
      <c r="K29" s="392"/>
      <c r="L29" s="392"/>
      <c r="M29" s="393"/>
      <c r="N29" s="462"/>
      <c r="O29" s="392"/>
      <c r="P29" s="392"/>
      <c r="Q29" s="392"/>
      <c r="R29" s="392"/>
      <c r="S29" s="392"/>
      <c r="T29" s="392"/>
      <c r="U29" s="392"/>
      <c r="V29" s="392"/>
      <c r="W29" s="392"/>
      <c r="X29" s="392"/>
      <c r="Y29" s="392"/>
      <c r="Z29" s="392"/>
      <c r="AA29" s="392"/>
      <c r="AB29" s="392"/>
      <c r="AC29" s="392"/>
      <c r="AD29" s="392"/>
      <c r="AE29" s="393"/>
      <c r="AF29" s="467"/>
      <c r="AG29" s="468"/>
      <c r="AH29" s="468"/>
      <c r="AI29" s="468"/>
      <c r="AJ29" s="468"/>
      <c r="AK29" s="468"/>
      <c r="AL29" s="468"/>
      <c r="AM29" s="468"/>
      <c r="AN29" s="468"/>
      <c r="AO29" s="468"/>
      <c r="AP29" s="468"/>
      <c r="AQ29" s="468"/>
      <c r="AR29" s="468"/>
      <c r="AS29" s="468"/>
      <c r="AT29" s="468"/>
      <c r="AU29" s="468"/>
      <c r="AV29" s="469"/>
    </row>
    <row r="30" spans="1:48" ht="15.75" customHeight="1" x14ac:dyDescent="0.4">
      <c r="A30" s="352"/>
      <c r="B30" s="350"/>
      <c r="C30" s="352"/>
      <c r="D30" s="353"/>
      <c r="E30" s="350"/>
      <c r="F30" s="352"/>
      <c r="G30" s="353"/>
      <c r="H30" s="350"/>
      <c r="I30" s="463"/>
      <c r="J30" s="464"/>
      <c r="K30" s="464"/>
      <c r="L30" s="464"/>
      <c r="M30" s="465"/>
      <c r="N30" s="463"/>
      <c r="O30" s="464"/>
      <c r="P30" s="464"/>
      <c r="Q30" s="464"/>
      <c r="R30" s="464"/>
      <c r="S30" s="464"/>
      <c r="T30" s="464"/>
      <c r="U30" s="464"/>
      <c r="V30" s="464"/>
      <c r="W30" s="464"/>
      <c r="X30" s="464"/>
      <c r="Y30" s="464"/>
      <c r="Z30" s="464"/>
      <c r="AA30" s="464"/>
      <c r="AB30" s="464"/>
      <c r="AC30" s="464"/>
      <c r="AD30" s="464"/>
      <c r="AE30" s="465"/>
      <c r="AF30" s="470"/>
      <c r="AG30" s="471"/>
      <c r="AH30" s="471"/>
      <c r="AI30" s="471"/>
      <c r="AJ30" s="471"/>
      <c r="AK30" s="471"/>
      <c r="AL30" s="471"/>
      <c r="AM30" s="471"/>
      <c r="AN30" s="471"/>
      <c r="AO30" s="471"/>
      <c r="AP30" s="471"/>
      <c r="AQ30" s="471"/>
      <c r="AR30" s="471"/>
      <c r="AS30" s="471"/>
      <c r="AT30" s="471"/>
      <c r="AU30" s="471"/>
      <c r="AV30" s="472"/>
    </row>
    <row r="31" spans="1:48" ht="15.75" customHeight="1" x14ac:dyDescent="0.4">
      <c r="A31" s="352"/>
      <c r="B31" s="350"/>
      <c r="C31" s="352"/>
      <c r="D31" s="353"/>
      <c r="E31" s="350"/>
      <c r="F31" s="352"/>
      <c r="G31" s="353"/>
      <c r="H31" s="350"/>
      <c r="I31" s="463"/>
      <c r="J31" s="464"/>
      <c r="K31" s="464"/>
      <c r="L31" s="464"/>
      <c r="M31" s="465"/>
      <c r="N31" s="463"/>
      <c r="O31" s="464"/>
      <c r="P31" s="464"/>
      <c r="Q31" s="464"/>
      <c r="R31" s="464"/>
      <c r="S31" s="464"/>
      <c r="T31" s="464"/>
      <c r="U31" s="464"/>
      <c r="V31" s="464"/>
      <c r="W31" s="464"/>
      <c r="X31" s="464"/>
      <c r="Y31" s="464"/>
      <c r="Z31" s="464"/>
      <c r="AA31" s="464"/>
      <c r="AB31" s="464"/>
      <c r="AC31" s="464"/>
      <c r="AD31" s="464"/>
      <c r="AE31" s="465"/>
      <c r="AF31" s="470"/>
      <c r="AG31" s="471"/>
      <c r="AH31" s="471"/>
      <c r="AI31" s="471"/>
      <c r="AJ31" s="471"/>
      <c r="AK31" s="471"/>
      <c r="AL31" s="471"/>
      <c r="AM31" s="471"/>
      <c r="AN31" s="471"/>
      <c r="AO31" s="471"/>
      <c r="AP31" s="471"/>
      <c r="AQ31" s="471"/>
      <c r="AR31" s="471"/>
      <c r="AS31" s="471"/>
      <c r="AT31" s="471"/>
      <c r="AU31" s="471"/>
      <c r="AV31" s="472"/>
    </row>
    <row r="32" spans="1:48" ht="15.75" customHeight="1" x14ac:dyDescent="0.4">
      <c r="A32" s="354"/>
      <c r="B32" s="351"/>
      <c r="C32" s="354"/>
      <c r="D32" s="355"/>
      <c r="E32" s="351"/>
      <c r="F32" s="354"/>
      <c r="G32" s="355"/>
      <c r="H32" s="351"/>
      <c r="I32" s="466"/>
      <c r="J32" s="395"/>
      <c r="K32" s="395"/>
      <c r="L32" s="395"/>
      <c r="M32" s="396"/>
      <c r="N32" s="466"/>
      <c r="O32" s="395"/>
      <c r="P32" s="395"/>
      <c r="Q32" s="395"/>
      <c r="R32" s="395"/>
      <c r="S32" s="395"/>
      <c r="T32" s="395"/>
      <c r="U32" s="395"/>
      <c r="V32" s="395"/>
      <c r="W32" s="395"/>
      <c r="X32" s="395"/>
      <c r="Y32" s="395"/>
      <c r="Z32" s="395"/>
      <c r="AA32" s="395"/>
      <c r="AB32" s="395"/>
      <c r="AC32" s="395"/>
      <c r="AD32" s="395"/>
      <c r="AE32" s="396"/>
      <c r="AF32" s="473"/>
      <c r="AG32" s="474"/>
      <c r="AH32" s="474"/>
      <c r="AI32" s="474"/>
      <c r="AJ32" s="474"/>
      <c r="AK32" s="474"/>
      <c r="AL32" s="474"/>
      <c r="AM32" s="474"/>
      <c r="AN32" s="474"/>
      <c r="AO32" s="474"/>
      <c r="AP32" s="474"/>
      <c r="AQ32" s="474"/>
      <c r="AR32" s="474"/>
      <c r="AS32" s="474"/>
      <c r="AT32" s="474"/>
      <c r="AU32" s="474"/>
      <c r="AV32" s="475"/>
    </row>
    <row r="33" spans="1:48" ht="15.75" customHeight="1" x14ac:dyDescent="0.4">
      <c r="A33" s="459" t="s">
        <v>1765</v>
      </c>
      <c r="B33" s="461"/>
      <c r="C33" s="459"/>
      <c r="D33" s="460"/>
      <c r="E33" s="461"/>
      <c r="F33" s="459"/>
      <c r="G33" s="460"/>
      <c r="H33" s="461"/>
      <c r="I33" s="462"/>
      <c r="J33" s="392"/>
      <c r="K33" s="392"/>
      <c r="L33" s="392"/>
      <c r="M33" s="393"/>
      <c r="N33" s="462"/>
      <c r="O33" s="392"/>
      <c r="P33" s="392"/>
      <c r="Q33" s="392"/>
      <c r="R33" s="392"/>
      <c r="S33" s="392"/>
      <c r="T33" s="392"/>
      <c r="U33" s="392"/>
      <c r="V33" s="392"/>
      <c r="W33" s="392"/>
      <c r="X33" s="392"/>
      <c r="Y33" s="392"/>
      <c r="Z33" s="392"/>
      <c r="AA33" s="392"/>
      <c r="AB33" s="392"/>
      <c r="AC33" s="392"/>
      <c r="AD33" s="392"/>
      <c r="AE33" s="393"/>
      <c r="AF33" s="467"/>
      <c r="AG33" s="468"/>
      <c r="AH33" s="468"/>
      <c r="AI33" s="468"/>
      <c r="AJ33" s="468"/>
      <c r="AK33" s="468"/>
      <c r="AL33" s="468"/>
      <c r="AM33" s="468"/>
      <c r="AN33" s="468"/>
      <c r="AO33" s="468"/>
      <c r="AP33" s="468"/>
      <c r="AQ33" s="468"/>
      <c r="AR33" s="468"/>
      <c r="AS33" s="468"/>
      <c r="AT33" s="468"/>
      <c r="AU33" s="468"/>
      <c r="AV33" s="469"/>
    </row>
    <row r="34" spans="1:48" ht="15.75" customHeight="1" x14ac:dyDescent="0.4">
      <c r="A34" s="352"/>
      <c r="B34" s="350"/>
      <c r="C34" s="352"/>
      <c r="D34" s="353"/>
      <c r="E34" s="350"/>
      <c r="F34" s="352"/>
      <c r="G34" s="353"/>
      <c r="H34" s="350"/>
      <c r="I34" s="463"/>
      <c r="J34" s="464"/>
      <c r="K34" s="464"/>
      <c r="L34" s="464"/>
      <c r="M34" s="465"/>
      <c r="N34" s="463"/>
      <c r="O34" s="464"/>
      <c r="P34" s="464"/>
      <c r="Q34" s="464"/>
      <c r="R34" s="464"/>
      <c r="S34" s="464"/>
      <c r="T34" s="464"/>
      <c r="U34" s="464"/>
      <c r="V34" s="464"/>
      <c r="W34" s="464"/>
      <c r="X34" s="464"/>
      <c r="Y34" s="464"/>
      <c r="Z34" s="464"/>
      <c r="AA34" s="464"/>
      <c r="AB34" s="464"/>
      <c r="AC34" s="464"/>
      <c r="AD34" s="464"/>
      <c r="AE34" s="465"/>
      <c r="AF34" s="470"/>
      <c r="AG34" s="471"/>
      <c r="AH34" s="471"/>
      <c r="AI34" s="471"/>
      <c r="AJ34" s="471"/>
      <c r="AK34" s="471"/>
      <c r="AL34" s="471"/>
      <c r="AM34" s="471"/>
      <c r="AN34" s="471"/>
      <c r="AO34" s="471"/>
      <c r="AP34" s="471"/>
      <c r="AQ34" s="471"/>
      <c r="AR34" s="471"/>
      <c r="AS34" s="471"/>
      <c r="AT34" s="471"/>
      <c r="AU34" s="471"/>
      <c r="AV34" s="472"/>
    </row>
    <row r="35" spans="1:48" ht="15.75" customHeight="1" x14ac:dyDescent="0.4">
      <c r="A35" s="352"/>
      <c r="B35" s="350"/>
      <c r="C35" s="352"/>
      <c r="D35" s="353"/>
      <c r="E35" s="350"/>
      <c r="F35" s="352"/>
      <c r="G35" s="353"/>
      <c r="H35" s="350"/>
      <c r="I35" s="463"/>
      <c r="J35" s="464"/>
      <c r="K35" s="464"/>
      <c r="L35" s="464"/>
      <c r="M35" s="465"/>
      <c r="N35" s="463"/>
      <c r="O35" s="464"/>
      <c r="P35" s="464"/>
      <c r="Q35" s="464"/>
      <c r="R35" s="464"/>
      <c r="S35" s="464"/>
      <c r="T35" s="464"/>
      <c r="U35" s="464"/>
      <c r="V35" s="464"/>
      <c r="W35" s="464"/>
      <c r="X35" s="464"/>
      <c r="Y35" s="464"/>
      <c r="Z35" s="464"/>
      <c r="AA35" s="464"/>
      <c r="AB35" s="464"/>
      <c r="AC35" s="464"/>
      <c r="AD35" s="464"/>
      <c r="AE35" s="465"/>
      <c r="AF35" s="470"/>
      <c r="AG35" s="471"/>
      <c r="AH35" s="471"/>
      <c r="AI35" s="471"/>
      <c r="AJ35" s="471"/>
      <c r="AK35" s="471"/>
      <c r="AL35" s="471"/>
      <c r="AM35" s="471"/>
      <c r="AN35" s="471"/>
      <c r="AO35" s="471"/>
      <c r="AP35" s="471"/>
      <c r="AQ35" s="471"/>
      <c r="AR35" s="471"/>
      <c r="AS35" s="471"/>
      <c r="AT35" s="471"/>
      <c r="AU35" s="471"/>
      <c r="AV35" s="472"/>
    </row>
    <row r="36" spans="1:48" ht="15.75" customHeight="1" x14ac:dyDescent="0.4">
      <c r="A36" s="354"/>
      <c r="B36" s="351"/>
      <c r="C36" s="354"/>
      <c r="D36" s="355"/>
      <c r="E36" s="351"/>
      <c r="F36" s="354"/>
      <c r="G36" s="355"/>
      <c r="H36" s="351"/>
      <c r="I36" s="466"/>
      <c r="J36" s="395"/>
      <c r="K36" s="395"/>
      <c r="L36" s="395"/>
      <c r="M36" s="396"/>
      <c r="N36" s="466"/>
      <c r="O36" s="395"/>
      <c r="P36" s="395"/>
      <c r="Q36" s="395"/>
      <c r="R36" s="395"/>
      <c r="S36" s="395"/>
      <c r="T36" s="395"/>
      <c r="U36" s="395"/>
      <c r="V36" s="395"/>
      <c r="W36" s="395"/>
      <c r="X36" s="395"/>
      <c r="Y36" s="395"/>
      <c r="Z36" s="395"/>
      <c r="AA36" s="395"/>
      <c r="AB36" s="395"/>
      <c r="AC36" s="395"/>
      <c r="AD36" s="395"/>
      <c r="AE36" s="396"/>
      <c r="AF36" s="473"/>
      <c r="AG36" s="474"/>
      <c r="AH36" s="474"/>
      <c r="AI36" s="474"/>
      <c r="AJ36" s="474"/>
      <c r="AK36" s="474"/>
      <c r="AL36" s="474"/>
      <c r="AM36" s="474"/>
      <c r="AN36" s="474"/>
      <c r="AO36" s="474"/>
      <c r="AP36" s="474"/>
      <c r="AQ36" s="474"/>
      <c r="AR36" s="474"/>
      <c r="AS36" s="474"/>
      <c r="AT36" s="474"/>
      <c r="AU36" s="474"/>
      <c r="AV36" s="475"/>
    </row>
    <row r="37" spans="1:48" ht="15.75" customHeight="1" x14ac:dyDescent="0.4">
      <c r="A37" s="459" t="s">
        <v>1766</v>
      </c>
      <c r="B37" s="461"/>
      <c r="C37" s="459"/>
      <c r="D37" s="460"/>
      <c r="E37" s="461"/>
      <c r="F37" s="459"/>
      <c r="G37" s="460"/>
      <c r="H37" s="461"/>
      <c r="I37" s="462"/>
      <c r="J37" s="392"/>
      <c r="K37" s="392"/>
      <c r="L37" s="392"/>
      <c r="M37" s="393"/>
      <c r="N37" s="462"/>
      <c r="O37" s="392"/>
      <c r="P37" s="392"/>
      <c r="Q37" s="392"/>
      <c r="R37" s="392"/>
      <c r="S37" s="392"/>
      <c r="T37" s="392"/>
      <c r="U37" s="392"/>
      <c r="V37" s="392"/>
      <c r="W37" s="392"/>
      <c r="X37" s="392"/>
      <c r="Y37" s="392"/>
      <c r="Z37" s="392"/>
      <c r="AA37" s="392"/>
      <c r="AB37" s="392"/>
      <c r="AC37" s="392"/>
      <c r="AD37" s="392"/>
      <c r="AE37" s="393"/>
      <c r="AF37" s="467"/>
      <c r="AG37" s="468"/>
      <c r="AH37" s="468"/>
      <c r="AI37" s="468"/>
      <c r="AJ37" s="468"/>
      <c r="AK37" s="468"/>
      <c r="AL37" s="468"/>
      <c r="AM37" s="468"/>
      <c r="AN37" s="468"/>
      <c r="AO37" s="468"/>
      <c r="AP37" s="468"/>
      <c r="AQ37" s="468"/>
      <c r="AR37" s="468"/>
      <c r="AS37" s="468"/>
      <c r="AT37" s="468"/>
      <c r="AU37" s="468"/>
      <c r="AV37" s="469"/>
    </row>
    <row r="38" spans="1:48" ht="15.75" customHeight="1" x14ac:dyDescent="0.4">
      <c r="A38" s="352"/>
      <c r="B38" s="350"/>
      <c r="C38" s="352"/>
      <c r="D38" s="353"/>
      <c r="E38" s="350"/>
      <c r="F38" s="352"/>
      <c r="G38" s="353"/>
      <c r="H38" s="350"/>
      <c r="I38" s="463"/>
      <c r="J38" s="464"/>
      <c r="K38" s="464"/>
      <c r="L38" s="464"/>
      <c r="M38" s="465"/>
      <c r="N38" s="463"/>
      <c r="O38" s="464"/>
      <c r="P38" s="464"/>
      <c r="Q38" s="464"/>
      <c r="R38" s="464"/>
      <c r="S38" s="464"/>
      <c r="T38" s="464"/>
      <c r="U38" s="464"/>
      <c r="V38" s="464"/>
      <c r="W38" s="464"/>
      <c r="X38" s="464"/>
      <c r="Y38" s="464"/>
      <c r="Z38" s="464"/>
      <c r="AA38" s="464"/>
      <c r="AB38" s="464"/>
      <c r="AC38" s="464"/>
      <c r="AD38" s="464"/>
      <c r="AE38" s="465"/>
      <c r="AF38" s="470"/>
      <c r="AG38" s="471"/>
      <c r="AH38" s="471"/>
      <c r="AI38" s="471"/>
      <c r="AJ38" s="471"/>
      <c r="AK38" s="471"/>
      <c r="AL38" s="471"/>
      <c r="AM38" s="471"/>
      <c r="AN38" s="471"/>
      <c r="AO38" s="471"/>
      <c r="AP38" s="471"/>
      <c r="AQ38" s="471"/>
      <c r="AR38" s="471"/>
      <c r="AS38" s="471"/>
      <c r="AT38" s="471"/>
      <c r="AU38" s="471"/>
      <c r="AV38" s="472"/>
    </row>
    <row r="39" spans="1:48" ht="15.75" customHeight="1" x14ac:dyDescent="0.4">
      <c r="A39" s="352"/>
      <c r="B39" s="350"/>
      <c r="C39" s="352"/>
      <c r="D39" s="353"/>
      <c r="E39" s="350"/>
      <c r="F39" s="352"/>
      <c r="G39" s="353"/>
      <c r="H39" s="350"/>
      <c r="I39" s="463"/>
      <c r="J39" s="464"/>
      <c r="K39" s="464"/>
      <c r="L39" s="464"/>
      <c r="M39" s="465"/>
      <c r="N39" s="463"/>
      <c r="O39" s="464"/>
      <c r="P39" s="464"/>
      <c r="Q39" s="464"/>
      <c r="R39" s="464"/>
      <c r="S39" s="464"/>
      <c r="T39" s="464"/>
      <c r="U39" s="464"/>
      <c r="V39" s="464"/>
      <c r="W39" s="464"/>
      <c r="X39" s="464"/>
      <c r="Y39" s="464"/>
      <c r="Z39" s="464"/>
      <c r="AA39" s="464"/>
      <c r="AB39" s="464"/>
      <c r="AC39" s="464"/>
      <c r="AD39" s="464"/>
      <c r="AE39" s="465"/>
      <c r="AF39" s="470"/>
      <c r="AG39" s="471"/>
      <c r="AH39" s="471"/>
      <c r="AI39" s="471"/>
      <c r="AJ39" s="471"/>
      <c r="AK39" s="471"/>
      <c r="AL39" s="471"/>
      <c r="AM39" s="471"/>
      <c r="AN39" s="471"/>
      <c r="AO39" s="471"/>
      <c r="AP39" s="471"/>
      <c r="AQ39" s="471"/>
      <c r="AR39" s="471"/>
      <c r="AS39" s="471"/>
      <c r="AT39" s="471"/>
      <c r="AU39" s="471"/>
      <c r="AV39" s="472"/>
    </row>
    <row r="40" spans="1:48" ht="15.75" customHeight="1" x14ac:dyDescent="0.4">
      <c r="A40" s="354"/>
      <c r="B40" s="351"/>
      <c r="C40" s="354"/>
      <c r="D40" s="355"/>
      <c r="E40" s="351"/>
      <c r="F40" s="354"/>
      <c r="G40" s="355"/>
      <c r="H40" s="351"/>
      <c r="I40" s="466"/>
      <c r="J40" s="395"/>
      <c r="K40" s="395"/>
      <c r="L40" s="395"/>
      <c r="M40" s="396"/>
      <c r="N40" s="466"/>
      <c r="O40" s="395"/>
      <c r="P40" s="395"/>
      <c r="Q40" s="395"/>
      <c r="R40" s="395"/>
      <c r="S40" s="395"/>
      <c r="T40" s="395"/>
      <c r="U40" s="395"/>
      <c r="V40" s="395"/>
      <c r="W40" s="395"/>
      <c r="X40" s="395"/>
      <c r="Y40" s="395"/>
      <c r="Z40" s="395"/>
      <c r="AA40" s="395"/>
      <c r="AB40" s="395"/>
      <c r="AC40" s="395"/>
      <c r="AD40" s="395"/>
      <c r="AE40" s="396"/>
      <c r="AF40" s="473"/>
      <c r="AG40" s="474"/>
      <c r="AH40" s="474"/>
      <c r="AI40" s="474"/>
      <c r="AJ40" s="474"/>
      <c r="AK40" s="474"/>
      <c r="AL40" s="474"/>
      <c r="AM40" s="474"/>
      <c r="AN40" s="474"/>
      <c r="AO40" s="474"/>
      <c r="AP40" s="474"/>
      <c r="AQ40" s="474"/>
      <c r="AR40" s="474"/>
      <c r="AS40" s="474"/>
      <c r="AT40" s="474"/>
      <c r="AU40" s="474"/>
      <c r="AV40" s="475"/>
    </row>
    <row r="41" spans="1:48" ht="15.75" customHeight="1" x14ac:dyDescent="0.4">
      <c r="A41" s="459" t="s">
        <v>1767</v>
      </c>
      <c r="B41" s="461"/>
      <c r="C41" s="459"/>
      <c r="D41" s="460"/>
      <c r="E41" s="461"/>
      <c r="F41" s="459"/>
      <c r="G41" s="460"/>
      <c r="H41" s="461"/>
      <c r="I41" s="462"/>
      <c r="J41" s="392"/>
      <c r="K41" s="392"/>
      <c r="L41" s="392"/>
      <c r="M41" s="393"/>
      <c r="N41" s="462"/>
      <c r="O41" s="392"/>
      <c r="P41" s="392"/>
      <c r="Q41" s="392"/>
      <c r="R41" s="392"/>
      <c r="S41" s="392"/>
      <c r="T41" s="392"/>
      <c r="U41" s="392"/>
      <c r="V41" s="392"/>
      <c r="W41" s="392"/>
      <c r="X41" s="392"/>
      <c r="Y41" s="392"/>
      <c r="Z41" s="392"/>
      <c r="AA41" s="392"/>
      <c r="AB41" s="392"/>
      <c r="AC41" s="392"/>
      <c r="AD41" s="392"/>
      <c r="AE41" s="393"/>
      <c r="AF41" s="467"/>
      <c r="AG41" s="468"/>
      <c r="AH41" s="468"/>
      <c r="AI41" s="468"/>
      <c r="AJ41" s="468"/>
      <c r="AK41" s="468"/>
      <c r="AL41" s="468"/>
      <c r="AM41" s="468"/>
      <c r="AN41" s="468"/>
      <c r="AO41" s="468"/>
      <c r="AP41" s="468"/>
      <c r="AQ41" s="468"/>
      <c r="AR41" s="468"/>
      <c r="AS41" s="468"/>
      <c r="AT41" s="468"/>
      <c r="AU41" s="468"/>
      <c r="AV41" s="469"/>
    </row>
    <row r="42" spans="1:48" ht="15.75" customHeight="1" x14ac:dyDescent="0.4">
      <c r="A42" s="352"/>
      <c r="B42" s="350"/>
      <c r="C42" s="352"/>
      <c r="D42" s="353"/>
      <c r="E42" s="350"/>
      <c r="F42" s="352"/>
      <c r="G42" s="353"/>
      <c r="H42" s="350"/>
      <c r="I42" s="463"/>
      <c r="J42" s="464"/>
      <c r="K42" s="464"/>
      <c r="L42" s="464"/>
      <c r="M42" s="465"/>
      <c r="N42" s="463"/>
      <c r="O42" s="464"/>
      <c r="P42" s="464"/>
      <c r="Q42" s="464"/>
      <c r="R42" s="464"/>
      <c r="S42" s="464"/>
      <c r="T42" s="464"/>
      <c r="U42" s="464"/>
      <c r="V42" s="464"/>
      <c r="W42" s="464"/>
      <c r="X42" s="464"/>
      <c r="Y42" s="464"/>
      <c r="Z42" s="464"/>
      <c r="AA42" s="464"/>
      <c r="AB42" s="464"/>
      <c r="AC42" s="464"/>
      <c r="AD42" s="464"/>
      <c r="AE42" s="465"/>
      <c r="AF42" s="470"/>
      <c r="AG42" s="471"/>
      <c r="AH42" s="471"/>
      <c r="AI42" s="471"/>
      <c r="AJ42" s="471"/>
      <c r="AK42" s="471"/>
      <c r="AL42" s="471"/>
      <c r="AM42" s="471"/>
      <c r="AN42" s="471"/>
      <c r="AO42" s="471"/>
      <c r="AP42" s="471"/>
      <c r="AQ42" s="471"/>
      <c r="AR42" s="471"/>
      <c r="AS42" s="471"/>
      <c r="AT42" s="471"/>
      <c r="AU42" s="471"/>
      <c r="AV42" s="472"/>
    </row>
    <row r="43" spans="1:48" ht="15.75" customHeight="1" x14ac:dyDescent="0.4">
      <c r="A43" s="352"/>
      <c r="B43" s="350"/>
      <c r="C43" s="352"/>
      <c r="D43" s="353"/>
      <c r="E43" s="350"/>
      <c r="F43" s="352"/>
      <c r="G43" s="353"/>
      <c r="H43" s="350"/>
      <c r="I43" s="463"/>
      <c r="J43" s="464"/>
      <c r="K43" s="464"/>
      <c r="L43" s="464"/>
      <c r="M43" s="465"/>
      <c r="N43" s="463"/>
      <c r="O43" s="464"/>
      <c r="P43" s="464"/>
      <c r="Q43" s="464"/>
      <c r="R43" s="464"/>
      <c r="S43" s="464"/>
      <c r="T43" s="464"/>
      <c r="U43" s="464"/>
      <c r="V43" s="464"/>
      <c r="W43" s="464"/>
      <c r="X43" s="464"/>
      <c r="Y43" s="464"/>
      <c r="Z43" s="464"/>
      <c r="AA43" s="464"/>
      <c r="AB43" s="464"/>
      <c r="AC43" s="464"/>
      <c r="AD43" s="464"/>
      <c r="AE43" s="465"/>
      <c r="AF43" s="470"/>
      <c r="AG43" s="471"/>
      <c r="AH43" s="471"/>
      <c r="AI43" s="471"/>
      <c r="AJ43" s="471"/>
      <c r="AK43" s="471"/>
      <c r="AL43" s="471"/>
      <c r="AM43" s="471"/>
      <c r="AN43" s="471"/>
      <c r="AO43" s="471"/>
      <c r="AP43" s="471"/>
      <c r="AQ43" s="471"/>
      <c r="AR43" s="471"/>
      <c r="AS43" s="471"/>
      <c r="AT43" s="471"/>
      <c r="AU43" s="471"/>
      <c r="AV43" s="472"/>
    </row>
    <row r="44" spans="1:48" ht="15.75" customHeight="1" x14ac:dyDescent="0.4">
      <c r="A44" s="354"/>
      <c r="B44" s="351"/>
      <c r="C44" s="354"/>
      <c r="D44" s="355"/>
      <c r="E44" s="351"/>
      <c r="F44" s="354"/>
      <c r="G44" s="355"/>
      <c r="H44" s="351"/>
      <c r="I44" s="466"/>
      <c r="J44" s="395"/>
      <c r="K44" s="395"/>
      <c r="L44" s="395"/>
      <c r="M44" s="396"/>
      <c r="N44" s="466"/>
      <c r="O44" s="395"/>
      <c r="P44" s="395"/>
      <c r="Q44" s="395"/>
      <c r="R44" s="395"/>
      <c r="S44" s="395"/>
      <c r="T44" s="395"/>
      <c r="U44" s="395"/>
      <c r="V44" s="395"/>
      <c r="W44" s="395"/>
      <c r="X44" s="395"/>
      <c r="Y44" s="395"/>
      <c r="Z44" s="395"/>
      <c r="AA44" s="395"/>
      <c r="AB44" s="395"/>
      <c r="AC44" s="395"/>
      <c r="AD44" s="395"/>
      <c r="AE44" s="396"/>
      <c r="AF44" s="473"/>
      <c r="AG44" s="474"/>
      <c r="AH44" s="474"/>
      <c r="AI44" s="474"/>
      <c r="AJ44" s="474"/>
      <c r="AK44" s="474"/>
      <c r="AL44" s="474"/>
      <c r="AM44" s="474"/>
      <c r="AN44" s="474"/>
      <c r="AO44" s="474"/>
      <c r="AP44" s="474"/>
      <c r="AQ44" s="474"/>
      <c r="AR44" s="474"/>
      <c r="AS44" s="474"/>
      <c r="AT44" s="474"/>
      <c r="AU44" s="474"/>
      <c r="AV44" s="475"/>
    </row>
    <row r="45" spans="1:48" ht="15.75" customHeight="1" x14ac:dyDescent="0.4">
      <c r="A45" s="459" t="s">
        <v>1768</v>
      </c>
      <c r="B45" s="461"/>
      <c r="C45" s="459"/>
      <c r="D45" s="460"/>
      <c r="E45" s="461"/>
      <c r="F45" s="459"/>
      <c r="G45" s="460"/>
      <c r="H45" s="461"/>
      <c r="I45" s="462"/>
      <c r="J45" s="392"/>
      <c r="K45" s="392"/>
      <c r="L45" s="392"/>
      <c r="M45" s="393"/>
      <c r="N45" s="462"/>
      <c r="O45" s="392"/>
      <c r="P45" s="392"/>
      <c r="Q45" s="392"/>
      <c r="R45" s="392"/>
      <c r="S45" s="392"/>
      <c r="T45" s="392"/>
      <c r="U45" s="392"/>
      <c r="V45" s="392"/>
      <c r="W45" s="392"/>
      <c r="X45" s="392"/>
      <c r="Y45" s="392"/>
      <c r="Z45" s="392"/>
      <c r="AA45" s="392"/>
      <c r="AB45" s="392"/>
      <c r="AC45" s="392"/>
      <c r="AD45" s="392"/>
      <c r="AE45" s="393"/>
      <c r="AF45" s="467"/>
      <c r="AG45" s="468"/>
      <c r="AH45" s="468"/>
      <c r="AI45" s="468"/>
      <c r="AJ45" s="468"/>
      <c r="AK45" s="468"/>
      <c r="AL45" s="468"/>
      <c r="AM45" s="468"/>
      <c r="AN45" s="468"/>
      <c r="AO45" s="468"/>
      <c r="AP45" s="468"/>
      <c r="AQ45" s="468"/>
      <c r="AR45" s="468"/>
      <c r="AS45" s="468"/>
      <c r="AT45" s="468"/>
      <c r="AU45" s="468"/>
      <c r="AV45" s="469"/>
    </row>
    <row r="46" spans="1:48" ht="15.75" customHeight="1" x14ac:dyDescent="0.4">
      <c r="A46" s="352"/>
      <c r="B46" s="350"/>
      <c r="C46" s="352"/>
      <c r="D46" s="353"/>
      <c r="E46" s="350"/>
      <c r="F46" s="352"/>
      <c r="G46" s="353"/>
      <c r="H46" s="350"/>
      <c r="I46" s="463"/>
      <c r="J46" s="464"/>
      <c r="K46" s="464"/>
      <c r="L46" s="464"/>
      <c r="M46" s="465"/>
      <c r="N46" s="463"/>
      <c r="O46" s="464"/>
      <c r="P46" s="464"/>
      <c r="Q46" s="464"/>
      <c r="R46" s="464"/>
      <c r="S46" s="464"/>
      <c r="T46" s="464"/>
      <c r="U46" s="464"/>
      <c r="V46" s="464"/>
      <c r="W46" s="464"/>
      <c r="X46" s="464"/>
      <c r="Y46" s="464"/>
      <c r="Z46" s="464"/>
      <c r="AA46" s="464"/>
      <c r="AB46" s="464"/>
      <c r="AC46" s="464"/>
      <c r="AD46" s="464"/>
      <c r="AE46" s="465"/>
      <c r="AF46" s="470"/>
      <c r="AG46" s="471"/>
      <c r="AH46" s="471"/>
      <c r="AI46" s="471"/>
      <c r="AJ46" s="471"/>
      <c r="AK46" s="471"/>
      <c r="AL46" s="471"/>
      <c r="AM46" s="471"/>
      <c r="AN46" s="471"/>
      <c r="AO46" s="471"/>
      <c r="AP46" s="471"/>
      <c r="AQ46" s="471"/>
      <c r="AR46" s="471"/>
      <c r="AS46" s="471"/>
      <c r="AT46" s="471"/>
      <c r="AU46" s="471"/>
      <c r="AV46" s="472"/>
    </row>
    <row r="47" spans="1:48" ht="15.75" customHeight="1" x14ac:dyDescent="0.4">
      <c r="A47" s="352"/>
      <c r="B47" s="350"/>
      <c r="C47" s="352"/>
      <c r="D47" s="353"/>
      <c r="E47" s="350"/>
      <c r="F47" s="352"/>
      <c r="G47" s="353"/>
      <c r="H47" s="350"/>
      <c r="I47" s="463"/>
      <c r="J47" s="464"/>
      <c r="K47" s="464"/>
      <c r="L47" s="464"/>
      <c r="M47" s="465"/>
      <c r="N47" s="463"/>
      <c r="O47" s="464"/>
      <c r="P47" s="464"/>
      <c r="Q47" s="464"/>
      <c r="R47" s="464"/>
      <c r="S47" s="464"/>
      <c r="T47" s="464"/>
      <c r="U47" s="464"/>
      <c r="V47" s="464"/>
      <c r="W47" s="464"/>
      <c r="X47" s="464"/>
      <c r="Y47" s="464"/>
      <c r="Z47" s="464"/>
      <c r="AA47" s="464"/>
      <c r="AB47" s="464"/>
      <c r="AC47" s="464"/>
      <c r="AD47" s="464"/>
      <c r="AE47" s="465"/>
      <c r="AF47" s="470"/>
      <c r="AG47" s="471"/>
      <c r="AH47" s="471"/>
      <c r="AI47" s="471"/>
      <c r="AJ47" s="471"/>
      <c r="AK47" s="471"/>
      <c r="AL47" s="471"/>
      <c r="AM47" s="471"/>
      <c r="AN47" s="471"/>
      <c r="AO47" s="471"/>
      <c r="AP47" s="471"/>
      <c r="AQ47" s="471"/>
      <c r="AR47" s="471"/>
      <c r="AS47" s="471"/>
      <c r="AT47" s="471"/>
      <c r="AU47" s="471"/>
      <c r="AV47" s="472"/>
    </row>
    <row r="48" spans="1:48" ht="15.75" customHeight="1" x14ac:dyDescent="0.4">
      <c r="A48" s="354"/>
      <c r="B48" s="351"/>
      <c r="C48" s="354"/>
      <c r="D48" s="355"/>
      <c r="E48" s="351"/>
      <c r="F48" s="354"/>
      <c r="G48" s="355"/>
      <c r="H48" s="351"/>
      <c r="I48" s="466"/>
      <c r="J48" s="395"/>
      <c r="K48" s="395"/>
      <c r="L48" s="395"/>
      <c r="M48" s="396"/>
      <c r="N48" s="466"/>
      <c r="O48" s="395"/>
      <c r="P48" s="395"/>
      <c r="Q48" s="395"/>
      <c r="R48" s="395"/>
      <c r="S48" s="395"/>
      <c r="T48" s="395"/>
      <c r="U48" s="395"/>
      <c r="V48" s="395"/>
      <c r="W48" s="395"/>
      <c r="X48" s="395"/>
      <c r="Y48" s="395"/>
      <c r="Z48" s="395"/>
      <c r="AA48" s="395"/>
      <c r="AB48" s="395"/>
      <c r="AC48" s="395"/>
      <c r="AD48" s="395"/>
      <c r="AE48" s="396"/>
      <c r="AF48" s="473"/>
      <c r="AG48" s="474"/>
      <c r="AH48" s="474"/>
      <c r="AI48" s="474"/>
      <c r="AJ48" s="474"/>
      <c r="AK48" s="474"/>
      <c r="AL48" s="474"/>
      <c r="AM48" s="474"/>
      <c r="AN48" s="474"/>
      <c r="AO48" s="474"/>
      <c r="AP48" s="474"/>
      <c r="AQ48" s="474"/>
      <c r="AR48" s="474"/>
      <c r="AS48" s="474"/>
      <c r="AT48" s="474"/>
      <c r="AU48" s="474"/>
      <c r="AV48" s="475"/>
    </row>
    <row r="49" spans="1:48" ht="15.75" customHeight="1" x14ac:dyDescent="0.4">
      <c r="A49" s="459" t="s">
        <v>1769</v>
      </c>
      <c r="B49" s="461"/>
      <c r="C49" s="459"/>
      <c r="D49" s="460"/>
      <c r="E49" s="461"/>
      <c r="F49" s="459"/>
      <c r="G49" s="460"/>
      <c r="H49" s="461"/>
      <c r="I49" s="462"/>
      <c r="J49" s="392"/>
      <c r="K49" s="392"/>
      <c r="L49" s="392"/>
      <c r="M49" s="393"/>
      <c r="N49" s="462"/>
      <c r="O49" s="392"/>
      <c r="P49" s="392"/>
      <c r="Q49" s="392"/>
      <c r="R49" s="392"/>
      <c r="S49" s="392"/>
      <c r="T49" s="392"/>
      <c r="U49" s="392"/>
      <c r="V49" s="392"/>
      <c r="W49" s="392"/>
      <c r="X49" s="392"/>
      <c r="Y49" s="392"/>
      <c r="Z49" s="392"/>
      <c r="AA49" s="392"/>
      <c r="AB49" s="392"/>
      <c r="AC49" s="392"/>
      <c r="AD49" s="392"/>
      <c r="AE49" s="393"/>
      <c r="AF49" s="467"/>
      <c r="AG49" s="468"/>
      <c r="AH49" s="468"/>
      <c r="AI49" s="468"/>
      <c r="AJ49" s="468"/>
      <c r="AK49" s="468"/>
      <c r="AL49" s="468"/>
      <c r="AM49" s="468"/>
      <c r="AN49" s="468"/>
      <c r="AO49" s="468"/>
      <c r="AP49" s="468"/>
      <c r="AQ49" s="468"/>
      <c r="AR49" s="468"/>
      <c r="AS49" s="468"/>
      <c r="AT49" s="468"/>
      <c r="AU49" s="468"/>
      <c r="AV49" s="469"/>
    </row>
    <row r="50" spans="1:48" ht="15.75" customHeight="1" x14ac:dyDescent="0.4">
      <c r="A50" s="352"/>
      <c r="B50" s="350"/>
      <c r="C50" s="352"/>
      <c r="D50" s="353"/>
      <c r="E50" s="350"/>
      <c r="F50" s="352"/>
      <c r="G50" s="353"/>
      <c r="H50" s="350"/>
      <c r="I50" s="463"/>
      <c r="J50" s="464"/>
      <c r="K50" s="464"/>
      <c r="L50" s="464"/>
      <c r="M50" s="465"/>
      <c r="N50" s="463"/>
      <c r="O50" s="464"/>
      <c r="P50" s="464"/>
      <c r="Q50" s="464"/>
      <c r="R50" s="464"/>
      <c r="S50" s="464"/>
      <c r="T50" s="464"/>
      <c r="U50" s="464"/>
      <c r="V50" s="464"/>
      <c r="W50" s="464"/>
      <c r="X50" s="464"/>
      <c r="Y50" s="464"/>
      <c r="Z50" s="464"/>
      <c r="AA50" s="464"/>
      <c r="AB50" s="464"/>
      <c r="AC50" s="464"/>
      <c r="AD50" s="464"/>
      <c r="AE50" s="465"/>
      <c r="AF50" s="470"/>
      <c r="AG50" s="471"/>
      <c r="AH50" s="471"/>
      <c r="AI50" s="471"/>
      <c r="AJ50" s="471"/>
      <c r="AK50" s="471"/>
      <c r="AL50" s="471"/>
      <c r="AM50" s="471"/>
      <c r="AN50" s="471"/>
      <c r="AO50" s="471"/>
      <c r="AP50" s="471"/>
      <c r="AQ50" s="471"/>
      <c r="AR50" s="471"/>
      <c r="AS50" s="471"/>
      <c r="AT50" s="471"/>
      <c r="AU50" s="471"/>
      <c r="AV50" s="472"/>
    </row>
    <row r="51" spans="1:48" ht="15.75" customHeight="1" x14ac:dyDescent="0.4">
      <c r="A51" s="352"/>
      <c r="B51" s="350"/>
      <c r="C51" s="352"/>
      <c r="D51" s="353"/>
      <c r="E51" s="350"/>
      <c r="F51" s="352"/>
      <c r="G51" s="353"/>
      <c r="H51" s="350"/>
      <c r="I51" s="463"/>
      <c r="J51" s="464"/>
      <c r="K51" s="464"/>
      <c r="L51" s="464"/>
      <c r="M51" s="465"/>
      <c r="N51" s="463"/>
      <c r="O51" s="464"/>
      <c r="P51" s="464"/>
      <c r="Q51" s="464"/>
      <c r="R51" s="464"/>
      <c r="S51" s="464"/>
      <c r="T51" s="464"/>
      <c r="U51" s="464"/>
      <c r="V51" s="464"/>
      <c r="W51" s="464"/>
      <c r="X51" s="464"/>
      <c r="Y51" s="464"/>
      <c r="Z51" s="464"/>
      <c r="AA51" s="464"/>
      <c r="AB51" s="464"/>
      <c r="AC51" s="464"/>
      <c r="AD51" s="464"/>
      <c r="AE51" s="465"/>
      <c r="AF51" s="470"/>
      <c r="AG51" s="471"/>
      <c r="AH51" s="471"/>
      <c r="AI51" s="471"/>
      <c r="AJ51" s="471"/>
      <c r="AK51" s="471"/>
      <c r="AL51" s="471"/>
      <c r="AM51" s="471"/>
      <c r="AN51" s="471"/>
      <c r="AO51" s="471"/>
      <c r="AP51" s="471"/>
      <c r="AQ51" s="471"/>
      <c r="AR51" s="471"/>
      <c r="AS51" s="471"/>
      <c r="AT51" s="471"/>
      <c r="AU51" s="471"/>
      <c r="AV51" s="472"/>
    </row>
    <row r="52" spans="1:48" ht="15.75" customHeight="1" x14ac:dyDescent="0.4">
      <c r="A52" s="354"/>
      <c r="B52" s="351"/>
      <c r="C52" s="354"/>
      <c r="D52" s="355"/>
      <c r="E52" s="351"/>
      <c r="F52" s="354"/>
      <c r="G52" s="355"/>
      <c r="H52" s="351"/>
      <c r="I52" s="466"/>
      <c r="J52" s="395"/>
      <c r="K52" s="395"/>
      <c r="L52" s="395"/>
      <c r="M52" s="396"/>
      <c r="N52" s="466"/>
      <c r="O52" s="395"/>
      <c r="P52" s="395"/>
      <c r="Q52" s="395"/>
      <c r="R52" s="395"/>
      <c r="S52" s="395"/>
      <c r="T52" s="395"/>
      <c r="U52" s="395"/>
      <c r="V52" s="395"/>
      <c r="W52" s="395"/>
      <c r="X52" s="395"/>
      <c r="Y52" s="395"/>
      <c r="Z52" s="395"/>
      <c r="AA52" s="395"/>
      <c r="AB52" s="395"/>
      <c r="AC52" s="395"/>
      <c r="AD52" s="395"/>
      <c r="AE52" s="396"/>
      <c r="AF52" s="473"/>
      <c r="AG52" s="474"/>
      <c r="AH52" s="474"/>
      <c r="AI52" s="474"/>
      <c r="AJ52" s="474"/>
      <c r="AK52" s="474"/>
      <c r="AL52" s="474"/>
      <c r="AM52" s="474"/>
      <c r="AN52" s="474"/>
      <c r="AO52" s="474"/>
      <c r="AP52" s="474"/>
      <c r="AQ52" s="474"/>
      <c r="AR52" s="474"/>
      <c r="AS52" s="474"/>
      <c r="AT52" s="474"/>
      <c r="AU52" s="474"/>
      <c r="AV52" s="475"/>
    </row>
    <row r="53" spans="1:48" ht="15.75" customHeight="1" x14ac:dyDescent="0.4">
      <c r="A53" s="459" t="s">
        <v>1770</v>
      </c>
      <c r="B53" s="461"/>
      <c r="C53" s="459"/>
      <c r="D53" s="460"/>
      <c r="E53" s="461"/>
      <c r="F53" s="459"/>
      <c r="G53" s="460"/>
      <c r="H53" s="461"/>
      <c r="I53" s="462"/>
      <c r="J53" s="392"/>
      <c r="K53" s="392"/>
      <c r="L53" s="392"/>
      <c r="M53" s="393"/>
      <c r="N53" s="462"/>
      <c r="O53" s="392"/>
      <c r="P53" s="392"/>
      <c r="Q53" s="392"/>
      <c r="R53" s="392"/>
      <c r="S53" s="392"/>
      <c r="T53" s="392"/>
      <c r="U53" s="392"/>
      <c r="V53" s="392"/>
      <c r="W53" s="392"/>
      <c r="X53" s="392"/>
      <c r="Y53" s="392"/>
      <c r="Z53" s="392"/>
      <c r="AA53" s="392"/>
      <c r="AB53" s="392"/>
      <c r="AC53" s="392"/>
      <c r="AD53" s="392"/>
      <c r="AE53" s="393"/>
      <c r="AF53" s="467"/>
      <c r="AG53" s="468"/>
      <c r="AH53" s="468"/>
      <c r="AI53" s="468"/>
      <c r="AJ53" s="468"/>
      <c r="AK53" s="468"/>
      <c r="AL53" s="468"/>
      <c r="AM53" s="468"/>
      <c r="AN53" s="468"/>
      <c r="AO53" s="468"/>
      <c r="AP53" s="468"/>
      <c r="AQ53" s="468"/>
      <c r="AR53" s="468"/>
      <c r="AS53" s="468"/>
      <c r="AT53" s="468"/>
      <c r="AU53" s="468"/>
      <c r="AV53" s="469"/>
    </row>
    <row r="54" spans="1:48" ht="15.75" customHeight="1" x14ac:dyDescent="0.4">
      <c r="A54" s="352"/>
      <c r="B54" s="350"/>
      <c r="C54" s="352"/>
      <c r="D54" s="353"/>
      <c r="E54" s="350"/>
      <c r="F54" s="352"/>
      <c r="G54" s="353"/>
      <c r="H54" s="350"/>
      <c r="I54" s="463"/>
      <c r="J54" s="464"/>
      <c r="K54" s="464"/>
      <c r="L54" s="464"/>
      <c r="M54" s="465"/>
      <c r="N54" s="463"/>
      <c r="O54" s="464"/>
      <c r="P54" s="464"/>
      <c r="Q54" s="464"/>
      <c r="R54" s="464"/>
      <c r="S54" s="464"/>
      <c r="T54" s="464"/>
      <c r="U54" s="464"/>
      <c r="V54" s="464"/>
      <c r="W54" s="464"/>
      <c r="X54" s="464"/>
      <c r="Y54" s="464"/>
      <c r="Z54" s="464"/>
      <c r="AA54" s="464"/>
      <c r="AB54" s="464"/>
      <c r="AC54" s="464"/>
      <c r="AD54" s="464"/>
      <c r="AE54" s="465"/>
      <c r="AF54" s="470"/>
      <c r="AG54" s="471"/>
      <c r="AH54" s="471"/>
      <c r="AI54" s="471"/>
      <c r="AJ54" s="471"/>
      <c r="AK54" s="471"/>
      <c r="AL54" s="471"/>
      <c r="AM54" s="471"/>
      <c r="AN54" s="471"/>
      <c r="AO54" s="471"/>
      <c r="AP54" s="471"/>
      <c r="AQ54" s="471"/>
      <c r="AR54" s="471"/>
      <c r="AS54" s="471"/>
      <c r="AT54" s="471"/>
      <c r="AU54" s="471"/>
      <c r="AV54" s="472"/>
    </row>
    <row r="55" spans="1:48" ht="15.75" customHeight="1" x14ac:dyDescent="0.4">
      <c r="A55" s="352"/>
      <c r="B55" s="350"/>
      <c r="C55" s="352"/>
      <c r="D55" s="353"/>
      <c r="E55" s="350"/>
      <c r="F55" s="352"/>
      <c r="G55" s="353"/>
      <c r="H55" s="350"/>
      <c r="I55" s="463"/>
      <c r="J55" s="464"/>
      <c r="K55" s="464"/>
      <c r="L55" s="464"/>
      <c r="M55" s="465"/>
      <c r="N55" s="463"/>
      <c r="O55" s="464"/>
      <c r="P55" s="464"/>
      <c r="Q55" s="464"/>
      <c r="R55" s="464"/>
      <c r="S55" s="464"/>
      <c r="T55" s="464"/>
      <c r="U55" s="464"/>
      <c r="V55" s="464"/>
      <c r="W55" s="464"/>
      <c r="X55" s="464"/>
      <c r="Y55" s="464"/>
      <c r="Z55" s="464"/>
      <c r="AA55" s="464"/>
      <c r="AB55" s="464"/>
      <c r="AC55" s="464"/>
      <c r="AD55" s="464"/>
      <c r="AE55" s="465"/>
      <c r="AF55" s="470"/>
      <c r="AG55" s="471"/>
      <c r="AH55" s="471"/>
      <c r="AI55" s="471"/>
      <c r="AJ55" s="471"/>
      <c r="AK55" s="471"/>
      <c r="AL55" s="471"/>
      <c r="AM55" s="471"/>
      <c r="AN55" s="471"/>
      <c r="AO55" s="471"/>
      <c r="AP55" s="471"/>
      <c r="AQ55" s="471"/>
      <c r="AR55" s="471"/>
      <c r="AS55" s="471"/>
      <c r="AT55" s="471"/>
      <c r="AU55" s="471"/>
      <c r="AV55" s="472"/>
    </row>
    <row r="56" spans="1:48" ht="15.75" customHeight="1" x14ac:dyDescent="0.4">
      <c r="A56" s="354"/>
      <c r="B56" s="351"/>
      <c r="C56" s="354"/>
      <c r="D56" s="355"/>
      <c r="E56" s="351"/>
      <c r="F56" s="354"/>
      <c r="G56" s="355"/>
      <c r="H56" s="351"/>
      <c r="I56" s="466"/>
      <c r="J56" s="395"/>
      <c r="K56" s="395"/>
      <c r="L56" s="395"/>
      <c r="M56" s="396"/>
      <c r="N56" s="466"/>
      <c r="O56" s="395"/>
      <c r="P56" s="395"/>
      <c r="Q56" s="395"/>
      <c r="R56" s="395"/>
      <c r="S56" s="395"/>
      <c r="T56" s="395"/>
      <c r="U56" s="395"/>
      <c r="V56" s="395"/>
      <c r="W56" s="395"/>
      <c r="X56" s="395"/>
      <c r="Y56" s="395"/>
      <c r="Z56" s="395"/>
      <c r="AA56" s="395"/>
      <c r="AB56" s="395"/>
      <c r="AC56" s="395"/>
      <c r="AD56" s="395"/>
      <c r="AE56" s="396"/>
      <c r="AF56" s="473"/>
      <c r="AG56" s="474"/>
      <c r="AH56" s="474"/>
      <c r="AI56" s="474"/>
      <c r="AJ56" s="474"/>
      <c r="AK56" s="474"/>
      <c r="AL56" s="474"/>
      <c r="AM56" s="474"/>
      <c r="AN56" s="474"/>
      <c r="AO56" s="474"/>
      <c r="AP56" s="474"/>
      <c r="AQ56" s="474"/>
      <c r="AR56" s="474"/>
      <c r="AS56" s="474"/>
      <c r="AT56" s="474"/>
      <c r="AU56" s="474"/>
      <c r="AV56" s="475"/>
    </row>
    <row r="57" spans="1:48" ht="15.75" customHeight="1" x14ac:dyDescent="0.4">
      <c r="A57" s="459" t="s">
        <v>1771</v>
      </c>
      <c r="B57" s="461"/>
      <c r="C57" s="459"/>
      <c r="D57" s="460"/>
      <c r="E57" s="461"/>
      <c r="F57" s="459"/>
      <c r="G57" s="460"/>
      <c r="H57" s="461"/>
      <c r="I57" s="462"/>
      <c r="J57" s="392"/>
      <c r="K57" s="392"/>
      <c r="L57" s="392"/>
      <c r="M57" s="393"/>
      <c r="N57" s="462"/>
      <c r="O57" s="392"/>
      <c r="P57" s="392"/>
      <c r="Q57" s="392"/>
      <c r="R57" s="392"/>
      <c r="S57" s="392"/>
      <c r="T57" s="392"/>
      <c r="U57" s="392"/>
      <c r="V57" s="392"/>
      <c r="W57" s="392"/>
      <c r="X57" s="392"/>
      <c r="Y57" s="392"/>
      <c r="Z57" s="392"/>
      <c r="AA57" s="392"/>
      <c r="AB57" s="392"/>
      <c r="AC57" s="392"/>
      <c r="AD57" s="392"/>
      <c r="AE57" s="393"/>
      <c r="AF57" s="467"/>
      <c r="AG57" s="468"/>
      <c r="AH57" s="468"/>
      <c r="AI57" s="468"/>
      <c r="AJ57" s="468"/>
      <c r="AK57" s="468"/>
      <c r="AL57" s="468"/>
      <c r="AM57" s="468"/>
      <c r="AN57" s="468"/>
      <c r="AO57" s="468"/>
      <c r="AP57" s="468"/>
      <c r="AQ57" s="468"/>
      <c r="AR57" s="468"/>
      <c r="AS57" s="468"/>
      <c r="AT57" s="468"/>
      <c r="AU57" s="468"/>
      <c r="AV57" s="469"/>
    </row>
    <row r="58" spans="1:48" ht="15.75" customHeight="1" x14ac:dyDescent="0.4">
      <c r="A58" s="352"/>
      <c r="B58" s="350"/>
      <c r="C58" s="352"/>
      <c r="D58" s="353"/>
      <c r="E58" s="350"/>
      <c r="F58" s="352"/>
      <c r="G58" s="353"/>
      <c r="H58" s="350"/>
      <c r="I58" s="463"/>
      <c r="J58" s="464"/>
      <c r="K58" s="464"/>
      <c r="L58" s="464"/>
      <c r="M58" s="465"/>
      <c r="N58" s="463"/>
      <c r="O58" s="464"/>
      <c r="P58" s="464"/>
      <c r="Q58" s="464"/>
      <c r="R58" s="464"/>
      <c r="S58" s="464"/>
      <c r="T58" s="464"/>
      <c r="U58" s="464"/>
      <c r="V58" s="464"/>
      <c r="W58" s="464"/>
      <c r="X58" s="464"/>
      <c r="Y58" s="464"/>
      <c r="Z58" s="464"/>
      <c r="AA58" s="464"/>
      <c r="AB58" s="464"/>
      <c r="AC58" s="464"/>
      <c r="AD58" s="464"/>
      <c r="AE58" s="465"/>
      <c r="AF58" s="470"/>
      <c r="AG58" s="471"/>
      <c r="AH58" s="471"/>
      <c r="AI58" s="471"/>
      <c r="AJ58" s="471"/>
      <c r="AK58" s="471"/>
      <c r="AL58" s="471"/>
      <c r="AM58" s="471"/>
      <c r="AN58" s="471"/>
      <c r="AO58" s="471"/>
      <c r="AP58" s="471"/>
      <c r="AQ58" s="471"/>
      <c r="AR58" s="471"/>
      <c r="AS58" s="471"/>
      <c r="AT58" s="471"/>
      <c r="AU58" s="471"/>
      <c r="AV58" s="472"/>
    </row>
    <row r="59" spans="1:48" ht="15.75" customHeight="1" x14ac:dyDescent="0.4">
      <c r="A59" s="352"/>
      <c r="B59" s="350"/>
      <c r="C59" s="352"/>
      <c r="D59" s="353"/>
      <c r="E59" s="350"/>
      <c r="F59" s="352"/>
      <c r="G59" s="353"/>
      <c r="H59" s="350"/>
      <c r="I59" s="463"/>
      <c r="J59" s="464"/>
      <c r="K59" s="464"/>
      <c r="L59" s="464"/>
      <c r="M59" s="465"/>
      <c r="N59" s="463"/>
      <c r="O59" s="464"/>
      <c r="P59" s="464"/>
      <c r="Q59" s="464"/>
      <c r="R59" s="464"/>
      <c r="S59" s="464"/>
      <c r="T59" s="464"/>
      <c r="U59" s="464"/>
      <c r="V59" s="464"/>
      <c r="W59" s="464"/>
      <c r="X59" s="464"/>
      <c r="Y59" s="464"/>
      <c r="Z59" s="464"/>
      <c r="AA59" s="464"/>
      <c r="AB59" s="464"/>
      <c r="AC59" s="464"/>
      <c r="AD59" s="464"/>
      <c r="AE59" s="465"/>
      <c r="AF59" s="470"/>
      <c r="AG59" s="471"/>
      <c r="AH59" s="471"/>
      <c r="AI59" s="471"/>
      <c r="AJ59" s="471"/>
      <c r="AK59" s="471"/>
      <c r="AL59" s="471"/>
      <c r="AM59" s="471"/>
      <c r="AN59" s="471"/>
      <c r="AO59" s="471"/>
      <c r="AP59" s="471"/>
      <c r="AQ59" s="471"/>
      <c r="AR59" s="471"/>
      <c r="AS59" s="471"/>
      <c r="AT59" s="471"/>
      <c r="AU59" s="471"/>
      <c r="AV59" s="472"/>
    </row>
    <row r="60" spans="1:48" ht="15.75" customHeight="1" x14ac:dyDescent="0.4">
      <c r="A60" s="354"/>
      <c r="B60" s="351"/>
      <c r="C60" s="354"/>
      <c r="D60" s="355"/>
      <c r="E60" s="351"/>
      <c r="F60" s="354"/>
      <c r="G60" s="355"/>
      <c r="H60" s="351"/>
      <c r="I60" s="466"/>
      <c r="J60" s="395"/>
      <c r="K60" s="395"/>
      <c r="L60" s="395"/>
      <c r="M60" s="396"/>
      <c r="N60" s="466"/>
      <c r="O60" s="395"/>
      <c r="P60" s="395"/>
      <c r="Q60" s="395"/>
      <c r="R60" s="395"/>
      <c r="S60" s="395"/>
      <c r="T60" s="395"/>
      <c r="U60" s="395"/>
      <c r="V60" s="395"/>
      <c r="W60" s="395"/>
      <c r="X60" s="395"/>
      <c r="Y60" s="395"/>
      <c r="Z60" s="395"/>
      <c r="AA60" s="395"/>
      <c r="AB60" s="395"/>
      <c r="AC60" s="395"/>
      <c r="AD60" s="395"/>
      <c r="AE60" s="396"/>
      <c r="AF60" s="473"/>
      <c r="AG60" s="474"/>
      <c r="AH60" s="474"/>
      <c r="AI60" s="474"/>
      <c r="AJ60" s="474"/>
      <c r="AK60" s="474"/>
      <c r="AL60" s="474"/>
      <c r="AM60" s="474"/>
      <c r="AN60" s="474"/>
      <c r="AO60" s="474"/>
      <c r="AP60" s="474"/>
      <c r="AQ60" s="474"/>
      <c r="AR60" s="474"/>
      <c r="AS60" s="474"/>
      <c r="AT60" s="474"/>
      <c r="AU60" s="474"/>
      <c r="AV60" s="475"/>
    </row>
  </sheetData>
  <mergeCells count="90">
    <mergeCell ref="A1:AV2"/>
    <mergeCell ref="A41:B44"/>
    <mergeCell ref="A45:B48"/>
    <mergeCell ref="A49:B52"/>
    <mergeCell ref="A53:B56"/>
    <mergeCell ref="A3:B4"/>
    <mergeCell ref="A5:B8"/>
    <mergeCell ref="A9:B12"/>
    <mergeCell ref="A13:B16"/>
    <mergeCell ref="A17:B20"/>
    <mergeCell ref="N9:AE12"/>
    <mergeCell ref="AF9:AV12"/>
    <mergeCell ref="AF5:AV8"/>
    <mergeCell ref="C9:E12"/>
    <mergeCell ref="N3:AE4"/>
    <mergeCell ref="AF3:AV4"/>
    <mergeCell ref="A57:B60"/>
    <mergeCell ref="A21:B24"/>
    <mergeCell ref="A25:B28"/>
    <mergeCell ref="A29:B32"/>
    <mergeCell ref="A33:B36"/>
    <mergeCell ref="A37:B40"/>
    <mergeCell ref="I5:M8"/>
    <mergeCell ref="N5:AE8"/>
    <mergeCell ref="F3:M4"/>
    <mergeCell ref="F5:H8"/>
    <mergeCell ref="F9:H12"/>
    <mergeCell ref="AF25:AV28"/>
    <mergeCell ref="N13:AE16"/>
    <mergeCell ref="AF13:AV16"/>
    <mergeCell ref="N17:AE20"/>
    <mergeCell ref="AF17:AV20"/>
    <mergeCell ref="C21:E24"/>
    <mergeCell ref="C25:E28"/>
    <mergeCell ref="C13:E16"/>
    <mergeCell ref="C17:E20"/>
    <mergeCell ref="C3:E4"/>
    <mergeCell ref="C5:E8"/>
    <mergeCell ref="C29:E32"/>
    <mergeCell ref="I29:M32"/>
    <mergeCell ref="C53:E56"/>
    <mergeCell ref="I53:M56"/>
    <mergeCell ref="C45:E48"/>
    <mergeCell ref="I45:M48"/>
    <mergeCell ref="C37:E40"/>
    <mergeCell ref="I37:M40"/>
    <mergeCell ref="C33:E36"/>
    <mergeCell ref="I33:M36"/>
    <mergeCell ref="C49:E52"/>
    <mergeCell ref="I49:M52"/>
    <mergeCell ref="N33:AE36"/>
    <mergeCell ref="AF33:AV36"/>
    <mergeCell ref="F33:H36"/>
    <mergeCell ref="C41:E44"/>
    <mergeCell ref="I41:M44"/>
    <mergeCell ref="N41:AE44"/>
    <mergeCell ref="AF41:AV44"/>
    <mergeCell ref="F37:H40"/>
    <mergeCell ref="F41:H44"/>
    <mergeCell ref="N49:AE52"/>
    <mergeCell ref="AF49:AV52"/>
    <mergeCell ref="F45:H48"/>
    <mergeCell ref="F49:H52"/>
    <mergeCell ref="C57:E60"/>
    <mergeCell ref="I57:M60"/>
    <mergeCell ref="N57:AE60"/>
    <mergeCell ref="AF57:AV60"/>
    <mergeCell ref="F53:H56"/>
    <mergeCell ref="F57:H60"/>
    <mergeCell ref="F21:H24"/>
    <mergeCell ref="F25:H28"/>
    <mergeCell ref="F29:H32"/>
    <mergeCell ref="N53:AE56"/>
    <mergeCell ref="AF53:AV56"/>
    <mergeCell ref="N45:AE48"/>
    <mergeCell ref="AF45:AV48"/>
    <mergeCell ref="N37:AE40"/>
    <mergeCell ref="AF37:AV40"/>
    <mergeCell ref="N29:AE32"/>
    <mergeCell ref="AF29:AV32"/>
    <mergeCell ref="I21:M24"/>
    <mergeCell ref="I25:M28"/>
    <mergeCell ref="N21:AE24"/>
    <mergeCell ref="AF21:AV24"/>
    <mergeCell ref="N25:AE28"/>
    <mergeCell ref="F13:H16"/>
    <mergeCell ref="F17:H20"/>
    <mergeCell ref="I17:M20"/>
    <mergeCell ref="I9:M12"/>
    <mergeCell ref="I13:M16"/>
  </mergeCells>
  <phoneticPr fontId="2"/>
  <dataValidations count="2">
    <dataValidation type="list" allowBlank="1" showInputMessage="1" showErrorMessage="1" sqref="F5:H60" xr:uid="{49D18BF6-01FF-450A-9C1A-79A9B1BD018F}">
      <formula1>"運営管理,会計管理"</formula1>
    </dataValidation>
    <dataValidation type="list" allowBlank="1" showInputMessage="1" showErrorMessage="1" sqref="C5:E60" xr:uid="{49377E62-57D4-495E-9D7E-559CE41F91B3}">
      <formula1>"文書指摘,口頭指摘,助言"</formula1>
    </dataValidation>
  </dataValidations>
  <pageMargins left="0.70866141732283472" right="0.70866141732283472" top="0.59055118110236227" bottom="0.59055118110236227" header="0.31496062992125984" footer="0.31496062992125984"/>
  <pageSetup paperSize="9" scale="96" fitToHeight="0" orientation="landscape" r:id="rId1"/>
  <rowBreaks count="1" manualBreakCount="1">
    <brk id="32"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57E1-37EC-4492-B5C0-E21E546705CD}">
  <sheetPr>
    <pageSetUpPr fitToPage="1"/>
  </sheetPr>
  <dimension ref="A1:BY73"/>
  <sheetViews>
    <sheetView view="pageBreakPreview" zoomScale="115" zoomScaleNormal="115" zoomScaleSheetLayoutView="115" workbookViewId="0">
      <selection activeCell="AO39" sqref="AO39:AR41"/>
    </sheetView>
  </sheetViews>
  <sheetFormatPr defaultColWidth="2.625" defaultRowHeight="15" customHeight="1" x14ac:dyDescent="0.4"/>
  <cols>
    <col min="1" max="47" width="2.625" style="1"/>
    <col min="48" max="48" width="3.25" style="1" bestFit="1" customWidth="1"/>
    <col min="49" max="16384" width="2.625" style="1"/>
  </cols>
  <sheetData>
    <row r="1" spans="1:77" ht="15" customHeight="1" x14ac:dyDescent="0.4">
      <c r="A1" s="488" t="s">
        <v>249</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299</v>
      </c>
      <c r="BY2" s="64"/>
    </row>
    <row r="3" spans="1:77" ht="15" customHeight="1" thickBot="1" x14ac:dyDescent="0.45">
      <c r="B3" s="52" t="s">
        <v>78</v>
      </c>
      <c r="C3" s="1" t="s">
        <v>250</v>
      </c>
      <c r="AV3" s="532" t="s">
        <v>303</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C4" s="54" t="s">
        <v>35</v>
      </c>
      <c r="D4" s="49" t="s">
        <v>251</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494"/>
      <c r="AP4" s="495"/>
      <c r="AQ4" s="495"/>
      <c r="AR4" s="496"/>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x14ac:dyDescent="0.4">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x14ac:dyDescent="0.4">
      <c r="C6" s="60" t="s">
        <v>1843</v>
      </c>
      <c r="D6" s="61"/>
      <c r="E6" s="61"/>
      <c r="F6" s="61"/>
      <c r="G6" s="61"/>
      <c r="H6" s="61"/>
      <c r="I6" s="61"/>
      <c r="J6" s="61"/>
      <c r="K6" s="61"/>
      <c r="L6" s="61"/>
      <c r="M6" s="61"/>
      <c r="N6" s="61"/>
      <c r="O6" s="61"/>
      <c r="P6" s="61"/>
      <c r="Q6" s="61"/>
      <c r="R6" s="61"/>
      <c r="S6" s="61"/>
      <c r="T6" s="61"/>
      <c r="U6" s="61"/>
      <c r="V6" s="62"/>
      <c r="W6" s="298"/>
      <c r="X6" s="502" t="s">
        <v>289</v>
      </c>
      <c r="Y6" s="502"/>
      <c r="Z6" s="65"/>
      <c r="AA6" s="65"/>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x14ac:dyDescent="0.4">
      <c r="C7" s="69" t="s">
        <v>78</v>
      </c>
      <c r="D7" s="59" t="s">
        <v>1844</v>
      </c>
      <c r="E7" s="7"/>
      <c r="F7" s="7"/>
      <c r="G7" s="7"/>
      <c r="H7" s="7"/>
      <c r="I7" s="7"/>
      <c r="J7" s="7"/>
      <c r="K7" s="7"/>
      <c r="L7" s="7"/>
      <c r="M7" s="7"/>
      <c r="N7" s="7"/>
      <c r="O7" s="7"/>
      <c r="P7" s="7"/>
      <c r="Q7" s="7"/>
      <c r="R7" s="7"/>
      <c r="S7" s="7"/>
      <c r="T7" s="485"/>
      <c r="U7" s="485"/>
      <c r="V7" s="485"/>
      <c r="W7" s="174"/>
      <c r="X7" s="484" t="str">
        <f>IF(COUNTBLANK(T7)=1,"未","")</f>
        <v>未</v>
      </c>
      <c r="Y7" s="484"/>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C8" s="69" t="s">
        <v>284</v>
      </c>
      <c r="D8" s="59" t="s">
        <v>1845</v>
      </c>
      <c r="E8" s="7"/>
      <c r="F8" s="7"/>
      <c r="G8" s="7"/>
      <c r="H8" s="7"/>
      <c r="I8" s="7"/>
      <c r="J8" s="7"/>
      <c r="K8" s="7"/>
      <c r="L8" s="7"/>
      <c r="M8" s="7"/>
      <c r="N8" s="7"/>
      <c r="O8" s="7"/>
      <c r="P8" s="7"/>
      <c r="Q8" s="7"/>
      <c r="R8" s="7"/>
      <c r="S8" s="7"/>
      <c r="T8" s="485"/>
      <c r="U8" s="485"/>
      <c r="V8" s="485"/>
      <c r="W8" s="174"/>
      <c r="X8" s="484" t="str">
        <f>IF(COUNTBLANK(T8)=1,"未","")</f>
        <v>未</v>
      </c>
      <c r="Y8" s="484"/>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C9" s="69" t="s">
        <v>305</v>
      </c>
      <c r="D9" s="59" t="s">
        <v>1846</v>
      </c>
      <c r="E9" s="7"/>
      <c r="F9" s="7"/>
      <c r="G9" s="7"/>
      <c r="H9" s="7"/>
      <c r="I9" s="7"/>
      <c r="J9" s="7"/>
      <c r="K9" s="7"/>
      <c r="L9" s="7"/>
      <c r="M9" s="7"/>
      <c r="N9" s="7"/>
      <c r="O9" s="7"/>
      <c r="P9" s="7"/>
      <c r="Q9" s="7"/>
      <c r="R9" s="7"/>
      <c r="S9" s="7"/>
      <c r="T9" s="485"/>
      <c r="U9" s="485"/>
      <c r="V9" s="485"/>
      <c r="W9" s="174"/>
      <c r="X9" s="484" t="str">
        <f>IF(COUNTBLANK(T9)=1,"未","")</f>
        <v>未</v>
      </c>
      <c r="Y9" s="484"/>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C11" s="499" t="s">
        <v>283</v>
      </c>
      <c r="D11" s="500"/>
      <c r="E11" s="500"/>
      <c r="F11" s="500"/>
      <c r="G11" s="500"/>
      <c r="H11" s="500"/>
      <c r="I11" s="500"/>
      <c r="J11" s="500"/>
      <c r="K11" s="500"/>
      <c r="L11" s="500"/>
      <c r="M11" s="500"/>
      <c r="N11" s="500"/>
      <c r="O11" s="500"/>
      <c r="P11" s="500"/>
      <c r="Q11" s="500"/>
      <c r="R11" s="500"/>
      <c r="S11" s="500"/>
      <c r="T11" s="500"/>
      <c r="U11" s="500"/>
      <c r="V11" s="500"/>
      <c r="W11" s="500"/>
      <c r="X11" s="500"/>
      <c r="Y11" s="500"/>
      <c r="Z11" s="501"/>
      <c r="AA11" s="499" t="s">
        <v>282</v>
      </c>
      <c r="AB11" s="500"/>
      <c r="AC11" s="500"/>
      <c r="AD11" s="500"/>
      <c r="AE11" s="500"/>
      <c r="AF11" s="500"/>
      <c r="AG11" s="500"/>
      <c r="AH11" s="500"/>
      <c r="AI11" s="500"/>
      <c r="AJ11" s="501"/>
      <c r="AK11" s="58"/>
      <c r="AL11" s="502" t="s">
        <v>289</v>
      </c>
      <c r="AM11" s="502"/>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C12" s="497" t="s">
        <v>252</v>
      </c>
      <c r="D12" s="487"/>
      <c r="E12" s="498"/>
      <c r="F12" s="7" t="s">
        <v>267</v>
      </c>
      <c r="G12" s="7"/>
      <c r="H12" s="7"/>
      <c r="I12" s="7"/>
      <c r="J12" s="7"/>
      <c r="K12" s="7"/>
      <c r="L12" s="7"/>
      <c r="M12" s="7"/>
      <c r="N12" s="7"/>
      <c r="O12" s="7"/>
      <c r="P12" s="7"/>
      <c r="Q12" s="7"/>
      <c r="R12" s="7"/>
      <c r="S12" s="7"/>
      <c r="T12" s="7"/>
      <c r="U12" s="7"/>
      <c r="V12" s="7"/>
      <c r="W12" s="7"/>
      <c r="X12" s="7"/>
      <c r="Y12" s="7"/>
      <c r="Z12" s="53"/>
      <c r="AA12" s="56" t="s">
        <v>279</v>
      </c>
      <c r="AB12" s="486"/>
      <c r="AC12" s="486"/>
      <c r="AD12" s="55" t="s">
        <v>280</v>
      </c>
      <c r="AE12" s="487" t="s">
        <v>281</v>
      </c>
      <c r="AF12" s="487"/>
      <c r="AG12" s="55" t="s">
        <v>279</v>
      </c>
      <c r="AH12" s="486"/>
      <c r="AI12" s="486"/>
      <c r="AJ12" s="57" t="s">
        <v>280</v>
      </c>
      <c r="AK12" s="6"/>
      <c r="AL12" s="484" t="str">
        <f>IF(COUNTBLANK(AB12)=1,"未","")</f>
        <v>未</v>
      </c>
      <c r="AM12" s="484"/>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C13" s="497" t="s">
        <v>253</v>
      </c>
      <c r="D13" s="487"/>
      <c r="E13" s="498"/>
      <c r="F13" s="7" t="s">
        <v>268</v>
      </c>
      <c r="G13" s="7"/>
      <c r="H13" s="7"/>
      <c r="I13" s="7"/>
      <c r="J13" s="7"/>
      <c r="K13" s="7"/>
      <c r="L13" s="7"/>
      <c r="M13" s="7"/>
      <c r="N13" s="7"/>
      <c r="O13" s="7"/>
      <c r="P13" s="7"/>
      <c r="Q13" s="7"/>
      <c r="R13" s="7"/>
      <c r="S13" s="7"/>
      <c r="T13" s="7"/>
      <c r="U13" s="7"/>
      <c r="V13" s="7"/>
      <c r="W13" s="7"/>
      <c r="X13" s="7"/>
      <c r="Y13" s="7"/>
      <c r="Z13" s="53"/>
      <c r="AA13" s="56" t="s">
        <v>279</v>
      </c>
      <c r="AB13" s="486"/>
      <c r="AC13" s="486"/>
      <c r="AD13" s="55" t="s">
        <v>280</v>
      </c>
      <c r="AE13" s="487" t="s">
        <v>281</v>
      </c>
      <c r="AF13" s="487"/>
      <c r="AG13" s="55" t="s">
        <v>279</v>
      </c>
      <c r="AH13" s="486"/>
      <c r="AI13" s="486"/>
      <c r="AJ13" s="57" t="s">
        <v>280</v>
      </c>
      <c r="AK13" s="6"/>
      <c r="AL13" s="484" t="str">
        <f t="shared" ref="AL13:AL26" si="0">IF(COUNTBLANK(AB13)=1,"未","")</f>
        <v>未</v>
      </c>
      <c r="AM13" s="484"/>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C14" s="497" t="s">
        <v>254</v>
      </c>
      <c r="D14" s="487"/>
      <c r="E14" s="498"/>
      <c r="F14" s="7" t="s">
        <v>269</v>
      </c>
      <c r="G14" s="7"/>
      <c r="H14" s="7"/>
      <c r="I14" s="7"/>
      <c r="J14" s="7"/>
      <c r="K14" s="7"/>
      <c r="L14" s="7"/>
      <c r="M14" s="7"/>
      <c r="N14" s="7"/>
      <c r="O14" s="7"/>
      <c r="P14" s="7"/>
      <c r="Q14" s="7"/>
      <c r="R14" s="7"/>
      <c r="S14" s="7"/>
      <c r="T14" s="7"/>
      <c r="U14" s="7"/>
      <c r="V14" s="7"/>
      <c r="W14" s="7"/>
      <c r="X14" s="7"/>
      <c r="Y14" s="7"/>
      <c r="Z14" s="53"/>
      <c r="AA14" s="56" t="s">
        <v>279</v>
      </c>
      <c r="AB14" s="486"/>
      <c r="AC14" s="486"/>
      <c r="AD14" s="55" t="s">
        <v>280</v>
      </c>
      <c r="AE14" s="487" t="s">
        <v>281</v>
      </c>
      <c r="AF14" s="487"/>
      <c r="AG14" s="55" t="s">
        <v>279</v>
      </c>
      <c r="AH14" s="486"/>
      <c r="AI14" s="486"/>
      <c r="AJ14" s="57" t="s">
        <v>280</v>
      </c>
      <c r="AK14" s="6"/>
      <c r="AL14" s="484" t="str">
        <f t="shared" si="0"/>
        <v>未</v>
      </c>
      <c r="AM14" s="484"/>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x14ac:dyDescent="0.4">
      <c r="C15" s="497" t="s">
        <v>255</v>
      </c>
      <c r="D15" s="487"/>
      <c r="E15" s="498"/>
      <c r="F15" s="7" t="s">
        <v>270</v>
      </c>
      <c r="G15" s="7"/>
      <c r="H15" s="7"/>
      <c r="I15" s="7"/>
      <c r="J15" s="7"/>
      <c r="K15" s="7"/>
      <c r="L15" s="7"/>
      <c r="M15" s="7"/>
      <c r="N15" s="7"/>
      <c r="O15" s="7"/>
      <c r="P15" s="7"/>
      <c r="Q15" s="7"/>
      <c r="R15" s="7"/>
      <c r="S15" s="7"/>
      <c r="T15" s="7"/>
      <c r="U15" s="7"/>
      <c r="V15" s="7"/>
      <c r="W15" s="7"/>
      <c r="X15" s="7"/>
      <c r="Y15" s="7"/>
      <c r="Z15" s="53"/>
      <c r="AA15" s="56" t="s">
        <v>279</v>
      </c>
      <c r="AB15" s="486"/>
      <c r="AC15" s="486"/>
      <c r="AD15" s="55" t="s">
        <v>280</v>
      </c>
      <c r="AE15" s="487" t="s">
        <v>281</v>
      </c>
      <c r="AF15" s="487"/>
      <c r="AG15" s="55" t="s">
        <v>279</v>
      </c>
      <c r="AH15" s="486"/>
      <c r="AI15" s="486"/>
      <c r="AJ15" s="57" t="s">
        <v>280</v>
      </c>
      <c r="AK15" s="6"/>
      <c r="AL15" s="484" t="str">
        <f t="shared" si="0"/>
        <v>未</v>
      </c>
      <c r="AM15" s="484"/>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C16" s="497" t="s">
        <v>256</v>
      </c>
      <c r="D16" s="487"/>
      <c r="E16" s="498"/>
      <c r="F16" s="7" t="s">
        <v>271</v>
      </c>
      <c r="G16" s="7"/>
      <c r="H16" s="7"/>
      <c r="I16" s="7"/>
      <c r="J16" s="7"/>
      <c r="K16" s="7"/>
      <c r="L16" s="7"/>
      <c r="M16" s="7"/>
      <c r="N16" s="7"/>
      <c r="O16" s="7"/>
      <c r="P16" s="7"/>
      <c r="Q16" s="7"/>
      <c r="R16" s="7"/>
      <c r="S16" s="7"/>
      <c r="T16" s="7"/>
      <c r="U16" s="7"/>
      <c r="V16" s="7"/>
      <c r="W16" s="7"/>
      <c r="X16" s="7"/>
      <c r="Y16" s="7"/>
      <c r="Z16" s="53"/>
      <c r="AA16" s="56" t="s">
        <v>279</v>
      </c>
      <c r="AB16" s="486"/>
      <c r="AC16" s="486"/>
      <c r="AD16" s="55" t="s">
        <v>280</v>
      </c>
      <c r="AE16" s="487" t="s">
        <v>281</v>
      </c>
      <c r="AF16" s="487"/>
      <c r="AG16" s="55" t="s">
        <v>279</v>
      </c>
      <c r="AH16" s="486"/>
      <c r="AI16" s="486"/>
      <c r="AJ16" s="57" t="s">
        <v>280</v>
      </c>
      <c r="AK16" s="6"/>
      <c r="AL16" s="484" t="str">
        <f t="shared" si="0"/>
        <v>未</v>
      </c>
      <c r="AM16" s="484"/>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2:77" ht="15" customHeight="1" x14ac:dyDescent="0.4">
      <c r="C17" s="497" t="s">
        <v>257</v>
      </c>
      <c r="D17" s="487"/>
      <c r="E17" s="498"/>
      <c r="F17" s="7" t="s">
        <v>272</v>
      </c>
      <c r="G17" s="7"/>
      <c r="H17" s="7"/>
      <c r="I17" s="7"/>
      <c r="J17" s="7"/>
      <c r="K17" s="7"/>
      <c r="L17" s="7"/>
      <c r="M17" s="7"/>
      <c r="N17" s="7"/>
      <c r="O17" s="7"/>
      <c r="P17" s="7"/>
      <c r="Q17" s="7"/>
      <c r="R17" s="7"/>
      <c r="S17" s="7"/>
      <c r="T17" s="7"/>
      <c r="U17" s="7"/>
      <c r="V17" s="7"/>
      <c r="W17" s="7"/>
      <c r="X17" s="7"/>
      <c r="Y17" s="7"/>
      <c r="Z17" s="53"/>
      <c r="AA17" s="56" t="s">
        <v>279</v>
      </c>
      <c r="AB17" s="486"/>
      <c r="AC17" s="486"/>
      <c r="AD17" s="55" t="s">
        <v>280</v>
      </c>
      <c r="AE17" s="487" t="s">
        <v>281</v>
      </c>
      <c r="AF17" s="487"/>
      <c r="AG17" s="55" t="s">
        <v>279</v>
      </c>
      <c r="AH17" s="486"/>
      <c r="AI17" s="486"/>
      <c r="AJ17" s="57" t="s">
        <v>280</v>
      </c>
      <c r="AK17" s="6"/>
      <c r="AL17" s="484" t="str">
        <f t="shared" si="0"/>
        <v>未</v>
      </c>
      <c r="AM17" s="484"/>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2:77" ht="15" customHeight="1" thickBot="1" x14ac:dyDescent="0.45">
      <c r="C18" s="497" t="s">
        <v>258</v>
      </c>
      <c r="D18" s="487"/>
      <c r="E18" s="498"/>
      <c r="F18" s="7" t="s">
        <v>273</v>
      </c>
      <c r="G18" s="7"/>
      <c r="H18" s="7"/>
      <c r="I18" s="7"/>
      <c r="J18" s="7"/>
      <c r="K18" s="7"/>
      <c r="L18" s="7"/>
      <c r="M18" s="7"/>
      <c r="N18" s="7"/>
      <c r="O18" s="7"/>
      <c r="P18" s="7"/>
      <c r="Q18" s="7"/>
      <c r="R18" s="7"/>
      <c r="S18" s="7"/>
      <c r="T18" s="7"/>
      <c r="U18" s="7"/>
      <c r="V18" s="7"/>
      <c r="W18" s="7"/>
      <c r="X18" s="7"/>
      <c r="Y18" s="7"/>
      <c r="Z18" s="53"/>
      <c r="AA18" s="56" t="s">
        <v>279</v>
      </c>
      <c r="AB18" s="486"/>
      <c r="AC18" s="486"/>
      <c r="AD18" s="55" t="s">
        <v>280</v>
      </c>
      <c r="AE18" s="487" t="s">
        <v>281</v>
      </c>
      <c r="AF18" s="487"/>
      <c r="AG18" s="55" t="s">
        <v>279</v>
      </c>
      <c r="AH18" s="486"/>
      <c r="AI18" s="486"/>
      <c r="AJ18" s="57" t="s">
        <v>280</v>
      </c>
      <c r="AK18" s="6"/>
      <c r="AL18" s="484" t="str">
        <f t="shared" si="0"/>
        <v>未</v>
      </c>
      <c r="AM18" s="484"/>
      <c r="AV18" s="537"/>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9"/>
    </row>
    <row r="19" spans="2:77" ht="15" customHeight="1" x14ac:dyDescent="0.4">
      <c r="C19" s="497" t="s">
        <v>259</v>
      </c>
      <c r="D19" s="487"/>
      <c r="E19" s="498"/>
      <c r="F19" s="7" t="s">
        <v>1840</v>
      </c>
      <c r="G19" s="7"/>
      <c r="H19" s="7"/>
      <c r="I19" s="7"/>
      <c r="J19" s="7"/>
      <c r="K19" s="7"/>
      <c r="L19" s="7"/>
      <c r="M19" s="7"/>
      <c r="N19" s="7"/>
      <c r="O19" s="7"/>
      <c r="P19" s="7"/>
      <c r="Q19" s="7"/>
      <c r="R19" s="7"/>
      <c r="S19" s="7"/>
      <c r="T19" s="7"/>
      <c r="U19" s="7"/>
      <c r="V19" s="7"/>
      <c r="W19" s="7"/>
      <c r="X19" s="7"/>
      <c r="Y19" s="7"/>
      <c r="Z19" s="53"/>
      <c r="AA19" s="56" t="s">
        <v>279</v>
      </c>
      <c r="AB19" s="486"/>
      <c r="AC19" s="486"/>
      <c r="AD19" s="55" t="s">
        <v>280</v>
      </c>
      <c r="AE19" s="487" t="s">
        <v>281</v>
      </c>
      <c r="AF19" s="487"/>
      <c r="AG19" s="55" t="s">
        <v>279</v>
      </c>
      <c r="AH19" s="486"/>
      <c r="AI19" s="486"/>
      <c r="AJ19" s="57" t="s">
        <v>280</v>
      </c>
      <c r="AK19" s="6"/>
      <c r="AL19" s="484" t="str">
        <f>IF(T7="いいえ","",IF(COUNTBLANK(AB19)=1,"未",""))</f>
        <v>未</v>
      </c>
      <c r="AM19" s="484"/>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row>
    <row r="20" spans="2:77" ht="15" customHeight="1" thickBot="1" x14ac:dyDescent="0.45">
      <c r="C20" s="497" t="s">
        <v>260</v>
      </c>
      <c r="D20" s="487"/>
      <c r="E20" s="498"/>
      <c r="F20" s="7" t="s">
        <v>278</v>
      </c>
      <c r="G20" s="7"/>
      <c r="H20" s="7"/>
      <c r="I20" s="7"/>
      <c r="J20" s="7"/>
      <c r="K20" s="7"/>
      <c r="L20" s="7"/>
      <c r="M20" s="7"/>
      <c r="N20" s="7"/>
      <c r="O20" s="7"/>
      <c r="P20" s="7"/>
      <c r="Q20" s="7"/>
      <c r="R20" s="7"/>
      <c r="S20" s="7"/>
      <c r="T20" s="7"/>
      <c r="U20" s="7"/>
      <c r="V20" s="7"/>
      <c r="W20" s="7"/>
      <c r="X20" s="7"/>
      <c r="Y20" s="7"/>
      <c r="Z20" s="53"/>
      <c r="AA20" s="56" t="s">
        <v>279</v>
      </c>
      <c r="AB20" s="486"/>
      <c r="AC20" s="486"/>
      <c r="AD20" s="55" t="s">
        <v>280</v>
      </c>
      <c r="AE20" s="487" t="s">
        <v>281</v>
      </c>
      <c r="AF20" s="487"/>
      <c r="AG20" s="55" t="s">
        <v>279</v>
      </c>
      <c r="AH20" s="486"/>
      <c r="AI20" s="486"/>
      <c r="AJ20" s="57" t="s">
        <v>280</v>
      </c>
      <c r="AK20" s="6"/>
      <c r="AL20" s="484" t="str">
        <f t="shared" si="0"/>
        <v>未</v>
      </c>
      <c r="AM20" s="484"/>
      <c r="AV20" s="65" t="s">
        <v>300</v>
      </c>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row>
    <row r="21" spans="2:77" ht="15" customHeight="1" x14ac:dyDescent="0.4">
      <c r="C21" s="497" t="s">
        <v>261</v>
      </c>
      <c r="D21" s="487"/>
      <c r="E21" s="498"/>
      <c r="F21" s="7" t="s">
        <v>274</v>
      </c>
      <c r="G21" s="7"/>
      <c r="H21" s="7"/>
      <c r="I21" s="7"/>
      <c r="J21" s="7"/>
      <c r="K21" s="7"/>
      <c r="L21" s="7"/>
      <c r="M21" s="7"/>
      <c r="N21" s="7"/>
      <c r="O21" s="7"/>
      <c r="P21" s="7"/>
      <c r="Q21" s="7"/>
      <c r="R21" s="7"/>
      <c r="S21" s="7"/>
      <c r="T21" s="7"/>
      <c r="U21" s="7"/>
      <c r="V21" s="7"/>
      <c r="W21" s="7"/>
      <c r="X21" s="7"/>
      <c r="Y21" s="7"/>
      <c r="Z21" s="53"/>
      <c r="AA21" s="56" t="s">
        <v>279</v>
      </c>
      <c r="AB21" s="486"/>
      <c r="AC21" s="486"/>
      <c r="AD21" s="55" t="s">
        <v>280</v>
      </c>
      <c r="AE21" s="487" t="s">
        <v>281</v>
      </c>
      <c r="AF21" s="487"/>
      <c r="AG21" s="55" t="s">
        <v>279</v>
      </c>
      <c r="AH21" s="486"/>
      <c r="AI21" s="486"/>
      <c r="AJ21" s="57" t="s">
        <v>280</v>
      </c>
      <c r="AK21" s="6"/>
      <c r="AL21" s="484" t="str">
        <f t="shared" si="0"/>
        <v>未</v>
      </c>
      <c r="AM21" s="484"/>
      <c r="AV21" s="532" t="s">
        <v>304</v>
      </c>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3"/>
    </row>
    <row r="22" spans="2:77" ht="15" customHeight="1" x14ac:dyDescent="0.4">
      <c r="C22" s="497" t="s">
        <v>262</v>
      </c>
      <c r="D22" s="487"/>
      <c r="E22" s="498"/>
      <c r="F22" s="7" t="s">
        <v>1841</v>
      </c>
      <c r="G22" s="7"/>
      <c r="H22" s="7"/>
      <c r="I22" s="7"/>
      <c r="J22" s="7"/>
      <c r="K22" s="7"/>
      <c r="L22" s="7"/>
      <c r="M22" s="7"/>
      <c r="N22" s="7"/>
      <c r="O22" s="7"/>
      <c r="P22" s="7"/>
      <c r="Q22" s="7"/>
      <c r="R22" s="7"/>
      <c r="S22" s="7"/>
      <c r="T22" s="7"/>
      <c r="U22" s="7"/>
      <c r="V22" s="7"/>
      <c r="W22" s="7"/>
      <c r="X22" s="7"/>
      <c r="Y22" s="7"/>
      <c r="Z22" s="53"/>
      <c r="AA22" s="56" t="s">
        <v>279</v>
      </c>
      <c r="AB22" s="486"/>
      <c r="AC22" s="486"/>
      <c r="AD22" s="55" t="s">
        <v>280</v>
      </c>
      <c r="AE22" s="487" t="s">
        <v>281</v>
      </c>
      <c r="AF22" s="487"/>
      <c r="AG22" s="55" t="s">
        <v>279</v>
      </c>
      <c r="AH22" s="486"/>
      <c r="AI22" s="486"/>
      <c r="AJ22" s="57" t="s">
        <v>280</v>
      </c>
      <c r="AK22" s="6"/>
      <c r="AL22" s="484" t="str">
        <f>IF(T8="いいえ","",IF(COUNTBLANK(AB22)=1,"未",""))</f>
        <v>未</v>
      </c>
      <c r="AM22" s="484"/>
      <c r="AV22" s="534"/>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6"/>
    </row>
    <row r="23" spans="2:77" ht="15" customHeight="1" x14ac:dyDescent="0.4">
      <c r="C23" s="497" t="s">
        <v>263</v>
      </c>
      <c r="D23" s="487"/>
      <c r="E23" s="498"/>
      <c r="F23" s="7" t="s">
        <v>1842</v>
      </c>
      <c r="G23" s="7"/>
      <c r="H23" s="7"/>
      <c r="I23" s="7"/>
      <c r="J23" s="7"/>
      <c r="K23" s="7"/>
      <c r="L23" s="7"/>
      <c r="M23" s="7"/>
      <c r="N23" s="7"/>
      <c r="O23" s="7"/>
      <c r="P23" s="7"/>
      <c r="Q23" s="7"/>
      <c r="R23" s="7"/>
      <c r="S23" s="7"/>
      <c r="T23" s="7"/>
      <c r="U23" s="7"/>
      <c r="V23" s="7"/>
      <c r="W23" s="7"/>
      <c r="X23" s="7"/>
      <c r="Y23" s="7"/>
      <c r="Z23" s="53"/>
      <c r="AA23" s="56" t="s">
        <v>279</v>
      </c>
      <c r="AB23" s="486"/>
      <c r="AC23" s="486"/>
      <c r="AD23" s="55" t="s">
        <v>280</v>
      </c>
      <c r="AE23" s="487" t="s">
        <v>281</v>
      </c>
      <c r="AF23" s="487"/>
      <c r="AG23" s="55" t="s">
        <v>279</v>
      </c>
      <c r="AH23" s="486"/>
      <c r="AI23" s="486"/>
      <c r="AJ23" s="57" t="s">
        <v>280</v>
      </c>
      <c r="AK23" s="6"/>
      <c r="AL23" s="484" t="str">
        <f>IF(T9="いいえ","",IF(COUNTBLANK(AB23)=1,"未",""))</f>
        <v>未</v>
      </c>
      <c r="AM23" s="484"/>
      <c r="AV23" s="534"/>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6"/>
    </row>
    <row r="24" spans="2:77" ht="15" customHeight="1" x14ac:dyDescent="0.4">
      <c r="C24" s="497" t="s">
        <v>264</v>
      </c>
      <c r="D24" s="487"/>
      <c r="E24" s="498"/>
      <c r="F24" s="7" t="s">
        <v>275</v>
      </c>
      <c r="G24" s="7"/>
      <c r="H24" s="7"/>
      <c r="I24" s="7"/>
      <c r="J24" s="7"/>
      <c r="K24" s="7"/>
      <c r="L24" s="7"/>
      <c r="M24" s="7"/>
      <c r="N24" s="7"/>
      <c r="O24" s="7"/>
      <c r="P24" s="7"/>
      <c r="Q24" s="7"/>
      <c r="R24" s="7"/>
      <c r="S24" s="7"/>
      <c r="T24" s="7"/>
      <c r="U24" s="7"/>
      <c r="V24" s="7"/>
      <c r="W24" s="7"/>
      <c r="X24" s="7"/>
      <c r="Y24" s="7"/>
      <c r="Z24" s="53"/>
      <c r="AA24" s="56" t="s">
        <v>279</v>
      </c>
      <c r="AB24" s="486"/>
      <c r="AC24" s="486"/>
      <c r="AD24" s="55" t="s">
        <v>280</v>
      </c>
      <c r="AE24" s="487" t="s">
        <v>281</v>
      </c>
      <c r="AF24" s="487"/>
      <c r="AG24" s="55" t="s">
        <v>279</v>
      </c>
      <c r="AH24" s="486"/>
      <c r="AI24" s="486"/>
      <c r="AJ24" s="57" t="s">
        <v>280</v>
      </c>
      <c r="AK24" s="6"/>
      <c r="AL24" s="484" t="str">
        <f t="shared" si="0"/>
        <v>未</v>
      </c>
      <c r="AM24" s="484"/>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2:77" ht="15" customHeight="1" x14ac:dyDescent="0.4">
      <c r="C25" s="497" t="s">
        <v>265</v>
      </c>
      <c r="D25" s="487"/>
      <c r="E25" s="498"/>
      <c r="F25" s="7" t="s">
        <v>276</v>
      </c>
      <c r="G25" s="7"/>
      <c r="H25" s="7"/>
      <c r="I25" s="7"/>
      <c r="J25" s="7"/>
      <c r="K25" s="7"/>
      <c r="L25" s="7"/>
      <c r="M25" s="7"/>
      <c r="N25" s="7"/>
      <c r="O25" s="7"/>
      <c r="P25" s="7"/>
      <c r="Q25" s="7"/>
      <c r="R25" s="7"/>
      <c r="S25" s="7"/>
      <c r="T25" s="7"/>
      <c r="U25" s="7"/>
      <c r="V25" s="7"/>
      <c r="W25" s="7"/>
      <c r="X25" s="7"/>
      <c r="Y25" s="7"/>
      <c r="Z25" s="53"/>
      <c r="AA25" s="56" t="s">
        <v>279</v>
      </c>
      <c r="AB25" s="486"/>
      <c r="AC25" s="486"/>
      <c r="AD25" s="55" t="s">
        <v>280</v>
      </c>
      <c r="AE25" s="487" t="s">
        <v>281</v>
      </c>
      <c r="AF25" s="487"/>
      <c r="AG25" s="55" t="s">
        <v>279</v>
      </c>
      <c r="AH25" s="486"/>
      <c r="AI25" s="486"/>
      <c r="AJ25" s="57" t="s">
        <v>280</v>
      </c>
      <c r="AK25" s="6"/>
      <c r="AL25" s="484" t="str">
        <f t="shared" si="0"/>
        <v>未</v>
      </c>
      <c r="AM25" s="484"/>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2:77" ht="15" customHeight="1" x14ac:dyDescent="0.4">
      <c r="C26" s="497" t="s">
        <v>266</v>
      </c>
      <c r="D26" s="487"/>
      <c r="E26" s="498"/>
      <c r="F26" s="7" t="s">
        <v>277</v>
      </c>
      <c r="G26" s="7"/>
      <c r="H26" s="7"/>
      <c r="I26" s="7"/>
      <c r="J26" s="7"/>
      <c r="K26" s="7"/>
      <c r="L26" s="7"/>
      <c r="M26" s="7"/>
      <c r="N26" s="7"/>
      <c r="O26" s="7"/>
      <c r="P26" s="7"/>
      <c r="Q26" s="7"/>
      <c r="R26" s="7"/>
      <c r="S26" s="7"/>
      <c r="T26" s="7"/>
      <c r="U26" s="7"/>
      <c r="V26" s="7"/>
      <c r="W26" s="7"/>
      <c r="X26" s="7"/>
      <c r="Y26" s="7"/>
      <c r="Z26" s="53"/>
      <c r="AA26" s="56" t="s">
        <v>279</v>
      </c>
      <c r="AB26" s="486"/>
      <c r="AC26" s="486"/>
      <c r="AD26" s="55" t="s">
        <v>280</v>
      </c>
      <c r="AE26" s="487" t="s">
        <v>281</v>
      </c>
      <c r="AF26" s="487"/>
      <c r="AG26" s="55" t="s">
        <v>279</v>
      </c>
      <c r="AH26" s="486"/>
      <c r="AI26" s="486"/>
      <c r="AJ26" s="57" t="s">
        <v>280</v>
      </c>
      <c r="AK26" s="6"/>
      <c r="AL26" s="484" t="str">
        <f t="shared" si="0"/>
        <v>未</v>
      </c>
      <c r="AM26" s="484"/>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2:77" ht="15" customHeight="1" x14ac:dyDescent="0.4">
      <c r="C27" s="1" t="s">
        <v>286</v>
      </c>
      <c r="AP27" s="3"/>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2:77" ht="15" customHeight="1" x14ac:dyDescent="0.4">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2:77" ht="15" customHeight="1" thickBot="1" x14ac:dyDescent="0.45">
      <c r="B29" s="52" t="s">
        <v>284</v>
      </c>
      <c r="C29" s="1" t="s">
        <v>285</v>
      </c>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2:77" ht="15" customHeight="1" thickBot="1" x14ac:dyDescent="0.45">
      <c r="C30" s="54" t="s">
        <v>35</v>
      </c>
      <c r="D30" s="49" t="s">
        <v>287</v>
      </c>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494"/>
      <c r="AP30" s="495"/>
      <c r="AQ30" s="495"/>
      <c r="AR30" s="496"/>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2:77" ht="15" customHeight="1" thickBot="1" x14ac:dyDescent="0.45">
      <c r="C31" s="54" t="s">
        <v>36</v>
      </c>
      <c r="D31" s="49" t="s">
        <v>288</v>
      </c>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494"/>
      <c r="AP31" s="495"/>
      <c r="AQ31" s="495"/>
      <c r="AR31" s="496"/>
      <c r="AV31" s="537"/>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9"/>
    </row>
    <row r="32" spans="2:77" ht="15" customHeight="1" x14ac:dyDescent="0.4">
      <c r="AV32" s="531" t="s">
        <v>312</v>
      </c>
      <c r="AW32" s="531"/>
      <c r="AX32" s="531"/>
      <c r="AY32" s="531"/>
      <c r="AZ32" s="531"/>
      <c r="BA32" s="531"/>
      <c r="BB32" s="531"/>
      <c r="BC32" s="531"/>
      <c r="BD32" s="531"/>
      <c r="BE32" s="531"/>
      <c r="BF32" s="531"/>
      <c r="BG32" s="531"/>
      <c r="BH32" s="531"/>
      <c r="BI32" s="531"/>
      <c r="BJ32" s="531"/>
      <c r="BK32" s="531"/>
      <c r="BL32" s="531"/>
      <c r="BM32" s="531"/>
      <c r="BN32" s="531"/>
      <c r="BO32" s="531"/>
      <c r="BP32" s="531"/>
      <c r="BQ32" s="531"/>
      <c r="BR32" s="531"/>
      <c r="BS32" s="531"/>
      <c r="BT32" s="531"/>
      <c r="BU32" s="531"/>
      <c r="BV32" s="531"/>
      <c r="BW32" s="531"/>
      <c r="BX32" s="531"/>
      <c r="BY32" s="531"/>
    </row>
    <row r="33" spans="2:77" ht="15" customHeight="1" thickBot="1" x14ac:dyDescent="0.45">
      <c r="C33" s="540" t="s">
        <v>1964</v>
      </c>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2"/>
      <c r="AS33" s="502" t="s">
        <v>289</v>
      </c>
      <c r="AT33" s="502"/>
      <c r="AV33" s="65" t="s">
        <v>301</v>
      </c>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row>
    <row r="34" spans="2:77" ht="15" customHeight="1" x14ac:dyDescent="0.4">
      <c r="C34" s="503" t="s">
        <v>296</v>
      </c>
      <c r="D34" s="504"/>
      <c r="E34" s="505"/>
      <c r="F34" s="503" t="s">
        <v>290</v>
      </c>
      <c r="G34" s="504"/>
      <c r="H34" s="504"/>
      <c r="I34" s="505"/>
      <c r="J34" s="515"/>
      <c r="K34" s="516"/>
      <c r="L34" s="516"/>
      <c r="M34" s="516"/>
      <c r="N34" s="516"/>
      <c r="O34" s="517"/>
      <c r="P34" s="503" t="s">
        <v>292</v>
      </c>
      <c r="Q34" s="504"/>
      <c r="R34" s="504"/>
      <c r="S34" s="505"/>
      <c r="T34" s="515"/>
      <c r="U34" s="516"/>
      <c r="V34" s="516"/>
      <c r="W34" s="516"/>
      <c r="X34" s="516"/>
      <c r="Y34" s="517"/>
      <c r="Z34" s="518" t="s">
        <v>327</v>
      </c>
      <c r="AA34" s="519"/>
      <c r="AB34" s="520"/>
      <c r="AC34" s="524"/>
      <c r="AD34" s="525"/>
      <c r="AE34" s="525"/>
      <c r="AF34" s="525"/>
      <c r="AG34" s="525"/>
      <c r="AH34" s="526"/>
      <c r="AI34" s="530" t="s">
        <v>295</v>
      </c>
      <c r="AJ34" s="460"/>
      <c r="AK34" s="461"/>
      <c r="AL34" s="524"/>
      <c r="AM34" s="525"/>
      <c r="AN34" s="525"/>
      <c r="AO34" s="525"/>
      <c r="AP34" s="525"/>
      <c r="AQ34" s="526"/>
      <c r="AS34" s="484" t="str">
        <f>IF(COUNTBLANK(F34:AQ35)&gt;66,"未","")</f>
        <v>未</v>
      </c>
      <c r="AT34" s="484"/>
      <c r="AV34" s="532" t="s">
        <v>302</v>
      </c>
      <c r="AW34" s="531"/>
      <c r="AX34" s="531"/>
      <c r="AY34" s="531"/>
      <c r="AZ34" s="531"/>
      <c r="BA34" s="531"/>
      <c r="BB34" s="531"/>
      <c r="BC34" s="531"/>
      <c r="BD34" s="531"/>
      <c r="BE34" s="531"/>
      <c r="BF34" s="531"/>
      <c r="BG34" s="531"/>
      <c r="BH34" s="531"/>
      <c r="BI34" s="531"/>
      <c r="BJ34" s="531"/>
      <c r="BK34" s="531"/>
      <c r="BL34" s="531"/>
      <c r="BM34" s="531"/>
      <c r="BN34" s="531"/>
      <c r="BO34" s="531"/>
      <c r="BP34" s="531"/>
      <c r="BQ34" s="531"/>
      <c r="BR34" s="531"/>
      <c r="BS34" s="531"/>
      <c r="BT34" s="531"/>
      <c r="BU34" s="531"/>
      <c r="BV34" s="531"/>
      <c r="BW34" s="531"/>
      <c r="BX34" s="531"/>
      <c r="BY34" s="533"/>
    </row>
    <row r="35" spans="2:77" ht="15" customHeight="1" x14ac:dyDescent="0.4">
      <c r="C35" s="506" t="s">
        <v>297</v>
      </c>
      <c r="D35" s="507"/>
      <c r="E35" s="508"/>
      <c r="F35" s="506" t="s">
        <v>291</v>
      </c>
      <c r="G35" s="507"/>
      <c r="H35" s="507"/>
      <c r="I35" s="508"/>
      <c r="J35" s="512"/>
      <c r="K35" s="513"/>
      <c r="L35" s="513"/>
      <c r="M35" s="513"/>
      <c r="N35" s="513"/>
      <c r="O35" s="513"/>
      <c r="P35" s="513"/>
      <c r="Q35" s="513"/>
      <c r="R35" s="513"/>
      <c r="S35" s="513"/>
      <c r="T35" s="513"/>
      <c r="U35" s="513"/>
      <c r="V35" s="513"/>
      <c r="W35" s="513"/>
      <c r="X35" s="513"/>
      <c r="Y35" s="514"/>
      <c r="Z35" s="521"/>
      <c r="AA35" s="522"/>
      <c r="AB35" s="523"/>
      <c r="AC35" s="527"/>
      <c r="AD35" s="528"/>
      <c r="AE35" s="528"/>
      <c r="AF35" s="528"/>
      <c r="AG35" s="528"/>
      <c r="AH35" s="529"/>
      <c r="AI35" s="354"/>
      <c r="AJ35" s="355"/>
      <c r="AK35" s="351"/>
      <c r="AL35" s="527"/>
      <c r="AM35" s="528"/>
      <c r="AN35" s="528"/>
      <c r="AO35" s="528"/>
      <c r="AP35" s="528"/>
      <c r="AQ35" s="529"/>
      <c r="AS35" s="484"/>
      <c r="AT35" s="484"/>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2:77" ht="15" customHeight="1" x14ac:dyDescent="0.4">
      <c r="C36" s="497" t="s">
        <v>293</v>
      </c>
      <c r="D36" s="487"/>
      <c r="E36" s="498"/>
      <c r="F36" s="509"/>
      <c r="G36" s="510"/>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1"/>
      <c r="AI36" s="497" t="s">
        <v>294</v>
      </c>
      <c r="AJ36" s="487"/>
      <c r="AK36" s="487"/>
      <c r="AL36" s="487"/>
      <c r="AM36" s="487"/>
      <c r="AN36" s="509"/>
      <c r="AO36" s="510"/>
      <c r="AP36" s="510"/>
      <c r="AQ36" s="511"/>
      <c r="AS36" s="484" t="str">
        <f>IF(COUNTBLANK(F36:AQ36)&gt;35,"未","")</f>
        <v>未</v>
      </c>
      <c r="AT36" s="484"/>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2:77" ht="15" customHeight="1" x14ac:dyDescent="0.4">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2:77" ht="15" customHeight="1" thickBot="1" x14ac:dyDescent="0.45">
      <c r="B38" s="52" t="s">
        <v>305</v>
      </c>
      <c r="C38" s="1" t="s">
        <v>306</v>
      </c>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2:77" ht="15" customHeight="1" thickBot="1" x14ac:dyDescent="0.45">
      <c r="C39" s="54" t="s">
        <v>35</v>
      </c>
      <c r="D39" s="49" t="s">
        <v>309</v>
      </c>
      <c r="E39" s="7"/>
      <c r="F39" s="7"/>
      <c r="G39" s="7"/>
      <c r="H39" s="7"/>
      <c r="I39" s="7"/>
      <c r="J39" s="7"/>
      <c r="K39" s="7"/>
      <c r="L39" s="7"/>
      <c r="M39" s="7"/>
      <c r="N39" s="7"/>
      <c r="O39" s="7" t="s">
        <v>323</v>
      </c>
      <c r="P39" s="7"/>
      <c r="Q39" s="7"/>
      <c r="R39" s="7"/>
      <c r="S39" s="7"/>
      <c r="T39" s="7"/>
      <c r="U39" s="7"/>
      <c r="V39" s="7"/>
      <c r="W39" s="7"/>
      <c r="X39" s="7"/>
      <c r="Y39" s="7"/>
      <c r="Z39" s="7"/>
      <c r="AA39" s="7"/>
      <c r="AB39" s="7"/>
      <c r="AC39" s="7"/>
      <c r="AD39" s="7"/>
      <c r="AE39" s="7"/>
      <c r="AF39" s="7"/>
      <c r="AG39" s="7"/>
      <c r="AH39" s="7"/>
      <c r="AI39" s="7"/>
      <c r="AJ39" s="7"/>
      <c r="AK39" s="7"/>
      <c r="AL39" s="7"/>
      <c r="AM39" s="7"/>
      <c r="AN39" s="7"/>
      <c r="AO39" s="494"/>
      <c r="AP39" s="495"/>
      <c r="AQ39" s="495"/>
      <c r="AR39" s="496"/>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2:77" ht="15" customHeight="1" thickBot="1" x14ac:dyDescent="0.45">
      <c r="C40" s="54" t="s">
        <v>36</v>
      </c>
      <c r="D40" s="49" t="s">
        <v>311</v>
      </c>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494"/>
      <c r="AP40" s="495"/>
      <c r="AQ40" s="495"/>
      <c r="AR40" s="496"/>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2:77" ht="15" customHeight="1" thickBot="1" x14ac:dyDescent="0.45">
      <c r="C41" s="54" t="s">
        <v>37</v>
      </c>
      <c r="D41" s="49" t="s">
        <v>310</v>
      </c>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494"/>
      <c r="AP41" s="495"/>
      <c r="AQ41" s="495"/>
      <c r="AR41" s="496"/>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2:77" ht="15" customHeight="1" x14ac:dyDescent="0.4">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2:77" ht="15" customHeight="1" x14ac:dyDescent="0.4">
      <c r="C43" s="1" t="s">
        <v>368</v>
      </c>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2:77" ht="15" customHeight="1" x14ac:dyDescent="0.4">
      <c r="C44" s="80" t="s">
        <v>369</v>
      </c>
      <c r="D44" s="3" t="s">
        <v>1874</v>
      </c>
      <c r="Y44" s="80" t="s">
        <v>369</v>
      </c>
      <c r="Z44" s="3" t="s">
        <v>1859</v>
      </c>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2:77" ht="15" customHeight="1" x14ac:dyDescent="0.4">
      <c r="D45" s="80" t="s">
        <v>316</v>
      </c>
      <c r="E45" s="1" t="s">
        <v>1847</v>
      </c>
      <c r="G45" s="1" t="s">
        <v>1865</v>
      </c>
      <c r="Z45" s="80" t="s">
        <v>316</v>
      </c>
      <c r="AA45" s="1" t="s">
        <v>1847</v>
      </c>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2:77" ht="15" customHeight="1" x14ac:dyDescent="0.4">
      <c r="D46" s="80" t="s">
        <v>317</v>
      </c>
      <c r="E46" s="1" t="s">
        <v>1848</v>
      </c>
      <c r="V46" s="1" t="s">
        <v>1866</v>
      </c>
      <c r="Z46" s="80" t="s">
        <v>317</v>
      </c>
      <c r="AA46" s="1" t="s">
        <v>1848</v>
      </c>
      <c r="AR46" s="300" t="s">
        <v>1873</v>
      </c>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2:77" ht="15" customHeight="1" x14ac:dyDescent="0.4">
      <c r="D47" s="80" t="s">
        <v>318</v>
      </c>
      <c r="E47" s="1" t="s">
        <v>1849</v>
      </c>
      <c r="L47" s="1" t="s">
        <v>1866</v>
      </c>
      <c r="Z47" s="80" t="s">
        <v>318</v>
      </c>
      <c r="AA47" s="1" t="s">
        <v>1860</v>
      </c>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2:77" ht="15" customHeight="1" thickBot="1" x14ac:dyDescent="0.45">
      <c r="D48" s="80" t="s">
        <v>319</v>
      </c>
      <c r="E48" s="1" t="s">
        <v>1850</v>
      </c>
      <c r="S48" s="1" t="s">
        <v>1866</v>
      </c>
      <c r="Z48" s="80" t="s">
        <v>319</v>
      </c>
      <c r="AA48" s="1" t="s">
        <v>1861</v>
      </c>
      <c r="AV48" s="537"/>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9"/>
    </row>
    <row r="49" spans="3:77" ht="15" customHeight="1" x14ac:dyDescent="0.4">
      <c r="D49" s="80" t="s">
        <v>380</v>
      </c>
      <c r="E49" s="1" t="s">
        <v>1851</v>
      </c>
      <c r="X49" s="1" t="s">
        <v>1866</v>
      </c>
      <c r="Z49" s="80" t="s">
        <v>380</v>
      </c>
      <c r="AA49" s="1" t="s">
        <v>1856</v>
      </c>
      <c r="AE49" s="300" t="s">
        <v>1873</v>
      </c>
      <c r="AV49" s="531" t="s">
        <v>313</v>
      </c>
      <c r="AW49" s="531"/>
      <c r="AX49" s="531"/>
      <c r="AY49" s="531"/>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1"/>
      <c r="BV49" s="531"/>
      <c r="BW49" s="531"/>
      <c r="BX49" s="531"/>
      <c r="BY49" s="531"/>
    </row>
    <row r="50" spans="3:77" ht="15" customHeight="1" thickBot="1" x14ac:dyDescent="0.45">
      <c r="D50" s="80" t="s">
        <v>479</v>
      </c>
      <c r="E50" s="1" t="s">
        <v>1852</v>
      </c>
      <c r="O50" s="1" t="s">
        <v>1866</v>
      </c>
      <c r="Z50" s="80" t="s">
        <v>479</v>
      </c>
      <c r="AA50" s="1" t="s">
        <v>1862</v>
      </c>
      <c r="AQ50" s="300" t="s">
        <v>1873</v>
      </c>
      <c r="AV50" s="65" t="s">
        <v>307</v>
      </c>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row>
    <row r="51" spans="3:77" ht="15" customHeight="1" x14ac:dyDescent="0.4">
      <c r="D51" s="80" t="s">
        <v>481</v>
      </c>
      <c r="E51" s="1" t="s">
        <v>1853</v>
      </c>
      <c r="H51" s="1" t="s">
        <v>1867</v>
      </c>
      <c r="Z51" s="80"/>
      <c r="AV51" s="532" t="s">
        <v>308</v>
      </c>
      <c r="AW51" s="531"/>
      <c r="AX51" s="531"/>
      <c r="AY51" s="531"/>
      <c r="AZ51" s="531"/>
      <c r="BA51" s="531"/>
      <c r="BB51" s="531"/>
      <c r="BC51" s="531"/>
      <c r="BD51" s="531"/>
      <c r="BE51" s="531"/>
      <c r="BF51" s="531"/>
      <c r="BG51" s="531"/>
      <c r="BH51" s="531"/>
      <c r="BI51" s="531"/>
      <c r="BJ51" s="531"/>
      <c r="BK51" s="531"/>
      <c r="BL51" s="531"/>
      <c r="BM51" s="531"/>
      <c r="BN51" s="531"/>
      <c r="BO51" s="531"/>
      <c r="BP51" s="531"/>
      <c r="BQ51" s="531"/>
      <c r="BR51" s="531"/>
      <c r="BS51" s="531"/>
      <c r="BT51" s="531"/>
      <c r="BU51" s="531"/>
      <c r="BV51" s="531"/>
      <c r="BW51" s="531"/>
      <c r="BX51" s="531"/>
      <c r="BY51" s="533"/>
    </row>
    <row r="52" spans="3:77" ht="15" customHeight="1" x14ac:dyDescent="0.4">
      <c r="D52" s="80" t="s">
        <v>483</v>
      </c>
      <c r="E52" s="1" t="s">
        <v>1854</v>
      </c>
      <c r="U52" s="1" t="s">
        <v>1867</v>
      </c>
      <c r="Z52" s="295" t="s">
        <v>1873</v>
      </c>
      <c r="AA52" s="299" t="s">
        <v>1863</v>
      </c>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3:77" ht="15" customHeight="1" x14ac:dyDescent="0.4">
      <c r="D53" s="80" t="s">
        <v>755</v>
      </c>
      <c r="E53" s="1" t="s">
        <v>1855</v>
      </c>
      <c r="W53" s="1" t="s">
        <v>1867</v>
      </c>
      <c r="AA53" s="1" t="s">
        <v>1864</v>
      </c>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3:77" ht="15" customHeight="1" x14ac:dyDescent="0.4">
      <c r="D54" s="80" t="s">
        <v>756</v>
      </c>
      <c r="E54" s="1" t="s">
        <v>1856</v>
      </c>
      <c r="I54" s="1" t="s">
        <v>1867</v>
      </c>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3:77" ht="15" customHeight="1" x14ac:dyDescent="0.4">
      <c r="D55" s="80" t="s">
        <v>757</v>
      </c>
      <c r="E55" s="1" t="s">
        <v>1857</v>
      </c>
      <c r="U55" s="1" t="s">
        <v>1867</v>
      </c>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3:77" ht="15" customHeight="1" x14ac:dyDescent="0.4">
      <c r="D56" s="80" t="s">
        <v>758</v>
      </c>
      <c r="E56" s="1" t="s">
        <v>1858</v>
      </c>
      <c r="N56" s="1" t="s">
        <v>1867</v>
      </c>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3:77" ht="15" customHeight="1" x14ac:dyDescent="0.4">
      <c r="D57" s="6"/>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3:77" ht="15" customHeight="1" x14ac:dyDescent="0.4">
      <c r="C58" s="1" t="s">
        <v>1871</v>
      </c>
      <c r="D58" s="353" t="s">
        <v>1875</v>
      </c>
      <c r="E58" s="353"/>
      <c r="F58" s="353"/>
      <c r="G58" s="353"/>
      <c r="H58" s="1" t="s">
        <v>1872</v>
      </c>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3:77" ht="15" customHeight="1" x14ac:dyDescent="0.4">
      <c r="D59" s="6" t="s">
        <v>1865</v>
      </c>
      <c r="E59" s="1" t="s">
        <v>1868</v>
      </c>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3:77" ht="15" customHeight="1" x14ac:dyDescent="0.4">
      <c r="D60" s="6" t="s">
        <v>1866</v>
      </c>
      <c r="E60" s="1" t="s">
        <v>1869</v>
      </c>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3:77" ht="15" customHeight="1" x14ac:dyDescent="0.4">
      <c r="D61" s="6" t="s">
        <v>1867</v>
      </c>
      <c r="E61" s="1" t="s">
        <v>1870</v>
      </c>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3:77" ht="15" customHeight="1" x14ac:dyDescent="0.4">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3:77" ht="15" customHeight="1" x14ac:dyDescent="0.4">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3:77" ht="15" customHeight="1" x14ac:dyDescent="0.4">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48:77" ht="15" customHeight="1" x14ac:dyDescent="0.4">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48:77" ht="15" customHeight="1" x14ac:dyDescent="0.4">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48:77" ht="15" customHeight="1" x14ac:dyDescent="0.4">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48:77" ht="15" customHeight="1" x14ac:dyDescent="0.4">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48:77" ht="15" customHeight="1" x14ac:dyDescent="0.4">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48:77" ht="15" customHeight="1" x14ac:dyDescent="0.4">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48:77" ht="15" customHeight="1" x14ac:dyDescent="0.4">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row>
    <row r="72" spans="48:77" ht="15" customHeight="1" thickBot="1" x14ac:dyDescent="0.45">
      <c r="AV72" s="537"/>
      <c r="AW72" s="538"/>
      <c r="AX72" s="538"/>
      <c r="AY72" s="538"/>
      <c r="AZ72" s="538"/>
      <c r="BA72" s="538"/>
      <c r="BB72" s="538"/>
      <c r="BC72" s="538"/>
      <c r="BD72" s="538"/>
      <c r="BE72" s="538"/>
      <c r="BF72" s="538"/>
      <c r="BG72" s="538"/>
      <c r="BH72" s="538"/>
      <c r="BI72" s="538"/>
      <c r="BJ72" s="538"/>
      <c r="BK72" s="538"/>
      <c r="BL72" s="538"/>
      <c r="BM72" s="538"/>
      <c r="BN72" s="538"/>
      <c r="BO72" s="538"/>
      <c r="BP72" s="538"/>
      <c r="BQ72" s="538"/>
      <c r="BR72" s="538"/>
      <c r="BS72" s="538"/>
      <c r="BT72" s="538"/>
      <c r="BU72" s="538"/>
      <c r="BV72" s="538"/>
      <c r="BW72" s="538"/>
      <c r="BX72" s="538"/>
      <c r="BY72" s="539"/>
    </row>
    <row r="73" spans="48:77" ht="15" customHeight="1" x14ac:dyDescent="0.4">
      <c r="AV73" s="531" t="s">
        <v>314</v>
      </c>
      <c r="AW73" s="531"/>
      <c r="AX73" s="531"/>
      <c r="AY73" s="531"/>
      <c r="AZ73" s="531"/>
      <c r="BA73" s="531"/>
      <c r="BB73" s="531"/>
      <c r="BC73" s="531"/>
      <c r="BD73" s="531"/>
      <c r="BE73" s="531"/>
      <c r="BF73" s="531"/>
      <c r="BG73" s="531"/>
      <c r="BH73" s="531"/>
      <c r="BI73" s="531"/>
      <c r="BJ73" s="531"/>
      <c r="BK73" s="531"/>
      <c r="BL73" s="531"/>
      <c r="BM73" s="531"/>
      <c r="BN73" s="531"/>
      <c r="BO73" s="531"/>
      <c r="BP73" s="531"/>
      <c r="BQ73" s="531"/>
      <c r="BR73" s="531"/>
      <c r="BS73" s="531"/>
      <c r="BT73" s="531"/>
      <c r="BU73" s="531"/>
      <c r="BV73" s="531"/>
      <c r="BW73" s="531"/>
      <c r="BX73" s="531"/>
      <c r="BY73" s="531"/>
    </row>
  </sheetData>
  <mergeCells count="121">
    <mergeCell ref="AV73:BY73"/>
    <mergeCell ref="AO39:AR39"/>
    <mergeCell ref="AO40:AR40"/>
    <mergeCell ref="AV51:BY72"/>
    <mergeCell ref="AO41:AR41"/>
    <mergeCell ref="AV49:BY49"/>
    <mergeCell ref="AV3:BY18"/>
    <mergeCell ref="AV21:BY31"/>
    <mergeCell ref="AV34:BY48"/>
    <mergeCell ref="AV19:BY19"/>
    <mergeCell ref="AV32:BY32"/>
    <mergeCell ref="AN36:AQ36"/>
    <mergeCell ref="AS36:AT36"/>
    <mergeCell ref="AS34:AT35"/>
    <mergeCell ref="AS33:AT33"/>
    <mergeCell ref="AO30:AR30"/>
    <mergeCell ref="AO31:AR31"/>
    <mergeCell ref="AL34:AQ35"/>
    <mergeCell ref="C33:AQ33"/>
    <mergeCell ref="AL25:AM25"/>
    <mergeCell ref="AL26:AM26"/>
    <mergeCell ref="AL20:AM20"/>
    <mergeCell ref="AL21:AM21"/>
    <mergeCell ref="AH25:AI25"/>
    <mergeCell ref="AB26:AC26"/>
    <mergeCell ref="AE26:AF26"/>
    <mergeCell ref="AH26:AI26"/>
    <mergeCell ref="AL22:AM22"/>
    <mergeCell ref="C36:E36"/>
    <mergeCell ref="F34:I34"/>
    <mergeCell ref="F35:I35"/>
    <mergeCell ref="P34:S34"/>
    <mergeCell ref="C34:E34"/>
    <mergeCell ref="C35:E35"/>
    <mergeCell ref="F36:AH36"/>
    <mergeCell ref="J35:Y35"/>
    <mergeCell ref="J34:O34"/>
    <mergeCell ref="T34:Y34"/>
    <mergeCell ref="Z34:AB35"/>
    <mergeCell ref="AC34:AH35"/>
    <mergeCell ref="AI36:AM36"/>
    <mergeCell ref="AI34:AK35"/>
    <mergeCell ref="AL23:AM23"/>
    <mergeCell ref="C19:E19"/>
    <mergeCell ref="AB12:AC12"/>
    <mergeCell ref="AE12:AF12"/>
    <mergeCell ref="AH12:AI12"/>
    <mergeCell ref="AA11:AJ11"/>
    <mergeCell ref="AL24:AM24"/>
    <mergeCell ref="C26:E26"/>
    <mergeCell ref="C20:E20"/>
    <mergeCell ref="C21:E21"/>
    <mergeCell ref="C22:E22"/>
    <mergeCell ref="C23:E23"/>
    <mergeCell ref="C24:E24"/>
    <mergeCell ref="C25:E25"/>
    <mergeCell ref="AB22:AC22"/>
    <mergeCell ref="AE22:AF22"/>
    <mergeCell ref="AH22:AI22"/>
    <mergeCell ref="AB23:AC23"/>
    <mergeCell ref="AE23:AF23"/>
    <mergeCell ref="AH23:AI23"/>
    <mergeCell ref="AB24:AC24"/>
    <mergeCell ref="AE24:AF24"/>
    <mergeCell ref="AH24:AI24"/>
    <mergeCell ref="AB25:AC25"/>
    <mergeCell ref="AE25:AF25"/>
    <mergeCell ref="C15:E15"/>
    <mergeCell ref="C16:E16"/>
    <mergeCell ref="C17:E17"/>
    <mergeCell ref="C18:E18"/>
    <mergeCell ref="AH17:AI17"/>
    <mergeCell ref="AB18:AC18"/>
    <mergeCell ref="AE18:AF18"/>
    <mergeCell ref="AH18:AI18"/>
    <mergeCell ref="AB13:AC13"/>
    <mergeCell ref="AE13:AF13"/>
    <mergeCell ref="AE15:AF15"/>
    <mergeCell ref="AH15:AI15"/>
    <mergeCell ref="AB15:AC15"/>
    <mergeCell ref="A1:AT2"/>
    <mergeCell ref="AO4:AR4"/>
    <mergeCell ref="C12:E12"/>
    <mergeCell ref="C13:E13"/>
    <mergeCell ref="C14:E14"/>
    <mergeCell ref="C11:Z11"/>
    <mergeCell ref="AL12:AM12"/>
    <mergeCell ref="AL11:AM11"/>
    <mergeCell ref="AL13:AM13"/>
    <mergeCell ref="X6:Y6"/>
    <mergeCell ref="X7:Y7"/>
    <mergeCell ref="X8:Y8"/>
    <mergeCell ref="X9:Y9"/>
    <mergeCell ref="AH13:AI13"/>
    <mergeCell ref="AB14:AC14"/>
    <mergeCell ref="AE14:AF14"/>
    <mergeCell ref="AH14:AI14"/>
    <mergeCell ref="AL15:AM15"/>
    <mergeCell ref="AL16:AM16"/>
    <mergeCell ref="AL17:AM17"/>
    <mergeCell ref="AL18:AM18"/>
    <mergeCell ref="AL14:AM14"/>
    <mergeCell ref="D58:G58"/>
    <mergeCell ref="T7:V7"/>
    <mergeCell ref="T8:V8"/>
    <mergeCell ref="T9:V9"/>
    <mergeCell ref="AL19:AM19"/>
    <mergeCell ref="AB19:AC19"/>
    <mergeCell ref="AE19:AF19"/>
    <mergeCell ref="AH19:AI19"/>
    <mergeCell ref="AB20:AC20"/>
    <mergeCell ref="AE20:AF20"/>
    <mergeCell ref="AH20:AI20"/>
    <mergeCell ref="AB21:AC21"/>
    <mergeCell ref="AE21:AF21"/>
    <mergeCell ref="AH21:AI21"/>
    <mergeCell ref="AB16:AC16"/>
    <mergeCell ref="AE16:AF16"/>
    <mergeCell ref="AH16:AI16"/>
    <mergeCell ref="AB17:AC17"/>
    <mergeCell ref="AE17:AF17"/>
  </mergeCells>
  <phoneticPr fontId="2"/>
  <conditionalFormatting sqref="AB19:AC19 AH19:AI19">
    <cfRule type="expression" dxfId="122" priority="3">
      <formula>$T$7="いいえ"</formula>
    </cfRule>
  </conditionalFormatting>
  <conditionalFormatting sqref="AB22:AC22 AH22:AI22">
    <cfRule type="expression" dxfId="121" priority="2">
      <formula>$T$8="いいえ"</formula>
    </cfRule>
  </conditionalFormatting>
  <conditionalFormatting sqref="AB23:AC23 AH23:AI23">
    <cfRule type="expression" dxfId="120" priority="1">
      <formula>$T$9="いいえ"</formula>
    </cfRule>
  </conditionalFormatting>
  <dataValidations count="3">
    <dataValidation type="list" allowBlank="1" showInputMessage="1" showErrorMessage="1" sqref="AN36 Z7:AA9" xr:uid="{775B9F22-CBEC-4F8B-B6C9-0269459A038A}">
      <formula1>"有,無"</formula1>
    </dataValidation>
    <dataValidation type="list" allowBlank="1" showInputMessage="1" showErrorMessage="1" sqref="AO4:AR4 AO30:AR31 AO39:AR41" xr:uid="{677C0E7C-B551-4DF9-B8FC-AE7289BAE0E7}">
      <formula1>"ＯＫ,ＮＯ"</formula1>
    </dataValidation>
    <dataValidation type="list" allowBlank="1" showInputMessage="1" showErrorMessage="1" sqref="T7:V9" xr:uid="{15690205-253B-4849-A3AF-5ECF72C9B1E1}">
      <formula1>"はい,いいえ"</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1" manualBreakCount="1">
    <brk id="31" max="4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4722-DDC7-42BC-BC6A-52867F74EFD0}">
  <sheetPr>
    <pageSetUpPr fitToPage="1"/>
  </sheetPr>
  <dimension ref="A1:BY30"/>
  <sheetViews>
    <sheetView view="pageBreakPreview" zoomScale="115" zoomScaleNormal="115" zoomScaleSheetLayoutView="115" workbookViewId="0">
      <selection activeCell="AI21" sqref="AI21:AK21"/>
    </sheetView>
  </sheetViews>
  <sheetFormatPr defaultColWidth="2.625" defaultRowHeight="15" customHeight="1" x14ac:dyDescent="0.4"/>
  <cols>
    <col min="1" max="16384" width="2.625" style="1"/>
  </cols>
  <sheetData>
    <row r="1" spans="1:77" ht="15" customHeight="1" x14ac:dyDescent="0.4">
      <c r="A1" s="488" t="s">
        <v>324</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350</v>
      </c>
      <c r="BY2" s="64"/>
    </row>
    <row r="3" spans="1:77" ht="15" customHeight="1" x14ac:dyDescent="0.4">
      <c r="B3" s="543" t="s">
        <v>1876</v>
      </c>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V3" s="532" t="s">
        <v>351</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x14ac:dyDescent="0.4">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B5" s="52" t="s">
        <v>78</v>
      </c>
      <c r="C5" s="1" t="s">
        <v>325</v>
      </c>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 t="s">
        <v>35</v>
      </c>
      <c r="D6" s="79" t="s">
        <v>326</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494"/>
      <c r="AP6" s="495"/>
      <c r="AQ6" s="495"/>
      <c r="AR6" s="49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thickBot="1" x14ac:dyDescent="0.45">
      <c r="C7" s="54" t="s">
        <v>36</v>
      </c>
      <c r="D7" s="79" t="s">
        <v>328</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494"/>
      <c r="AP7" s="495"/>
      <c r="AQ7" s="495"/>
      <c r="AR7" s="496"/>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C9" s="499" t="s">
        <v>337</v>
      </c>
      <c r="D9" s="500"/>
      <c r="E9" s="500"/>
      <c r="F9" s="500"/>
      <c r="G9" s="500"/>
      <c r="H9" s="500"/>
      <c r="I9" s="500"/>
      <c r="J9" s="500"/>
      <c r="K9" s="500"/>
      <c r="L9" s="500"/>
      <c r="M9" s="500"/>
      <c r="N9" s="500"/>
      <c r="O9" s="500"/>
      <c r="P9" s="500"/>
      <c r="Q9" s="500"/>
      <c r="R9" s="500"/>
      <c r="S9" s="500"/>
      <c r="T9" s="500"/>
      <c r="U9" s="500"/>
      <c r="V9" s="500"/>
      <c r="W9" s="500"/>
      <c r="X9" s="500"/>
      <c r="Y9" s="500"/>
      <c r="Z9" s="500"/>
      <c r="AA9" s="500"/>
      <c r="AB9" s="500"/>
      <c r="AC9" s="500"/>
      <c r="AD9" s="500"/>
      <c r="AE9" s="500"/>
      <c r="AF9" s="500"/>
      <c r="AG9" s="500"/>
      <c r="AH9" s="501"/>
      <c r="AI9" s="499" t="s">
        <v>341</v>
      </c>
      <c r="AJ9" s="500"/>
      <c r="AK9" s="501"/>
      <c r="AM9" s="502" t="s">
        <v>289</v>
      </c>
      <c r="AN9" s="502"/>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C10" s="54" t="s">
        <v>35</v>
      </c>
      <c r="D10" s="546" t="s">
        <v>338</v>
      </c>
      <c r="E10" s="547"/>
      <c r="F10" s="547"/>
      <c r="G10" s="547"/>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8"/>
      <c r="AI10" s="485"/>
      <c r="AJ10" s="485"/>
      <c r="AK10" s="485"/>
      <c r="AM10" s="484" t="str">
        <f>IF(COUNTBLANK(AI10)=1,"未","")</f>
        <v>未</v>
      </c>
      <c r="AN10" s="484"/>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C11" s="54" t="s">
        <v>36</v>
      </c>
      <c r="D11" s="546" t="s">
        <v>339</v>
      </c>
      <c r="E11" s="547"/>
      <c r="F11" s="547"/>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8"/>
      <c r="AI11" s="485"/>
      <c r="AJ11" s="485"/>
      <c r="AK11" s="485"/>
      <c r="AM11" s="484" t="str">
        <f t="shared" ref="AM11:AM17" si="0">IF(COUNTBLANK(AI11)=1,"未","")</f>
        <v>未</v>
      </c>
      <c r="AN11" s="484"/>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C12" s="54" t="s">
        <v>37</v>
      </c>
      <c r="D12" s="546" t="s">
        <v>340</v>
      </c>
      <c r="E12" s="547"/>
      <c r="F12" s="547"/>
      <c r="G12" s="547"/>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8"/>
      <c r="AI12" s="485"/>
      <c r="AJ12" s="485"/>
      <c r="AK12" s="485"/>
      <c r="AM12" s="484" t="str">
        <f t="shared" si="0"/>
        <v>未</v>
      </c>
      <c r="AN12" s="484"/>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C13" s="54" t="s">
        <v>329</v>
      </c>
      <c r="D13" s="546" t="s">
        <v>343</v>
      </c>
      <c r="E13" s="547"/>
      <c r="F13" s="547"/>
      <c r="G13" s="547"/>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8"/>
      <c r="AI13" s="485"/>
      <c r="AJ13" s="485"/>
      <c r="AK13" s="485"/>
      <c r="AM13" s="484" t="str">
        <f t="shared" si="0"/>
        <v>未</v>
      </c>
      <c r="AN13" s="484"/>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C14" s="54" t="s">
        <v>330</v>
      </c>
      <c r="D14" s="546" t="s">
        <v>344</v>
      </c>
      <c r="E14" s="547"/>
      <c r="F14" s="547"/>
      <c r="G14" s="547"/>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8"/>
      <c r="AI14" s="485"/>
      <c r="AJ14" s="485"/>
      <c r="AK14" s="485"/>
      <c r="AM14" s="484" t="str">
        <f t="shared" si="0"/>
        <v>未</v>
      </c>
      <c r="AN14" s="484"/>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x14ac:dyDescent="0.4">
      <c r="C15" s="54" t="s">
        <v>331</v>
      </c>
      <c r="D15" s="546" t="s">
        <v>345</v>
      </c>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8"/>
      <c r="AI15" s="485"/>
      <c r="AJ15" s="485"/>
      <c r="AK15" s="485"/>
      <c r="AM15" s="484" t="str">
        <f t="shared" si="0"/>
        <v>未</v>
      </c>
      <c r="AN15" s="484"/>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x14ac:dyDescent="0.4">
      <c r="C16" s="54" t="s">
        <v>332</v>
      </c>
      <c r="D16" s="546" t="s">
        <v>346</v>
      </c>
      <c r="E16" s="547"/>
      <c r="F16" s="547"/>
      <c r="G16" s="547"/>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8"/>
      <c r="AI16" s="485"/>
      <c r="AJ16" s="485"/>
      <c r="AK16" s="485"/>
      <c r="AM16" s="484" t="str">
        <f t="shared" si="0"/>
        <v>未</v>
      </c>
      <c r="AN16" s="484"/>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2:77" ht="15" customHeight="1" x14ac:dyDescent="0.4">
      <c r="C17" s="54" t="s">
        <v>333</v>
      </c>
      <c r="D17" s="546" t="s">
        <v>347</v>
      </c>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8"/>
      <c r="AI17" s="485"/>
      <c r="AJ17" s="485"/>
      <c r="AK17" s="485"/>
      <c r="AM17" s="484" t="str">
        <f t="shared" si="0"/>
        <v>未</v>
      </c>
      <c r="AN17" s="484"/>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2:77" ht="15" customHeight="1" x14ac:dyDescent="0.4">
      <c r="C18" s="54" t="s">
        <v>334</v>
      </c>
      <c r="D18" s="546" t="s">
        <v>348</v>
      </c>
      <c r="E18" s="547"/>
      <c r="F18" s="547"/>
      <c r="G18" s="547"/>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8"/>
      <c r="AI18" s="485"/>
      <c r="AJ18" s="485"/>
      <c r="AK18" s="485"/>
      <c r="AM18" s="484" t="str">
        <f>IF(COUNTBLANK(AI18)=1,"未","")</f>
        <v>未</v>
      </c>
      <c r="AN18" s="484"/>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2:77" ht="15" customHeight="1" thickBot="1" x14ac:dyDescent="0.45">
      <c r="C19" s="544" t="s">
        <v>335</v>
      </c>
      <c r="D19" s="462" t="s">
        <v>342</v>
      </c>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3"/>
      <c r="AI19" s="549"/>
      <c r="AJ19" s="550"/>
      <c r="AK19" s="551"/>
      <c r="AM19" s="484" t="str">
        <f>IF(COUNTBLANK(AI19)=1,"未","")</f>
        <v>未</v>
      </c>
      <c r="AN19" s="484"/>
      <c r="AV19" s="537"/>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9"/>
    </row>
    <row r="20" spans="2:77" ht="15" customHeight="1" x14ac:dyDescent="0.4">
      <c r="C20" s="545"/>
      <c r="D20" s="466"/>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5"/>
      <c r="AC20" s="395"/>
      <c r="AD20" s="395"/>
      <c r="AE20" s="395"/>
      <c r="AF20" s="395"/>
      <c r="AG20" s="395"/>
      <c r="AH20" s="396"/>
      <c r="AI20" s="363"/>
      <c r="AJ20" s="364"/>
      <c r="AK20" s="552"/>
      <c r="AM20" s="484"/>
      <c r="AN20" s="484"/>
      <c r="AV20" s="531" t="s">
        <v>497</v>
      </c>
      <c r="AW20" s="531"/>
      <c r="AX20" s="531"/>
      <c r="AY20" s="531"/>
      <c r="AZ20" s="531"/>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531"/>
      <c r="BW20" s="531"/>
      <c r="BX20" s="531"/>
      <c r="BY20" s="531"/>
    </row>
    <row r="21" spans="2:77" ht="15" customHeight="1" x14ac:dyDescent="0.4">
      <c r="C21" s="54" t="s">
        <v>336</v>
      </c>
      <c r="D21" s="546" t="s">
        <v>349</v>
      </c>
      <c r="E21" s="547"/>
      <c r="F21" s="547"/>
      <c r="G21" s="547"/>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8"/>
      <c r="AI21" s="485"/>
      <c r="AJ21" s="485"/>
      <c r="AK21" s="485"/>
      <c r="AM21" s="484" t="str">
        <f t="shared" ref="AM21" si="1">IF(COUNTBLANK(AI21)=1,"未","")</f>
        <v>未</v>
      </c>
      <c r="AN21" s="484"/>
    </row>
    <row r="23" spans="2:77" ht="15" customHeight="1" x14ac:dyDescent="0.4">
      <c r="B23" s="1" t="s">
        <v>352</v>
      </c>
    </row>
    <row r="24" spans="2:77" ht="15" customHeight="1" x14ac:dyDescent="0.4">
      <c r="B24" s="1" t="s">
        <v>353</v>
      </c>
    </row>
    <row r="25" spans="2:77" ht="15" customHeight="1" x14ac:dyDescent="0.4">
      <c r="B25" s="1" t="s">
        <v>355</v>
      </c>
    </row>
    <row r="26" spans="2:77" ht="15" customHeight="1" x14ac:dyDescent="0.4">
      <c r="B26" s="1" t="s">
        <v>354</v>
      </c>
    </row>
    <row r="28" spans="2:77" ht="15" customHeight="1" x14ac:dyDescent="0.4">
      <c r="B28" s="1" t="s">
        <v>356</v>
      </c>
    </row>
    <row r="29" spans="2:77" ht="15" customHeight="1" x14ac:dyDescent="0.4">
      <c r="B29" s="1" t="s">
        <v>358</v>
      </c>
    </row>
    <row r="30" spans="2:77" ht="15" customHeight="1" x14ac:dyDescent="0.4">
      <c r="B30" s="1" t="s">
        <v>357</v>
      </c>
    </row>
  </sheetData>
  <mergeCells count="43">
    <mergeCell ref="AM18:AN18"/>
    <mergeCell ref="AM21:AN21"/>
    <mergeCell ref="AM19:AN20"/>
    <mergeCell ref="AV3:BY19"/>
    <mergeCell ref="AI19:AK20"/>
    <mergeCell ref="AM9:AN9"/>
    <mergeCell ref="AM10:AN10"/>
    <mergeCell ref="AM11:AN11"/>
    <mergeCell ref="AM12:AN12"/>
    <mergeCell ref="AM13:AN13"/>
    <mergeCell ref="AM14:AN14"/>
    <mergeCell ref="AM15:AN15"/>
    <mergeCell ref="AM16:AN16"/>
    <mergeCell ref="AM17:AN17"/>
    <mergeCell ref="AV20:BY20"/>
    <mergeCell ref="D12:AH12"/>
    <mergeCell ref="D13:AH13"/>
    <mergeCell ref="D21:AH21"/>
    <mergeCell ref="D19:AH20"/>
    <mergeCell ref="AI17:AK17"/>
    <mergeCell ref="AI18:AK18"/>
    <mergeCell ref="AI21:AK21"/>
    <mergeCell ref="D14:AH14"/>
    <mergeCell ref="D15:AH15"/>
    <mergeCell ref="D16:AH16"/>
    <mergeCell ref="D17:AH17"/>
    <mergeCell ref="D18:AH18"/>
    <mergeCell ref="A1:AT2"/>
    <mergeCell ref="AO6:AR6"/>
    <mergeCell ref="AO7:AR7"/>
    <mergeCell ref="B3:AS4"/>
    <mergeCell ref="C19:C20"/>
    <mergeCell ref="AI10:AK10"/>
    <mergeCell ref="AI9:AK9"/>
    <mergeCell ref="AI11:AK11"/>
    <mergeCell ref="AI12:AK12"/>
    <mergeCell ref="AI13:AK13"/>
    <mergeCell ref="AI14:AK14"/>
    <mergeCell ref="AI15:AK15"/>
    <mergeCell ref="AI16:AK16"/>
    <mergeCell ref="C9:AH9"/>
    <mergeCell ref="D10:AH10"/>
    <mergeCell ref="D11:AH11"/>
  </mergeCells>
  <phoneticPr fontId="2"/>
  <dataValidations count="2">
    <dataValidation type="list" allowBlank="1" showInputMessage="1" showErrorMessage="1" sqref="AO6:AR7" xr:uid="{890845CE-0027-4976-A560-0E1379B98A65}">
      <formula1>"非該当,ＯＫ,ＮＯ"</formula1>
    </dataValidation>
    <dataValidation type="list" allowBlank="1" showInputMessage="1" showErrorMessage="1" sqref="AJ10:AK18 AI10:AI19 AI21:AK21" xr:uid="{909F8381-A517-4433-820C-89082367015F}">
      <formula1>"非該当,有,無"</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2CAA-4E7A-4E5A-9978-147B28E294B4}">
  <sheetPr>
    <pageSetUpPr fitToPage="1"/>
  </sheetPr>
  <dimension ref="A1:BZ182"/>
  <sheetViews>
    <sheetView view="pageBreakPreview" zoomScale="115" zoomScaleNormal="115" zoomScaleSheetLayoutView="115" workbookViewId="0">
      <selection activeCell="Z156" sqref="Z156:AE156"/>
    </sheetView>
  </sheetViews>
  <sheetFormatPr defaultColWidth="2.625" defaultRowHeight="15" customHeight="1" x14ac:dyDescent="0.4"/>
  <cols>
    <col min="1" max="16384" width="2.625" style="1"/>
  </cols>
  <sheetData>
    <row r="1" spans="1:77" ht="15" customHeight="1" x14ac:dyDescent="0.4">
      <c r="A1" s="488" t="s">
        <v>359</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519</v>
      </c>
      <c r="BY2" s="64"/>
    </row>
    <row r="3" spans="1:77" ht="15" customHeight="1" x14ac:dyDescent="0.4">
      <c r="A3" s="66" t="s">
        <v>85</v>
      </c>
      <c r="C3" s="1" t="s">
        <v>83</v>
      </c>
      <c r="AV3" s="587" t="s">
        <v>509</v>
      </c>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9"/>
    </row>
    <row r="4" spans="1:77" ht="15" customHeight="1" thickBot="1" x14ac:dyDescent="0.45">
      <c r="B4" s="52" t="s">
        <v>78</v>
      </c>
      <c r="C4" s="1" t="s">
        <v>360</v>
      </c>
      <c r="AV4" s="590"/>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2"/>
    </row>
    <row r="5" spans="1:77" ht="15" customHeight="1" thickBot="1" x14ac:dyDescent="0.45">
      <c r="C5" s="54" t="s">
        <v>35</v>
      </c>
      <c r="D5" s="79" t="s">
        <v>361</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494"/>
      <c r="AP5" s="495"/>
      <c r="AQ5" s="495"/>
      <c r="AR5" s="496"/>
      <c r="AV5" s="590"/>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2"/>
    </row>
    <row r="6" spans="1:77" ht="15" customHeight="1" x14ac:dyDescent="0.4">
      <c r="AV6" s="590"/>
      <c r="AW6" s="591"/>
      <c r="AX6" s="591"/>
      <c r="AY6" s="591"/>
      <c r="AZ6" s="591"/>
      <c r="BA6" s="591"/>
      <c r="BB6" s="591"/>
      <c r="BC6" s="591"/>
      <c r="BD6" s="591"/>
      <c r="BE6" s="591"/>
      <c r="BF6" s="591"/>
      <c r="BG6" s="591"/>
      <c r="BH6" s="591"/>
      <c r="BI6" s="591"/>
      <c r="BJ6" s="591"/>
      <c r="BK6" s="591"/>
      <c r="BL6" s="591"/>
      <c r="BM6" s="591"/>
      <c r="BN6" s="591"/>
      <c r="BO6" s="591"/>
      <c r="BP6" s="591"/>
      <c r="BQ6" s="591"/>
      <c r="BR6" s="591"/>
      <c r="BS6" s="591"/>
      <c r="BT6" s="591"/>
      <c r="BU6" s="591"/>
      <c r="BV6" s="591"/>
      <c r="BW6" s="591"/>
      <c r="BX6" s="591"/>
      <c r="BY6" s="592"/>
    </row>
    <row r="7" spans="1:77" ht="15" customHeight="1" x14ac:dyDescent="0.4">
      <c r="C7" s="499" t="s">
        <v>362</v>
      </c>
      <c r="D7" s="500"/>
      <c r="E7" s="500"/>
      <c r="F7" s="500"/>
      <c r="G7" s="500"/>
      <c r="H7" s="500"/>
      <c r="I7" s="500"/>
      <c r="J7" s="500"/>
      <c r="K7" s="500"/>
      <c r="L7" s="500"/>
      <c r="M7" s="500"/>
      <c r="N7" s="500"/>
      <c r="O7" s="500"/>
      <c r="P7" s="500"/>
      <c r="Q7" s="500"/>
      <c r="R7" s="500"/>
      <c r="S7" s="500"/>
      <c r="T7" s="500"/>
      <c r="U7" s="500"/>
      <c r="V7" s="500"/>
      <c r="W7" s="500"/>
      <c r="X7" s="500"/>
      <c r="Y7" s="500"/>
      <c r="Z7" s="501"/>
      <c r="AA7" s="499" t="s">
        <v>363</v>
      </c>
      <c r="AB7" s="500"/>
      <c r="AC7" s="500"/>
      <c r="AD7" s="500"/>
      <c r="AE7" s="500"/>
      <c r="AF7" s="501"/>
      <c r="AH7" s="502" t="s">
        <v>289</v>
      </c>
      <c r="AI7" s="502"/>
      <c r="AV7" s="590"/>
      <c r="AW7" s="591"/>
      <c r="AX7" s="591"/>
      <c r="AY7" s="591"/>
      <c r="AZ7" s="591"/>
      <c r="BA7" s="591"/>
      <c r="BB7" s="591"/>
      <c r="BC7" s="591"/>
      <c r="BD7" s="591"/>
      <c r="BE7" s="591"/>
      <c r="BF7" s="591"/>
      <c r="BG7" s="591"/>
      <c r="BH7" s="591"/>
      <c r="BI7" s="591"/>
      <c r="BJ7" s="591"/>
      <c r="BK7" s="591"/>
      <c r="BL7" s="591"/>
      <c r="BM7" s="591"/>
      <c r="BN7" s="591"/>
      <c r="BO7" s="591"/>
      <c r="BP7" s="591"/>
      <c r="BQ7" s="591"/>
      <c r="BR7" s="591"/>
      <c r="BS7" s="591"/>
      <c r="BT7" s="591"/>
      <c r="BU7" s="591"/>
      <c r="BV7" s="591"/>
      <c r="BW7" s="591"/>
      <c r="BX7" s="591"/>
      <c r="BY7" s="592"/>
    </row>
    <row r="8" spans="1:77" ht="15" customHeight="1" x14ac:dyDescent="0.4">
      <c r="C8" s="69" t="s">
        <v>315</v>
      </c>
      <c r="D8" s="7" t="s">
        <v>364</v>
      </c>
      <c r="E8" s="53"/>
      <c r="F8" s="7"/>
      <c r="G8" s="7"/>
      <c r="H8" s="7"/>
      <c r="I8" s="7"/>
      <c r="J8" s="7"/>
      <c r="K8" s="7"/>
      <c r="L8" s="7"/>
      <c r="M8" s="7"/>
      <c r="N8" s="7"/>
      <c r="O8" s="7"/>
      <c r="P8" s="7"/>
      <c r="Q8" s="7"/>
      <c r="R8" s="7"/>
      <c r="S8" s="7"/>
      <c r="T8" s="7"/>
      <c r="U8" s="7"/>
      <c r="V8" s="7"/>
      <c r="W8" s="7"/>
      <c r="X8" s="7"/>
      <c r="Y8" s="7"/>
      <c r="Z8" s="53"/>
      <c r="AA8" s="556"/>
      <c r="AB8" s="557"/>
      <c r="AC8" s="557"/>
      <c r="AD8" s="557"/>
      <c r="AE8" s="557"/>
      <c r="AF8" s="558"/>
      <c r="AH8" s="484" t="str">
        <f>IF(COUNTBLANK(AA8)=1,"未","")</f>
        <v>未</v>
      </c>
      <c r="AI8" s="484"/>
      <c r="AV8" s="590"/>
      <c r="AW8" s="591"/>
      <c r="AX8" s="591"/>
      <c r="AY8" s="591"/>
      <c r="AZ8" s="591"/>
      <c r="BA8" s="591"/>
      <c r="BB8" s="591"/>
      <c r="BC8" s="591"/>
      <c r="BD8" s="591"/>
      <c r="BE8" s="591"/>
      <c r="BF8" s="591"/>
      <c r="BG8" s="591"/>
      <c r="BH8" s="591"/>
      <c r="BI8" s="591"/>
      <c r="BJ8" s="591"/>
      <c r="BK8" s="591"/>
      <c r="BL8" s="591"/>
      <c r="BM8" s="591"/>
      <c r="BN8" s="591"/>
      <c r="BO8" s="591"/>
      <c r="BP8" s="591"/>
      <c r="BQ8" s="591"/>
      <c r="BR8" s="591"/>
      <c r="BS8" s="591"/>
      <c r="BT8" s="591"/>
      <c r="BU8" s="591"/>
      <c r="BV8" s="591"/>
      <c r="BW8" s="591"/>
      <c r="BX8" s="591"/>
      <c r="BY8" s="592"/>
    </row>
    <row r="9" spans="1:77" ht="15" customHeight="1" x14ac:dyDescent="0.4">
      <c r="C9" s="69" t="s">
        <v>79</v>
      </c>
      <c r="D9" s="7" t="s">
        <v>365</v>
      </c>
      <c r="E9" s="53"/>
      <c r="F9" s="7"/>
      <c r="G9" s="7"/>
      <c r="H9" s="7"/>
      <c r="I9" s="7"/>
      <c r="J9" s="7"/>
      <c r="K9" s="7"/>
      <c r="L9" s="7"/>
      <c r="M9" s="7"/>
      <c r="N9" s="7"/>
      <c r="O9" s="7"/>
      <c r="P9" s="7"/>
      <c r="Q9" s="7"/>
      <c r="R9" s="7"/>
      <c r="S9" s="7"/>
      <c r="T9" s="7"/>
      <c r="U9" s="7"/>
      <c r="V9" s="7"/>
      <c r="W9" s="7"/>
      <c r="X9" s="7"/>
      <c r="Y9" s="7"/>
      <c r="Z9" s="53"/>
      <c r="AA9" s="556"/>
      <c r="AB9" s="557"/>
      <c r="AC9" s="557"/>
      <c r="AD9" s="557"/>
      <c r="AE9" s="557"/>
      <c r="AF9" s="558"/>
      <c r="AH9" s="484" t="str">
        <f t="shared" ref="AH9:AH10" si="0">IF(COUNTBLANK(AA9)=1,"未","")</f>
        <v>未</v>
      </c>
      <c r="AI9" s="484"/>
      <c r="AV9" s="590"/>
      <c r="AW9" s="591"/>
      <c r="AX9" s="591"/>
      <c r="AY9" s="591"/>
      <c r="AZ9" s="591"/>
      <c r="BA9" s="591"/>
      <c r="BB9" s="591"/>
      <c r="BC9" s="591"/>
      <c r="BD9" s="591"/>
      <c r="BE9" s="591"/>
      <c r="BF9" s="591"/>
      <c r="BG9" s="591"/>
      <c r="BH9" s="591"/>
      <c r="BI9" s="591"/>
      <c r="BJ9" s="591"/>
      <c r="BK9" s="591"/>
      <c r="BL9" s="591"/>
      <c r="BM9" s="591"/>
      <c r="BN9" s="591"/>
      <c r="BO9" s="591"/>
      <c r="BP9" s="591"/>
      <c r="BQ9" s="591"/>
      <c r="BR9" s="591"/>
      <c r="BS9" s="591"/>
      <c r="BT9" s="591"/>
      <c r="BU9" s="591"/>
      <c r="BV9" s="591"/>
      <c r="BW9" s="591"/>
      <c r="BX9" s="591"/>
      <c r="BY9" s="592"/>
    </row>
    <row r="10" spans="1:77" ht="15" customHeight="1" x14ac:dyDescent="0.4">
      <c r="C10" s="69" t="s">
        <v>80</v>
      </c>
      <c r="D10" s="7" t="s">
        <v>366</v>
      </c>
      <c r="E10" s="53"/>
      <c r="F10" s="7"/>
      <c r="G10" s="7"/>
      <c r="H10" s="7"/>
      <c r="I10" s="7"/>
      <c r="J10" s="7"/>
      <c r="K10" s="7"/>
      <c r="L10" s="7"/>
      <c r="M10" s="7"/>
      <c r="N10" s="7"/>
      <c r="O10" s="7"/>
      <c r="P10" s="7"/>
      <c r="Q10" s="7"/>
      <c r="R10" s="7"/>
      <c r="S10" s="7"/>
      <c r="T10" s="7"/>
      <c r="U10" s="7"/>
      <c r="V10" s="7"/>
      <c r="W10" s="7"/>
      <c r="X10" s="7"/>
      <c r="Y10" s="7"/>
      <c r="Z10" s="53"/>
      <c r="AA10" s="556"/>
      <c r="AB10" s="557"/>
      <c r="AC10" s="557"/>
      <c r="AD10" s="557"/>
      <c r="AE10" s="557"/>
      <c r="AF10" s="558"/>
      <c r="AH10" s="484" t="str">
        <f t="shared" si="0"/>
        <v>未</v>
      </c>
      <c r="AI10" s="484"/>
      <c r="AV10" s="590"/>
      <c r="AW10" s="591"/>
      <c r="AX10" s="591"/>
      <c r="AY10" s="591"/>
      <c r="AZ10" s="591"/>
      <c r="BA10" s="591"/>
      <c r="BB10" s="591"/>
      <c r="BC10" s="591"/>
      <c r="BD10" s="591"/>
      <c r="BE10" s="591"/>
      <c r="BF10" s="591"/>
      <c r="BG10" s="591"/>
      <c r="BH10" s="591"/>
      <c r="BI10" s="591"/>
      <c r="BJ10" s="591"/>
      <c r="BK10" s="591"/>
      <c r="BL10" s="591"/>
      <c r="BM10" s="591"/>
      <c r="BN10" s="591"/>
      <c r="BO10" s="591"/>
      <c r="BP10" s="591"/>
      <c r="BQ10" s="591"/>
      <c r="BR10" s="591"/>
      <c r="BS10" s="591"/>
      <c r="BT10" s="591"/>
      <c r="BU10" s="591"/>
      <c r="BV10" s="591"/>
      <c r="BW10" s="591"/>
      <c r="BX10" s="591"/>
      <c r="BY10" s="592"/>
    </row>
    <row r="11" spans="1:77" ht="15" customHeight="1" x14ac:dyDescent="0.4">
      <c r="C11" s="94" t="s">
        <v>444</v>
      </c>
      <c r="D11" s="95" t="s">
        <v>510</v>
      </c>
      <c r="AV11" s="590"/>
      <c r="AW11" s="591"/>
      <c r="AX11" s="591"/>
      <c r="AY11" s="591"/>
      <c r="AZ11" s="591"/>
      <c r="BA11" s="591"/>
      <c r="BB11" s="591"/>
      <c r="BC11" s="591"/>
      <c r="BD11" s="591"/>
      <c r="BE11" s="591"/>
      <c r="BF11" s="591"/>
      <c r="BG11" s="591"/>
      <c r="BH11" s="591"/>
      <c r="BI11" s="591"/>
      <c r="BJ11" s="591"/>
      <c r="BK11" s="591"/>
      <c r="BL11" s="591"/>
      <c r="BM11" s="591"/>
      <c r="BN11" s="591"/>
      <c r="BO11" s="591"/>
      <c r="BP11" s="591"/>
      <c r="BQ11" s="591"/>
      <c r="BR11" s="591"/>
      <c r="BS11" s="591"/>
      <c r="BT11" s="591"/>
      <c r="BU11" s="591"/>
      <c r="BV11" s="591"/>
      <c r="BW11" s="591"/>
      <c r="BX11" s="591"/>
      <c r="BY11" s="592"/>
    </row>
    <row r="12" spans="1:77" ht="15" customHeight="1" thickBot="1" x14ac:dyDescent="0.45">
      <c r="B12" s="52" t="s">
        <v>284</v>
      </c>
      <c r="C12" s="1" t="s">
        <v>367</v>
      </c>
      <c r="AV12" s="590"/>
      <c r="AW12" s="591"/>
      <c r="AX12" s="591"/>
      <c r="AY12" s="591"/>
      <c r="AZ12" s="591"/>
      <c r="BA12" s="591"/>
      <c r="BB12" s="591"/>
      <c r="BC12" s="591"/>
      <c r="BD12" s="591"/>
      <c r="BE12" s="591"/>
      <c r="BF12" s="591"/>
      <c r="BG12" s="591"/>
      <c r="BH12" s="591"/>
      <c r="BI12" s="591"/>
      <c r="BJ12" s="591"/>
      <c r="BK12" s="591"/>
      <c r="BL12" s="591"/>
      <c r="BM12" s="591"/>
      <c r="BN12" s="591"/>
      <c r="BO12" s="591"/>
      <c r="BP12" s="591"/>
      <c r="BQ12" s="591"/>
      <c r="BR12" s="591"/>
      <c r="BS12" s="591"/>
      <c r="BT12" s="591"/>
      <c r="BU12" s="591"/>
      <c r="BV12" s="591"/>
      <c r="BW12" s="591"/>
      <c r="BX12" s="591"/>
      <c r="BY12" s="592"/>
    </row>
    <row r="13" spans="1:77" ht="15" customHeight="1" thickBot="1" x14ac:dyDescent="0.45">
      <c r="C13" s="54" t="s">
        <v>35</v>
      </c>
      <c r="D13" s="79" t="s">
        <v>1882</v>
      </c>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494"/>
      <c r="AP13" s="495"/>
      <c r="AQ13" s="495"/>
      <c r="AR13" s="496"/>
      <c r="AV13" s="590"/>
      <c r="AW13" s="591"/>
      <c r="AX13" s="591"/>
      <c r="AY13" s="591"/>
      <c r="AZ13" s="591"/>
      <c r="BA13" s="591"/>
      <c r="BB13" s="591"/>
      <c r="BC13" s="591"/>
      <c r="BD13" s="591"/>
      <c r="BE13" s="591"/>
      <c r="BF13" s="591"/>
      <c r="BG13" s="591"/>
      <c r="BH13" s="591"/>
      <c r="BI13" s="591"/>
      <c r="BJ13" s="591"/>
      <c r="BK13" s="591"/>
      <c r="BL13" s="591"/>
      <c r="BM13" s="591"/>
      <c r="BN13" s="591"/>
      <c r="BO13" s="591"/>
      <c r="BP13" s="591"/>
      <c r="BQ13" s="591"/>
      <c r="BR13" s="591"/>
      <c r="BS13" s="591"/>
      <c r="BT13" s="591"/>
      <c r="BU13" s="591"/>
      <c r="BV13" s="591"/>
      <c r="BW13" s="591"/>
      <c r="BX13" s="591"/>
      <c r="BY13" s="592"/>
    </row>
    <row r="14" spans="1:77" ht="15" customHeight="1" thickBot="1" x14ac:dyDescent="0.45">
      <c r="C14" s="54" t="s">
        <v>36</v>
      </c>
      <c r="D14" s="79" t="s">
        <v>1877</v>
      </c>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494"/>
      <c r="AP14" s="495"/>
      <c r="AQ14" s="495"/>
      <c r="AR14" s="496"/>
      <c r="AV14" s="590"/>
      <c r="AW14" s="591"/>
      <c r="AX14" s="591"/>
      <c r="AY14" s="591"/>
      <c r="AZ14" s="591"/>
      <c r="BA14" s="591"/>
      <c r="BB14" s="591"/>
      <c r="BC14" s="591"/>
      <c r="BD14" s="591"/>
      <c r="BE14" s="591"/>
      <c r="BF14" s="591"/>
      <c r="BG14" s="591"/>
      <c r="BH14" s="591"/>
      <c r="BI14" s="591"/>
      <c r="BJ14" s="591"/>
      <c r="BK14" s="591"/>
      <c r="BL14" s="591"/>
      <c r="BM14" s="591"/>
      <c r="BN14" s="591"/>
      <c r="BO14" s="591"/>
      <c r="BP14" s="591"/>
      <c r="BQ14" s="591"/>
      <c r="BR14" s="591"/>
      <c r="BS14" s="591"/>
      <c r="BT14" s="591"/>
      <c r="BU14" s="591"/>
      <c r="BV14" s="591"/>
      <c r="BW14" s="591"/>
      <c r="BX14" s="591"/>
      <c r="BY14" s="592"/>
    </row>
    <row r="15" spans="1:77" ht="15" customHeight="1" thickBot="1" x14ac:dyDescent="0.45">
      <c r="C15" s="54" t="s">
        <v>37</v>
      </c>
      <c r="D15" s="79" t="s">
        <v>1883</v>
      </c>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494"/>
      <c r="AP15" s="495"/>
      <c r="AQ15" s="495"/>
      <c r="AR15" s="496"/>
      <c r="AV15" s="590"/>
      <c r="AW15" s="591"/>
      <c r="AX15" s="591"/>
      <c r="AY15" s="591"/>
      <c r="AZ15" s="591"/>
      <c r="BA15" s="591"/>
      <c r="BB15" s="591"/>
      <c r="BC15" s="591"/>
      <c r="BD15" s="591"/>
      <c r="BE15" s="591"/>
      <c r="BF15" s="591"/>
      <c r="BG15" s="591"/>
      <c r="BH15" s="591"/>
      <c r="BI15" s="591"/>
      <c r="BJ15" s="591"/>
      <c r="BK15" s="591"/>
      <c r="BL15" s="591"/>
      <c r="BM15" s="591"/>
      <c r="BN15" s="591"/>
      <c r="BO15" s="591"/>
      <c r="BP15" s="591"/>
      <c r="BQ15" s="591"/>
      <c r="BR15" s="591"/>
      <c r="BS15" s="591"/>
      <c r="BT15" s="591"/>
      <c r="BU15" s="591"/>
      <c r="BV15" s="591"/>
      <c r="BW15" s="591"/>
      <c r="BX15" s="591"/>
      <c r="BY15" s="592"/>
    </row>
    <row r="16" spans="1:77" ht="15" customHeight="1" thickBot="1" x14ac:dyDescent="0.45">
      <c r="C16" s="54" t="s">
        <v>329</v>
      </c>
      <c r="D16" s="79" t="s">
        <v>1878</v>
      </c>
      <c r="E16" s="108"/>
      <c r="F16" s="108"/>
      <c r="G16" s="108"/>
      <c r="H16" s="108"/>
      <c r="I16" s="108"/>
      <c r="J16" s="108"/>
      <c r="K16" s="108"/>
      <c r="L16" s="108"/>
      <c r="M16" s="108"/>
      <c r="N16" s="108"/>
      <c r="O16" s="108"/>
      <c r="P16" s="108"/>
      <c r="Q16" s="108"/>
      <c r="R16" s="108"/>
      <c r="S16" s="108"/>
      <c r="T16" s="108"/>
      <c r="U16" s="108"/>
      <c r="V16" s="108"/>
      <c r="W16" s="108"/>
      <c r="X16" s="108"/>
      <c r="Y16" s="108"/>
      <c r="Z16" s="301" t="s">
        <v>1885</v>
      </c>
      <c r="AA16" s="108"/>
      <c r="AB16" s="108"/>
      <c r="AC16" s="108"/>
      <c r="AD16" s="108"/>
      <c r="AE16" s="108"/>
      <c r="AF16" s="108"/>
      <c r="AG16" s="108"/>
      <c r="AH16" s="108"/>
      <c r="AI16" s="108"/>
      <c r="AJ16" s="108"/>
      <c r="AK16" s="108"/>
      <c r="AL16" s="108"/>
      <c r="AM16" s="108"/>
      <c r="AN16" s="108"/>
      <c r="AO16" s="494"/>
      <c r="AP16" s="495"/>
      <c r="AQ16" s="495"/>
      <c r="AR16" s="496"/>
      <c r="AV16" s="590"/>
      <c r="AW16" s="591"/>
      <c r="AX16" s="591"/>
      <c r="AY16" s="591"/>
      <c r="AZ16" s="591"/>
      <c r="BA16" s="591"/>
      <c r="BB16" s="591"/>
      <c r="BC16" s="591"/>
      <c r="BD16" s="591"/>
      <c r="BE16" s="591"/>
      <c r="BF16" s="591"/>
      <c r="BG16" s="591"/>
      <c r="BH16" s="591"/>
      <c r="BI16" s="591"/>
      <c r="BJ16" s="591"/>
      <c r="BK16" s="591"/>
      <c r="BL16" s="591"/>
      <c r="BM16" s="591"/>
      <c r="BN16" s="591"/>
      <c r="BO16" s="591"/>
      <c r="BP16" s="591"/>
      <c r="BQ16" s="591"/>
      <c r="BR16" s="591"/>
      <c r="BS16" s="591"/>
      <c r="BT16" s="591"/>
      <c r="BU16" s="591"/>
      <c r="BV16" s="591"/>
      <c r="BW16" s="591"/>
      <c r="BX16" s="591"/>
      <c r="BY16" s="592"/>
    </row>
    <row r="17" spans="2:77" ht="15" customHeight="1" thickBot="1" x14ac:dyDescent="0.45">
      <c r="C17" s="54" t="s">
        <v>330</v>
      </c>
      <c r="D17" s="79" t="s">
        <v>1879</v>
      </c>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494"/>
      <c r="AP17" s="495"/>
      <c r="AQ17" s="495"/>
      <c r="AR17" s="496"/>
      <c r="AV17" s="590"/>
      <c r="AW17" s="591"/>
      <c r="AX17" s="591"/>
      <c r="AY17" s="591"/>
      <c r="AZ17" s="591"/>
      <c r="BA17" s="591"/>
      <c r="BB17" s="591"/>
      <c r="BC17" s="591"/>
      <c r="BD17" s="591"/>
      <c r="BE17" s="591"/>
      <c r="BF17" s="591"/>
      <c r="BG17" s="591"/>
      <c r="BH17" s="591"/>
      <c r="BI17" s="591"/>
      <c r="BJ17" s="591"/>
      <c r="BK17" s="591"/>
      <c r="BL17" s="591"/>
      <c r="BM17" s="591"/>
      <c r="BN17" s="591"/>
      <c r="BO17" s="591"/>
      <c r="BP17" s="591"/>
      <c r="BQ17" s="591"/>
      <c r="BR17" s="591"/>
      <c r="BS17" s="591"/>
      <c r="BT17" s="591"/>
      <c r="BU17" s="591"/>
      <c r="BV17" s="591"/>
      <c r="BW17" s="591"/>
      <c r="BX17" s="591"/>
      <c r="BY17" s="592"/>
    </row>
    <row r="18" spans="2:77" ht="15" customHeight="1" thickBot="1" x14ac:dyDescent="0.45">
      <c r="C18" s="54" t="s">
        <v>331</v>
      </c>
      <c r="D18" s="79" t="s">
        <v>1880</v>
      </c>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494"/>
      <c r="AP18" s="495"/>
      <c r="AQ18" s="495"/>
      <c r="AR18" s="496"/>
      <c r="AV18" s="590"/>
      <c r="AW18" s="591"/>
      <c r="AX18" s="591"/>
      <c r="AY18" s="591"/>
      <c r="AZ18" s="591"/>
      <c r="BA18" s="591"/>
      <c r="BB18" s="591"/>
      <c r="BC18" s="591"/>
      <c r="BD18" s="591"/>
      <c r="BE18" s="591"/>
      <c r="BF18" s="591"/>
      <c r="BG18" s="591"/>
      <c r="BH18" s="591"/>
      <c r="BI18" s="591"/>
      <c r="BJ18" s="591"/>
      <c r="BK18" s="591"/>
      <c r="BL18" s="591"/>
      <c r="BM18" s="591"/>
      <c r="BN18" s="591"/>
      <c r="BO18" s="591"/>
      <c r="BP18" s="591"/>
      <c r="BQ18" s="591"/>
      <c r="BR18" s="591"/>
      <c r="BS18" s="591"/>
      <c r="BT18" s="591"/>
      <c r="BU18" s="591"/>
      <c r="BV18" s="591"/>
      <c r="BW18" s="591"/>
      <c r="BX18" s="591"/>
      <c r="BY18" s="592"/>
    </row>
    <row r="19" spans="2:77" ht="15" customHeight="1" thickBot="1" x14ac:dyDescent="0.45">
      <c r="C19" s="54" t="s">
        <v>332</v>
      </c>
      <c r="D19" s="79" t="s">
        <v>1881</v>
      </c>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494"/>
      <c r="AP19" s="495"/>
      <c r="AQ19" s="495"/>
      <c r="AR19" s="496"/>
      <c r="AV19" s="590"/>
      <c r="AW19" s="591"/>
      <c r="AX19" s="591"/>
      <c r="AY19" s="591"/>
      <c r="AZ19" s="591"/>
      <c r="BA19" s="591"/>
      <c r="BB19" s="591"/>
      <c r="BC19" s="591"/>
      <c r="BD19" s="591"/>
      <c r="BE19" s="591"/>
      <c r="BF19" s="591"/>
      <c r="BG19" s="591"/>
      <c r="BH19" s="591"/>
      <c r="BI19" s="591"/>
      <c r="BJ19" s="591"/>
      <c r="BK19" s="591"/>
      <c r="BL19" s="591"/>
      <c r="BM19" s="591"/>
      <c r="BN19" s="591"/>
      <c r="BO19" s="591"/>
      <c r="BP19" s="591"/>
      <c r="BQ19" s="591"/>
      <c r="BR19" s="591"/>
      <c r="BS19" s="591"/>
      <c r="BT19" s="591"/>
      <c r="BU19" s="591"/>
      <c r="BV19" s="591"/>
      <c r="BW19" s="591"/>
      <c r="BX19" s="591"/>
      <c r="BY19" s="592"/>
    </row>
    <row r="20" spans="2:77" ht="15" customHeight="1" x14ac:dyDescent="0.4">
      <c r="B20" s="1" t="s">
        <v>368</v>
      </c>
      <c r="AV20" s="590"/>
      <c r="AW20" s="591"/>
      <c r="AX20" s="591"/>
      <c r="AY20" s="591"/>
      <c r="AZ20" s="591"/>
      <c r="BA20" s="591"/>
      <c r="BB20" s="591"/>
      <c r="BC20" s="591"/>
      <c r="BD20" s="591"/>
      <c r="BE20" s="591"/>
      <c r="BF20" s="591"/>
      <c r="BG20" s="591"/>
      <c r="BH20" s="591"/>
      <c r="BI20" s="591"/>
      <c r="BJ20" s="591"/>
      <c r="BK20" s="591"/>
      <c r="BL20" s="591"/>
      <c r="BM20" s="591"/>
      <c r="BN20" s="591"/>
      <c r="BO20" s="591"/>
      <c r="BP20" s="591"/>
      <c r="BQ20" s="591"/>
      <c r="BR20" s="591"/>
      <c r="BS20" s="591"/>
      <c r="BT20" s="591"/>
      <c r="BU20" s="591"/>
      <c r="BV20" s="591"/>
      <c r="BW20" s="591"/>
      <c r="BX20" s="591"/>
      <c r="BY20" s="592"/>
    </row>
    <row r="21" spans="2:77" ht="15" customHeight="1" x14ac:dyDescent="0.4">
      <c r="B21" s="80" t="s">
        <v>369</v>
      </c>
      <c r="C21" s="3" t="s">
        <v>370</v>
      </c>
      <c r="Q21" s="80" t="s">
        <v>369</v>
      </c>
      <c r="R21" s="3" t="s">
        <v>382</v>
      </c>
      <c r="Y21" s="6" t="s">
        <v>592</v>
      </c>
      <c r="Z21" s="1" t="s">
        <v>595</v>
      </c>
      <c r="AV21" s="590"/>
      <c r="AW21" s="591"/>
      <c r="AX21" s="591"/>
      <c r="AY21" s="591"/>
      <c r="AZ21" s="591"/>
      <c r="BA21" s="591"/>
      <c r="BB21" s="591"/>
      <c r="BC21" s="591"/>
      <c r="BD21" s="591"/>
      <c r="BE21" s="591"/>
      <c r="BF21" s="591"/>
      <c r="BG21" s="591"/>
      <c r="BH21" s="591"/>
      <c r="BI21" s="591"/>
      <c r="BJ21" s="591"/>
      <c r="BK21" s="591"/>
      <c r="BL21" s="591"/>
      <c r="BM21" s="591"/>
      <c r="BN21" s="591"/>
      <c r="BO21" s="591"/>
      <c r="BP21" s="591"/>
      <c r="BQ21" s="591"/>
      <c r="BR21" s="591"/>
      <c r="BS21" s="591"/>
      <c r="BT21" s="591"/>
      <c r="BU21" s="591"/>
      <c r="BV21" s="591"/>
      <c r="BW21" s="591"/>
      <c r="BX21" s="591"/>
      <c r="BY21" s="592"/>
    </row>
    <row r="22" spans="2:77" ht="15" customHeight="1" x14ac:dyDescent="0.4">
      <c r="C22" s="80" t="s">
        <v>371</v>
      </c>
      <c r="D22" s="1" t="s">
        <v>372</v>
      </c>
      <c r="R22" s="80" t="s">
        <v>76</v>
      </c>
      <c r="S22" s="1" t="s">
        <v>390</v>
      </c>
      <c r="Y22" s="6" t="s">
        <v>593</v>
      </c>
      <c r="Z22" s="1" t="s">
        <v>594</v>
      </c>
      <c r="AV22" s="590"/>
      <c r="AW22" s="591"/>
      <c r="AX22" s="591"/>
      <c r="AY22" s="591"/>
      <c r="AZ22" s="591"/>
      <c r="BA22" s="591"/>
      <c r="BB22" s="591"/>
      <c r="BC22" s="591"/>
      <c r="BD22" s="591"/>
      <c r="BE22" s="591"/>
      <c r="BF22" s="591"/>
      <c r="BG22" s="591"/>
      <c r="BH22" s="591"/>
      <c r="BI22" s="591"/>
      <c r="BJ22" s="591"/>
      <c r="BK22" s="591"/>
      <c r="BL22" s="591"/>
      <c r="BM22" s="591"/>
      <c r="BN22" s="591"/>
      <c r="BO22" s="591"/>
      <c r="BP22" s="591"/>
      <c r="BQ22" s="591"/>
      <c r="BR22" s="591"/>
      <c r="BS22" s="591"/>
      <c r="BT22" s="591"/>
      <c r="BU22" s="591"/>
      <c r="BV22" s="591"/>
      <c r="BW22" s="591"/>
      <c r="BX22" s="591"/>
      <c r="BY22" s="592"/>
    </row>
    <row r="23" spans="2:77" ht="15" customHeight="1" x14ac:dyDescent="0.4">
      <c r="C23" s="80" t="s">
        <v>373</v>
      </c>
      <c r="D23" s="1" t="s">
        <v>374</v>
      </c>
      <c r="R23" s="80" t="s">
        <v>149</v>
      </c>
      <c r="S23" s="1" t="s">
        <v>391</v>
      </c>
      <c r="AV23" s="590"/>
      <c r="AW23" s="591"/>
      <c r="AX23" s="591"/>
      <c r="AY23" s="591"/>
      <c r="AZ23" s="591"/>
      <c r="BA23" s="591"/>
      <c r="BB23" s="591"/>
      <c r="BC23" s="591"/>
      <c r="BD23" s="591"/>
      <c r="BE23" s="591"/>
      <c r="BF23" s="591"/>
      <c r="BG23" s="591"/>
      <c r="BH23" s="591"/>
      <c r="BI23" s="591"/>
      <c r="BJ23" s="591"/>
      <c r="BK23" s="591"/>
      <c r="BL23" s="591"/>
      <c r="BM23" s="591"/>
      <c r="BN23" s="591"/>
      <c r="BO23" s="591"/>
      <c r="BP23" s="591"/>
      <c r="BQ23" s="591"/>
      <c r="BR23" s="591"/>
      <c r="BS23" s="591"/>
      <c r="BT23" s="591"/>
      <c r="BU23" s="591"/>
      <c r="BV23" s="591"/>
      <c r="BW23" s="591"/>
      <c r="BX23" s="591"/>
      <c r="BY23" s="592"/>
    </row>
    <row r="24" spans="2:77" ht="15" customHeight="1" thickBot="1" x14ac:dyDescent="0.45">
      <c r="C24" s="80" t="s">
        <v>375</v>
      </c>
      <c r="D24" s="1" t="s">
        <v>376</v>
      </c>
      <c r="R24" s="80" t="s">
        <v>240</v>
      </c>
      <c r="S24" s="80" t="s">
        <v>383</v>
      </c>
      <c r="T24" s="1" t="s">
        <v>392</v>
      </c>
      <c r="AV24" s="593"/>
      <c r="AW24" s="594"/>
      <c r="AX24" s="594"/>
      <c r="AY24" s="594"/>
      <c r="AZ24" s="594"/>
      <c r="BA24" s="594"/>
      <c r="BB24" s="594"/>
      <c r="BC24" s="594"/>
      <c r="BD24" s="594"/>
      <c r="BE24" s="594"/>
      <c r="BF24" s="594"/>
      <c r="BG24" s="594"/>
      <c r="BH24" s="594"/>
      <c r="BI24" s="594"/>
      <c r="BJ24" s="594"/>
      <c r="BK24" s="594"/>
      <c r="BL24" s="594"/>
      <c r="BM24" s="594"/>
      <c r="BN24" s="594"/>
      <c r="BO24" s="594"/>
      <c r="BP24" s="594"/>
      <c r="BQ24" s="594"/>
      <c r="BR24" s="594"/>
      <c r="BS24" s="594"/>
      <c r="BT24" s="594"/>
      <c r="BU24" s="594"/>
      <c r="BV24" s="594"/>
      <c r="BW24" s="594"/>
      <c r="BX24" s="594"/>
      <c r="BY24" s="595"/>
    </row>
    <row r="25" spans="2:77" ht="15" customHeight="1" x14ac:dyDescent="0.4">
      <c r="C25" s="80"/>
      <c r="D25" s="1" t="s">
        <v>377</v>
      </c>
      <c r="R25" s="80"/>
      <c r="S25" s="80" t="s">
        <v>384</v>
      </c>
      <c r="T25" s="1" t="s">
        <v>393</v>
      </c>
      <c r="AV25" s="531" t="s">
        <v>498</v>
      </c>
      <c r="AW25" s="531"/>
      <c r="AX25" s="531"/>
      <c r="AY25" s="531"/>
      <c r="AZ25" s="531"/>
      <c r="BA25" s="531"/>
      <c r="BB25" s="531"/>
      <c r="BC25" s="531"/>
      <c r="BD25" s="531"/>
      <c r="BE25" s="531"/>
      <c r="BF25" s="531"/>
      <c r="BG25" s="531"/>
      <c r="BH25" s="531"/>
      <c r="BI25" s="531"/>
      <c r="BJ25" s="531"/>
      <c r="BK25" s="531"/>
      <c r="BL25" s="531"/>
      <c r="BM25" s="531"/>
      <c r="BN25" s="531"/>
      <c r="BO25" s="531"/>
      <c r="BP25" s="531"/>
      <c r="BQ25" s="531"/>
      <c r="BR25" s="531"/>
      <c r="BS25" s="531"/>
      <c r="BT25" s="531"/>
      <c r="BU25" s="531"/>
      <c r="BV25" s="531"/>
      <c r="BW25" s="531"/>
      <c r="BX25" s="531"/>
      <c r="BY25" s="531"/>
    </row>
    <row r="26" spans="2:77" ht="15" customHeight="1" thickBot="1" x14ac:dyDescent="0.45">
      <c r="C26" s="80" t="s">
        <v>378</v>
      </c>
      <c r="D26" s="1" t="s">
        <v>379</v>
      </c>
      <c r="R26" s="80"/>
      <c r="S26" s="80" t="s">
        <v>385</v>
      </c>
      <c r="T26" s="1" t="s">
        <v>394</v>
      </c>
      <c r="AV26" s="65" t="s">
        <v>520</v>
      </c>
      <c r="BY26" s="64"/>
    </row>
    <row r="27" spans="2:77" ht="15" customHeight="1" x14ac:dyDescent="0.4">
      <c r="C27" s="80"/>
      <c r="D27" s="1" t="s">
        <v>377</v>
      </c>
      <c r="R27" s="80"/>
      <c r="S27" s="80" t="s">
        <v>386</v>
      </c>
      <c r="T27" s="1" t="s">
        <v>395</v>
      </c>
      <c r="AV27" s="532" t="s">
        <v>511</v>
      </c>
      <c r="AW27" s="531"/>
      <c r="AX27" s="531"/>
      <c r="AY27" s="531"/>
      <c r="AZ27" s="531"/>
      <c r="BA27" s="531"/>
      <c r="BB27" s="531"/>
      <c r="BC27" s="531"/>
      <c r="BD27" s="531"/>
      <c r="BE27" s="531"/>
      <c r="BF27" s="531"/>
      <c r="BG27" s="531"/>
      <c r="BH27" s="531"/>
      <c r="BI27" s="531"/>
      <c r="BJ27" s="531"/>
      <c r="BK27" s="531"/>
      <c r="BL27" s="531"/>
      <c r="BM27" s="531"/>
      <c r="BN27" s="531"/>
      <c r="BO27" s="531"/>
      <c r="BP27" s="531"/>
      <c r="BQ27" s="531"/>
      <c r="BR27" s="531"/>
      <c r="BS27" s="531"/>
      <c r="BT27" s="531"/>
      <c r="BU27" s="531"/>
      <c r="BV27" s="531"/>
      <c r="BW27" s="531"/>
      <c r="BX27" s="531"/>
      <c r="BY27" s="533"/>
    </row>
    <row r="28" spans="2:77" ht="15" customHeight="1" x14ac:dyDescent="0.4">
      <c r="C28" s="80" t="s">
        <v>380</v>
      </c>
      <c r="D28" s="1" t="s">
        <v>381</v>
      </c>
      <c r="R28" s="80"/>
      <c r="S28" s="80" t="s">
        <v>387</v>
      </c>
      <c r="T28" s="1" t="s">
        <v>396</v>
      </c>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2:77" ht="15" customHeight="1" x14ac:dyDescent="0.4">
      <c r="R29" s="80"/>
      <c r="S29" s="80" t="s">
        <v>388</v>
      </c>
      <c r="T29" s="1" t="s">
        <v>589</v>
      </c>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2:77" ht="15" customHeight="1" x14ac:dyDescent="0.4">
      <c r="R30" s="80"/>
      <c r="S30" s="80" t="s">
        <v>389</v>
      </c>
      <c r="T30" s="1" t="s">
        <v>591</v>
      </c>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2:77" ht="15" customHeight="1" x14ac:dyDescent="0.4">
      <c r="R31" s="3"/>
      <c r="S31" s="80" t="s">
        <v>397</v>
      </c>
      <c r="T31" s="1" t="s">
        <v>590</v>
      </c>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2:77" ht="15" customHeight="1" x14ac:dyDescent="0.4">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1:77" ht="15" customHeight="1" thickBot="1" x14ac:dyDescent="0.45">
      <c r="B33" s="52" t="s">
        <v>305</v>
      </c>
      <c r="C33" s="1" t="s">
        <v>398</v>
      </c>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1:77" ht="15" customHeight="1" thickBot="1" x14ac:dyDescent="0.45">
      <c r="C34" s="54" t="s">
        <v>35</v>
      </c>
      <c r="D34" s="79" t="s">
        <v>399</v>
      </c>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494"/>
      <c r="AP34" s="495"/>
      <c r="AQ34" s="495"/>
      <c r="AR34" s="496"/>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1:77" ht="15" customHeight="1" x14ac:dyDescent="0.4">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1:77" ht="15" customHeight="1" x14ac:dyDescent="0.4">
      <c r="C36" s="597" t="s">
        <v>402</v>
      </c>
      <c r="D36" s="597"/>
      <c r="E36" s="597"/>
      <c r="F36" s="597"/>
      <c r="G36" s="597"/>
      <c r="H36" s="597"/>
      <c r="I36" s="597"/>
      <c r="J36" s="597"/>
      <c r="K36" s="597"/>
      <c r="L36" s="597"/>
      <c r="M36" s="597"/>
      <c r="N36" s="597"/>
      <c r="O36" s="597"/>
      <c r="P36" s="597"/>
      <c r="Q36" s="597"/>
      <c r="R36" s="597"/>
      <c r="S36" s="597"/>
      <c r="U36" s="597" t="s">
        <v>404</v>
      </c>
      <c r="V36" s="597"/>
      <c r="W36" s="597"/>
      <c r="X36" s="597"/>
      <c r="Y36" s="597"/>
      <c r="Z36" s="597"/>
      <c r="AA36" s="597"/>
      <c r="AB36" s="597"/>
      <c r="AC36" s="597"/>
      <c r="AD36" s="597"/>
      <c r="AE36" s="597"/>
      <c r="AF36" s="597"/>
      <c r="AG36" s="597"/>
      <c r="AH36" s="597"/>
      <c r="AI36" s="597"/>
      <c r="AJ36" s="597"/>
      <c r="AK36" s="597"/>
      <c r="AM36" s="502" t="s">
        <v>289</v>
      </c>
      <c r="AN36" s="502"/>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1:77" ht="15" customHeight="1" x14ac:dyDescent="0.4">
      <c r="C37" s="83" t="s">
        <v>315</v>
      </c>
      <c r="D37" s="41" t="s">
        <v>400</v>
      </c>
      <c r="E37" s="63"/>
      <c r="F37" s="41"/>
      <c r="G37" s="41"/>
      <c r="H37" s="41"/>
      <c r="I37" s="41"/>
      <c r="J37" s="41"/>
      <c r="K37" s="41"/>
      <c r="L37" s="41"/>
      <c r="M37" s="600"/>
      <c r="N37" s="596"/>
      <c r="O37" s="85" t="s">
        <v>401</v>
      </c>
      <c r="P37" s="86" t="s">
        <v>281</v>
      </c>
      <c r="Q37" s="596"/>
      <c r="R37" s="596"/>
      <c r="S37" s="84" t="s">
        <v>401</v>
      </c>
      <c r="U37" s="83" t="s">
        <v>315</v>
      </c>
      <c r="V37" s="41" t="s">
        <v>405</v>
      </c>
      <c r="W37" s="63"/>
      <c r="X37" s="41"/>
      <c r="Y37" s="41"/>
      <c r="Z37" s="41"/>
      <c r="AA37" s="41"/>
      <c r="AB37" s="41"/>
      <c r="AC37" s="41"/>
      <c r="AD37" s="41"/>
      <c r="AE37" s="600"/>
      <c r="AF37" s="596"/>
      <c r="AG37" s="85" t="s">
        <v>401</v>
      </c>
      <c r="AH37" s="86" t="s">
        <v>281</v>
      </c>
      <c r="AI37" s="596"/>
      <c r="AJ37" s="596"/>
      <c r="AK37" s="84" t="s">
        <v>401</v>
      </c>
      <c r="AM37" s="484" t="str">
        <f>IF(OR(COUNTBLANK(M37)=1,COUNTBLANK(AE37)=1),"未","")</f>
        <v>未</v>
      </c>
      <c r="AN37" s="484"/>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1:77" ht="15" customHeight="1" x14ac:dyDescent="0.4">
      <c r="C38" s="69" t="s">
        <v>79</v>
      </c>
      <c r="D38" s="7" t="s">
        <v>403</v>
      </c>
      <c r="E38" s="53"/>
      <c r="F38" s="7"/>
      <c r="G38" s="7"/>
      <c r="H38" s="7"/>
      <c r="I38" s="7"/>
      <c r="J38" s="7"/>
      <c r="K38" s="7"/>
      <c r="L38" s="7"/>
      <c r="M38" s="598"/>
      <c r="N38" s="599"/>
      <c r="O38" s="599"/>
      <c r="P38" s="599"/>
      <c r="Q38" s="599"/>
      <c r="R38" s="599"/>
      <c r="S38" s="82" t="s">
        <v>401</v>
      </c>
      <c r="U38" s="69" t="s">
        <v>79</v>
      </c>
      <c r="V38" s="7" t="s">
        <v>406</v>
      </c>
      <c r="W38" s="53"/>
      <c r="X38" s="7"/>
      <c r="Y38" s="7"/>
      <c r="Z38" s="7"/>
      <c r="AA38" s="7"/>
      <c r="AB38" s="7"/>
      <c r="AC38" s="7"/>
      <c r="AD38" s="7"/>
      <c r="AE38" s="598"/>
      <c r="AF38" s="599"/>
      <c r="AG38" s="599"/>
      <c r="AH38" s="599"/>
      <c r="AI38" s="599"/>
      <c r="AJ38" s="599"/>
      <c r="AK38" s="82" t="s">
        <v>401</v>
      </c>
      <c r="AM38" s="484" t="str">
        <f>IF(OR(COUNTBLANK(M38)=1,COUNTBLANK(AE38)=1),"未","")</f>
        <v>未</v>
      </c>
      <c r="AN38" s="484"/>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1:77" ht="15" customHeight="1" x14ac:dyDescent="0.4">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1:77" ht="15" customHeight="1" x14ac:dyDescent="0.4">
      <c r="A40" s="66" t="s">
        <v>86</v>
      </c>
      <c r="C40" s="1" t="s">
        <v>407</v>
      </c>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1:77" ht="15" customHeight="1" thickBot="1" x14ac:dyDescent="0.45">
      <c r="B41" s="52" t="s">
        <v>78</v>
      </c>
      <c r="C41" s="1" t="s">
        <v>408</v>
      </c>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1:77" ht="15" customHeight="1" thickBot="1" x14ac:dyDescent="0.45">
      <c r="C42" s="54" t="s">
        <v>35</v>
      </c>
      <c r="D42" s="79" t="s">
        <v>409</v>
      </c>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494"/>
      <c r="AP42" s="495"/>
      <c r="AQ42" s="495"/>
      <c r="AR42" s="496"/>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1:77" ht="15" customHeight="1" thickBot="1" x14ac:dyDescent="0.45">
      <c r="C43" s="54" t="s">
        <v>36</v>
      </c>
      <c r="D43" s="79" t="s">
        <v>410</v>
      </c>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494"/>
      <c r="AP43" s="495"/>
      <c r="AQ43" s="495"/>
      <c r="AR43" s="496"/>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1:77" ht="15" customHeight="1" thickBot="1" x14ac:dyDescent="0.45">
      <c r="C44" s="54" t="s">
        <v>37</v>
      </c>
      <c r="D44" s="79" t="s">
        <v>411</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494"/>
      <c r="AP44" s="495"/>
      <c r="AQ44" s="495"/>
      <c r="AR44" s="496"/>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1:77" ht="15" customHeight="1" x14ac:dyDescent="0.4">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1:77" ht="15" customHeight="1" x14ac:dyDescent="0.4">
      <c r="C46" s="60" t="s">
        <v>422</v>
      </c>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2"/>
      <c r="AF46" s="502" t="s">
        <v>289</v>
      </c>
      <c r="AG46" s="502"/>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1:77" ht="15" customHeight="1" x14ac:dyDescent="0.4">
      <c r="C47" s="69" t="s">
        <v>78</v>
      </c>
      <c r="D47" s="59" t="s">
        <v>420</v>
      </c>
      <c r="E47" s="7"/>
      <c r="F47" s="7"/>
      <c r="G47" s="7" t="s">
        <v>425</v>
      </c>
      <c r="H47" s="7"/>
      <c r="I47" s="7"/>
      <c r="J47" s="7"/>
      <c r="K47" s="7"/>
      <c r="L47" s="7"/>
      <c r="M47" s="7"/>
      <c r="N47" s="7"/>
      <c r="O47" s="7"/>
      <c r="P47" s="7"/>
      <c r="Q47" s="7"/>
      <c r="R47" s="7"/>
      <c r="S47" s="53"/>
      <c r="T47" s="509"/>
      <c r="U47" s="510"/>
      <c r="V47" s="510"/>
      <c r="W47" s="510"/>
      <c r="X47" s="510"/>
      <c r="Y47" s="510"/>
      <c r="Z47" s="510"/>
      <c r="AA47" s="510"/>
      <c r="AB47" s="510"/>
      <c r="AC47" s="510"/>
      <c r="AD47" s="511"/>
      <c r="AF47" s="484" t="str">
        <f>IF(COUNTBLANK(T47)=1,"未","")</f>
        <v>未</v>
      </c>
      <c r="AG47" s="484"/>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1:77" ht="15" customHeight="1" x14ac:dyDescent="0.4">
      <c r="C48" s="69" t="s">
        <v>79</v>
      </c>
      <c r="D48" s="59" t="s">
        <v>419</v>
      </c>
      <c r="E48" s="7"/>
      <c r="F48" s="7"/>
      <c r="G48" s="7" t="s">
        <v>421</v>
      </c>
      <c r="H48" s="7"/>
      <c r="I48" s="7"/>
      <c r="J48" s="7"/>
      <c r="K48" s="7"/>
      <c r="L48" s="7"/>
      <c r="M48" s="7"/>
      <c r="N48" s="7"/>
      <c r="O48" s="7"/>
      <c r="P48" s="7"/>
      <c r="Q48" s="7"/>
      <c r="R48" s="7"/>
      <c r="S48" s="53"/>
      <c r="T48" s="509"/>
      <c r="U48" s="510"/>
      <c r="V48" s="510"/>
      <c r="W48" s="510"/>
      <c r="X48" s="510"/>
      <c r="Y48" s="510"/>
      <c r="Z48" s="510"/>
      <c r="AA48" s="510"/>
      <c r="AB48" s="510"/>
      <c r="AC48" s="510"/>
      <c r="AD48" s="511"/>
      <c r="AF48" s="484" t="str">
        <f>IF(COUNTBLANK(T48)=1,"未","")</f>
        <v>未</v>
      </c>
      <c r="AG48" s="484"/>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2:77" ht="15" customHeight="1" x14ac:dyDescent="0.4">
      <c r="C49" s="69" t="s">
        <v>80</v>
      </c>
      <c r="D49" s="59" t="s">
        <v>428</v>
      </c>
      <c r="E49" s="7"/>
      <c r="F49" s="7"/>
      <c r="G49" s="7"/>
      <c r="H49" s="7"/>
      <c r="I49" s="7"/>
      <c r="J49" s="7"/>
      <c r="K49" s="7"/>
      <c r="L49" s="7"/>
      <c r="M49" s="53"/>
      <c r="N49" s="486"/>
      <c r="O49" s="486"/>
      <c r="P49" s="486"/>
      <c r="Q49" s="546" t="s">
        <v>427</v>
      </c>
      <c r="R49" s="547"/>
      <c r="S49" s="547"/>
      <c r="T49" s="547"/>
      <c r="U49" s="547"/>
      <c r="V49" s="547"/>
      <c r="W49" s="547"/>
      <c r="X49" s="548"/>
      <c r="Y49" s="553"/>
      <c r="Z49" s="554"/>
      <c r="AA49" s="554"/>
      <c r="AB49" s="554"/>
      <c r="AC49" s="554"/>
      <c r="AD49" s="555"/>
      <c r="AF49" s="484" t="str">
        <f>IF(N49="有",IF(COUNTBLANK(Y49)=1,"未",""),IF(COUNTBLANK(N49)=1,"未",""))</f>
        <v>未</v>
      </c>
      <c r="AG49" s="484"/>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2:77" ht="15" customHeight="1" x14ac:dyDescent="0.4">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2:77" ht="15" customHeight="1" x14ac:dyDescent="0.4">
      <c r="C51" s="499" t="s">
        <v>424</v>
      </c>
      <c r="D51" s="500"/>
      <c r="E51" s="500"/>
      <c r="F51" s="500"/>
      <c r="G51" s="500"/>
      <c r="H51" s="500"/>
      <c r="I51" s="500"/>
      <c r="J51" s="500"/>
      <c r="K51" s="500"/>
      <c r="L51" s="500"/>
      <c r="M51" s="500"/>
      <c r="N51" s="500"/>
      <c r="O51" s="500"/>
      <c r="P51" s="500"/>
      <c r="Q51" s="500"/>
      <c r="R51" s="500"/>
      <c r="S51" s="500"/>
      <c r="T51" s="500"/>
      <c r="U51" s="500"/>
      <c r="V51" s="500"/>
      <c r="W51" s="500"/>
      <c r="X51" s="501"/>
      <c r="Y51" s="499" t="s">
        <v>363</v>
      </c>
      <c r="Z51" s="500"/>
      <c r="AA51" s="500"/>
      <c r="AB51" s="500"/>
      <c r="AC51" s="500"/>
      <c r="AD51" s="501"/>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2:77" ht="15" customHeight="1" x14ac:dyDescent="0.4">
      <c r="C52" s="69" t="s">
        <v>315</v>
      </c>
      <c r="D52" s="59" t="s">
        <v>418</v>
      </c>
      <c r="E52" s="7"/>
      <c r="F52" s="7"/>
      <c r="G52" s="7"/>
      <c r="H52" s="7"/>
      <c r="I52" s="7"/>
      <c r="J52" s="7"/>
      <c r="K52" s="7"/>
      <c r="L52" s="7"/>
      <c r="M52" s="7"/>
      <c r="N52" s="7"/>
      <c r="O52" s="7"/>
      <c r="P52" s="7"/>
      <c r="Q52" s="7"/>
      <c r="R52" s="7"/>
      <c r="S52" s="7"/>
      <c r="T52" s="7"/>
      <c r="U52" s="7"/>
      <c r="V52" s="7"/>
      <c r="W52" s="7"/>
      <c r="X52" s="7"/>
      <c r="Y52" s="553"/>
      <c r="Z52" s="554"/>
      <c r="AA52" s="554"/>
      <c r="AB52" s="554"/>
      <c r="AC52" s="554"/>
      <c r="AD52" s="555"/>
      <c r="AF52" s="484" t="str">
        <f>IF(COUNTBLANK(Y52)=1,"未","")</f>
        <v>未</v>
      </c>
      <c r="AG52" s="484"/>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2:77" ht="15" customHeight="1" x14ac:dyDescent="0.4">
      <c r="C53" s="69" t="s">
        <v>79</v>
      </c>
      <c r="D53" s="59" t="s">
        <v>417</v>
      </c>
      <c r="E53" s="7"/>
      <c r="F53" s="7"/>
      <c r="G53" s="7"/>
      <c r="H53" s="7"/>
      <c r="I53" s="7"/>
      <c r="J53" s="7"/>
      <c r="K53" s="7"/>
      <c r="L53" s="7"/>
      <c r="M53" s="7"/>
      <c r="N53" s="7"/>
      <c r="O53" s="7"/>
      <c r="P53" s="7"/>
      <c r="Q53" s="7"/>
      <c r="R53" s="7"/>
      <c r="S53" s="7"/>
      <c r="T53" s="7"/>
      <c r="U53" s="7"/>
      <c r="V53" s="7"/>
      <c r="W53" s="7"/>
      <c r="X53" s="7"/>
      <c r="Y53" s="553"/>
      <c r="Z53" s="554"/>
      <c r="AA53" s="554"/>
      <c r="AB53" s="554"/>
      <c r="AC53" s="554"/>
      <c r="AD53" s="555"/>
      <c r="AF53" s="484" t="str">
        <f>IF(COUNTBLANK(Y53)=1,"未","")</f>
        <v>未</v>
      </c>
      <c r="AG53" s="484"/>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2:77" ht="15" customHeight="1" x14ac:dyDescent="0.4">
      <c r="C54" s="69" t="s">
        <v>80</v>
      </c>
      <c r="D54" s="59" t="s">
        <v>416</v>
      </c>
      <c r="E54" s="7"/>
      <c r="F54" s="7"/>
      <c r="G54" s="7"/>
      <c r="H54" s="7"/>
      <c r="I54" s="7"/>
      <c r="J54" s="7"/>
      <c r="K54" s="7"/>
      <c r="L54" s="7"/>
      <c r="M54" s="7"/>
      <c r="N54" s="7"/>
      <c r="O54" s="7"/>
      <c r="P54" s="7"/>
      <c r="Q54" s="7"/>
      <c r="R54" s="7"/>
      <c r="S54" s="7"/>
      <c r="T54" s="7"/>
      <c r="U54" s="7"/>
      <c r="V54" s="7"/>
      <c r="W54" s="7"/>
      <c r="X54" s="7"/>
      <c r="Y54" s="553"/>
      <c r="Z54" s="554"/>
      <c r="AA54" s="554"/>
      <c r="AB54" s="554"/>
      <c r="AC54" s="554"/>
      <c r="AD54" s="555"/>
      <c r="AF54" s="484" t="str">
        <f>IF(COUNTBLANK(Y54)=1,"未","")</f>
        <v>未</v>
      </c>
      <c r="AG54" s="484"/>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2:77" ht="15" customHeight="1" x14ac:dyDescent="0.4">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2:77" ht="15" customHeight="1" x14ac:dyDescent="0.4">
      <c r="C56" s="499" t="s">
        <v>423</v>
      </c>
      <c r="D56" s="500"/>
      <c r="E56" s="500"/>
      <c r="F56" s="500"/>
      <c r="G56" s="500"/>
      <c r="H56" s="500"/>
      <c r="I56" s="500"/>
      <c r="J56" s="500"/>
      <c r="K56" s="500"/>
      <c r="L56" s="500"/>
      <c r="M56" s="500"/>
      <c r="N56" s="500"/>
      <c r="O56" s="500"/>
      <c r="P56" s="500"/>
      <c r="Q56" s="500"/>
      <c r="R56" s="500"/>
      <c r="S56" s="500"/>
      <c r="T56" s="500"/>
      <c r="U56" s="500"/>
      <c r="V56" s="500"/>
      <c r="W56" s="500"/>
      <c r="X56" s="500"/>
      <c r="Y56" s="500"/>
      <c r="Z56" s="501"/>
      <c r="AA56" s="499" t="s">
        <v>415</v>
      </c>
      <c r="AB56" s="500"/>
      <c r="AC56" s="500"/>
      <c r="AD56" s="501"/>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2:77" ht="15" customHeight="1" x14ac:dyDescent="0.4">
      <c r="C57" s="69" t="s">
        <v>315</v>
      </c>
      <c r="D57" s="59" t="s">
        <v>412</v>
      </c>
      <c r="E57" s="7"/>
      <c r="F57" s="7"/>
      <c r="G57" s="7"/>
      <c r="H57" s="7"/>
      <c r="I57" s="7"/>
      <c r="J57" s="7"/>
      <c r="K57" s="7"/>
      <c r="L57" s="7"/>
      <c r="M57" s="7"/>
      <c r="N57" s="7"/>
      <c r="O57" s="7"/>
      <c r="P57" s="7"/>
      <c r="Q57" s="7"/>
      <c r="R57" s="7"/>
      <c r="S57" s="7"/>
      <c r="T57" s="7"/>
      <c r="U57" s="7"/>
      <c r="V57" s="7"/>
      <c r="W57" s="7"/>
      <c r="X57" s="7"/>
      <c r="Y57" s="7"/>
      <c r="Z57" s="53"/>
      <c r="AA57" s="556"/>
      <c r="AB57" s="557"/>
      <c r="AC57" s="557"/>
      <c r="AD57" s="558"/>
      <c r="AF57" s="484" t="str">
        <f>IF(COUNTBLANK(AA57)=1,"未","")</f>
        <v>未</v>
      </c>
      <c r="AG57" s="484"/>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2:77" ht="15" customHeight="1" x14ac:dyDescent="0.4">
      <c r="C58" s="69" t="s">
        <v>79</v>
      </c>
      <c r="D58" s="59" t="s">
        <v>413</v>
      </c>
      <c r="E58" s="7"/>
      <c r="F58" s="7"/>
      <c r="G58" s="7"/>
      <c r="H58" s="7"/>
      <c r="I58" s="7"/>
      <c r="J58" s="7"/>
      <c r="K58" s="7"/>
      <c r="L58" s="7"/>
      <c r="M58" s="7"/>
      <c r="N58" s="7"/>
      <c r="O58" s="7"/>
      <c r="P58" s="7"/>
      <c r="Q58" s="7"/>
      <c r="R58" s="7"/>
      <c r="S58" s="7"/>
      <c r="T58" s="7"/>
      <c r="U58" s="7"/>
      <c r="V58" s="7"/>
      <c r="W58" s="7"/>
      <c r="X58" s="7"/>
      <c r="Y58" s="7"/>
      <c r="Z58" s="53"/>
      <c r="AA58" s="556"/>
      <c r="AB58" s="557"/>
      <c r="AC58" s="557"/>
      <c r="AD58" s="558"/>
      <c r="AF58" s="484" t="str">
        <f>IF(COUNTBLANK(AA58)=1,"未","")</f>
        <v>未</v>
      </c>
      <c r="AG58" s="484"/>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2:77" ht="15" customHeight="1" x14ac:dyDescent="0.4">
      <c r="C59" s="69" t="s">
        <v>80</v>
      </c>
      <c r="D59" s="59" t="s">
        <v>414</v>
      </c>
      <c r="E59" s="7"/>
      <c r="F59" s="7"/>
      <c r="G59" s="7"/>
      <c r="H59" s="7"/>
      <c r="I59" s="7"/>
      <c r="J59" s="7"/>
      <c r="K59" s="7"/>
      <c r="L59" s="7"/>
      <c r="M59" s="7"/>
      <c r="N59" s="7"/>
      <c r="O59" s="7"/>
      <c r="P59" s="7"/>
      <c r="Q59" s="7"/>
      <c r="R59" s="7"/>
      <c r="S59" s="7"/>
      <c r="T59" s="7"/>
      <c r="U59" s="7"/>
      <c r="V59" s="7"/>
      <c r="W59" s="7"/>
      <c r="X59" s="7"/>
      <c r="Y59" s="7"/>
      <c r="Z59" s="53"/>
      <c r="AA59" s="556"/>
      <c r="AB59" s="557"/>
      <c r="AC59" s="557"/>
      <c r="AD59" s="558"/>
      <c r="AF59" s="484" t="str">
        <f>IF(COUNTBLANK(AA59)=1,"未","")</f>
        <v>未</v>
      </c>
      <c r="AG59" s="484"/>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2:77" ht="15" customHeight="1" x14ac:dyDescent="0.4">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2:77" ht="15" customHeight="1" thickBot="1" x14ac:dyDescent="0.45">
      <c r="B61" s="52" t="s">
        <v>284</v>
      </c>
      <c r="C61" s="1" t="s">
        <v>429</v>
      </c>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2:77" ht="15" customHeight="1" thickBot="1" x14ac:dyDescent="0.45">
      <c r="C62" s="54" t="s">
        <v>35</v>
      </c>
      <c r="D62" s="79" t="s">
        <v>430</v>
      </c>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494"/>
      <c r="AP62" s="495"/>
      <c r="AQ62" s="495"/>
      <c r="AR62" s="496"/>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2:77" ht="15" customHeight="1" thickBot="1" x14ac:dyDescent="0.45">
      <c r="C63" s="54" t="s">
        <v>36</v>
      </c>
      <c r="D63" s="79" t="s">
        <v>431</v>
      </c>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494"/>
      <c r="AP63" s="495"/>
      <c r="AQ63" s="495"/>
      <c r="AR63" s="496"/>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2:77" ht="15" customHeight="1" thickBot="1" x14ac:dyDescent="0.45">
      <c r="C64" s="54" t="s">
        <v>37</v>
      </c>
      <c r="D64" s="79" t="s">
        <v>1886</v>
      </c>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494"/>
      <c r="AP64" s="495"/>
      <c r="AQ64" s="495"/>
      <c r="AR64" s="496"/>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3:78" ht="15" customHeight="1" thickBot="1" x14ac:dyDescent="0.45">
      <c r="C65" s="54" t="s">
        <v>329</v>
      </c>
      <c r="D65" s="79" t="s">
        <v>1888</v>
      </c>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494"/>
      <c r="AP65" s="495"/>
      <c r="AQ65" s="495"/>
      <c r="AR65" s="496"/>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3:78" ht="15" customHeight="1" thickBot="1" x14ac:dyDescent="0.45">
      <c r="C66" s="544" t="s">
        <v>330</v>
      </c>
      <c r="D66" s="575" t="s">
        <v>1887</v>
      </c>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7"/>
      <c r="AO66" s="581"/>
      <c r="AP66" s="582"/>
      <c r="AQ66" s="582"/>
      <c r="AR66" s="583"/>
      <c r="AV66" s="537"/>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9"/>
    </row>
    <row r="67" spans="3:78" ht="15" customHeight="1" thickBot="1" x14ac:dyDescent="0.45">
      <c r="C67" s="545"/>
      <c r="D67" s="578"/>
      <c r="E67" s="579"/>
      <c r="F67" s="579"/>
      <c r="G67" s="579"/>
      <c r="H67" s="579"/>
      <c r="I67" s="579"/>
      <c r="J67" s="579"/>
      <c r="K67" s="579"/>
      <c r="L67" s="579"/>
      <c r="M67" s="579"/>
      <c r="N67" s="579"/>
      <c r="O67" s="579"/>
      <c r="P67" s="579"/>
      <c r="Q67" s="579"/>
      <c r="R67" s="579"/>
      <c r="S67" s="579"/>
      <c r="T67" s="579"/>
      <c r="U67" s="579"/>
      <c r="V67" s="579"/>
      <c r="W67" s="579"/>
      <c r="X67" s="579"/>
      <c r="Y67" s="579"/>
      <c r="Z67" s="579"/>
      <c r="AA67" s="579"/>
      <c r="AB67" s="579"/>
      <c r="AC67" s="579"/>
      <c r="AD67" s="579"/>
      <c r="AE67" s="579"/>
      <c r="AF67" s="579"/>
      <c r="AG67" s="579"/>
      <c r="AH67" s="579"/>
      <c r="AI67" s="579"/>
      <c r="AJ67" s="579"/>
      <c r="AK67" s="579"/>
      <c r="AL67" s="579"/>
      <c r="AM67" s="579"/>
      <c r="AN67" s="580"/>
      <c r="AO67" s="584"/>
      <c r="AP67" s="585"/>
      <c r="AQ67" s="585"/>
      <c r="AR67" s="586"/>
      <c r="AV67" s="531" t="s">
        <v>499</v>
      </c>
      <c r="AW67" s="531"/>
      <c r="AX67" s="531"/>
      <c r="AY67" s="531"/>
      <c r="AZ67" s="531"/>
      <c r="BA67" s="531"/>
      <c r="BB67" s="531"/>
      <c r="BC67" s="531"/>
      <c r="BD67" s="531"/>
      <c r="BE67" s="531"/>
      <c r="BF67" s="531"/>
      <c r="BG67" s="531"/>
      <c r="BH67" s="531"/>
      <c r="BI67" s="531"/>
      <c r="BJ67" s="531"/>
      <c r="BK67" s="531"/>
      <c r="BL67" s="531"/>
      <c r="BM67" s="531"/>
      <c r="BN67" s="531"/>
      <c r="BO67" s="531"/>
      <c r="BP67" s="531"/>
      <c r="BQ67" s="531"/>
      <c r="BR67" s="531"/>
      <c r="BS67" s="531"/>
      <c r="BT67" s="531"/>
      <c r="BU67" s="531"/>
      <c r="BV67" s="531"/>
      <c r="BW67" s="531"/>
      <c r="BX67" s="531"/>
      <c r="BY67" s="531"/>
    </row>
    <row r="68" spans="3:78" ht="15" customHeight="1" thickBot="1" x14ac:dyDescent="0.45">
      <c r="AV68" s="65" t="s">
        <v>518</v>
      </c>
      <c r="BY68" s="64"/>
    </row>
    <row r="69" spans="3:78" ht="15" customHeight="1" x14ac:dyDescent="0.4">
      <c r="C69" s="60" t="s">
        <v>432</v>
      </c>
      <c r="D69" s="61"/>
      <c r="E69" s="61"/>
      <c r="F69" s="61"/>
      <c r="G69" s="61"/>
      <c r="H69" s="61"/>
      <c r="I69" s="61"/>
      <c r="J69" s="61"/>
      <c r="K69" s="61"/>
      <c r="L69" s="61"/>
      <c r="M69" s="61"/>
      <c r="N69" s="61"/>
      <c r="O69" s="61"/>
      <c r="P69" s="61"/>
      <c r="Q69" s="61"/>
      <c r="R69" s="61"/>
      <c r="S69" s="61"/>
      <c r="T69" s="61"/>
      <c r="U69" s="61"/>
      <c r="V69" s="61"/>
      <c r="W69" s="61"/>
      <c r="X69" s="61"/>
      <c r="Y69" s="499" t="s">
        <v>435</v>
      </c>
      <c r="Z69" s="500"/>
      <c r="AA69" s="501"/>
      <c r="AB69" s="499" t="s">
        <v>436</v>
      </c>
      <c r="AC69" s="500"/>
      <c r="AD69" s="501"/>
      <c r="AF69" s="502" t="s">
        <v>289</v>
      </c>
      <c r="AG69" s="502"/>
      <c r="AV69" s="532" t="s">
        <v>512</v>
      </c>
      <c r="AW69" s="531"/>
      <c r="AX69" s="531"/>
      <c r="AY69" s="531"/>
      <c r="AZ69" s="531"/>
      <c r="BA69" s="531"/>
      <c r="BB69" s="531"/>
      <c r="BC69" s="531"/>
      <c r="BD69" s="531"/>
      <c r="BE69" s="531"/>
      <c r="BF69" s="531"/>
      <c r="BG69" s="531"/>
      <c r="BH69" s="531"/>
      <c r="BI69" s="531"/>
      <c r="BJ69" s="531"/>
      <c r="BK69" s="531"/>
      <c r="BL69" s="531"/>
      <c r="BM69" s="531"/>
      <c r="BN69" s="531"/>
      <c r="BO69" s="531"/>
      <c r="BP69" s="531"/>
      <c r="BQ69" s="531"/>
      <c r="BR69" s="531"/>
      <c r="BS69" s="531"/>
      <c r="BT69" s="531"/>
      <c r="BU69" s="531"/>
      <c r="BV69" s="531"/>
      <c r="BW69" s="531"/>
      <c r="BX69" s="531"/>
      <c r="BY69" s="533"/>
    </row>
    <row r="70" spans="3:78" ht="15" customHeight="1" x14ac:dyDescent="0.4">
      <c r="C70" s="69" t="s">
        <v>78</v>
      </c>
      <c r="D70" s="59" t="s">
        <v>433</v>
      </c>
      <c r="E70" s="7"/>
      <c r="F70" s="7"/>
      <c r="G70" s="7"/>
      <c r="H70" s="7"/>
      <c r="I70" s="7"/>
      <c r="J70" s="7"/>
      <c r="K70" s="7"/>
      <c r="L70" s="7"/>
      <c r="M70" s="7"/>
      <c r="N70" s="7"/>
      <c r="O70" s="7"/>
      <c r="P70" s="7"/>
      <c r="Q70" s="7"/>
      <c r="R70" s="7"/>
      <c r="S70" s="7"/>
      <c r="T70" s="7"/>
      <c r="U70" s="7"/>
      <c r="V70" s="7"/>
      <c r="W70" s="7"/>
      <c r="X70" s="7"/>
      <c r="Y70" s="485"/>
      <c r="Z70" s="485"/>
      <c r="AA70" s="485"/>
      <c r="AB70" s="485"/>
      <c r="AC70" s="485"/>
      <c r="AD70" s="485"/>
      <c r="AF70" s="484" t="str">
        <f>IF(OR(COUNTBLANK(Y70)=1,COUNTBLANK(AB70)=1),"未","")</f>
        <v>未</v>
      </c>
      <c r="AG70" s="484"/>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c r="BZ70" s="64"/>
    </row>
    <row r="71" spans="3:78" ht="15" customHeight="1" x14ac:dyDescent="0.4">
      <c r="C71" s="69" t="s">
        <v>79</v>
      </c>
      <c r="D71" s="59" t="s">
        <v>434</v>
      </c>
      <c r="E71" s="7"/>
      <c r="F71" s="7"/>
      <c r="G71" s="7"/>
      <c r="H71" s="7"/>
      <c r="I71" s="7"/>
      <c r="J71" s="7"/>
      <c r="K71" s="7"/>
      <c r="L71" s="7"/>
      <c r="M71" s="7"/>
      <c r="N71" s="7"/>
      <c r="O71" s="7"/>
      <c r="P71" s="7"/>
      <c r="Q71" s="7"/>
      <c r="R71" s="7"/>
      <c r="S71" s="7"/>
      <c r="T71" s="7"/>
      <c r="U71" s="7"/>
      <c r="V71" s="7"/>
      <c r="W71" s="7"/>
      <c r="X71" s="7"/>
      <c r="Y71" s="485"/>
      <c r="Z71" s="485"/>
      <c r="AA71" s="485"/>
      <c r="AB71" s="485"/>
      <c r="AC71" s="485"/>
      <c r="AD71" s="485"/>
      <c r="AF71" s="484" t="str">
        <f t="shared" ref="AF71:AF78" si="1">IF(OR(COUNTBLANK(Y71)=1,COUNTBLANK(AB71)=1),"未","")</f>
        <v>未</v>
      </c>
      <c r="AG71" s="484"/>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c r="BZ71" s="64"/>
    </row>
    <row r="72" spans="3:78" ht="15" customHeight="1" x14ac:dyDescent="0.4">
      <c r="C72" s="69" t="s">
        <v>80</v>
      </c>
      <c r="D72" s="59" t="s">
        <v>437</v>
      </c>
      <c r="E72" s="7"/>
      <c r="F72" s="7"/>
      <c r="G72" s="7"/>
      <c r="H72" s="7"/>
      <c r="I72" s="7"/>
      <c r="J72" s="7"/>
      <c r="K72" s="7"/>
      <c r="L72" s="7"/>
      <c r="M72" s="7"/>
      <c r="N72" s="7"/>
      <c r="O72" s="7"/>
      <c r="P72" s="7"/>
      <c r="Q72" s="7"/>
      <c r="R72" s="7"/>
      <c r="S72" s="7"/>
      <c r="T72" s="7"/>
      <c r="U72" s="7"/>
      <c r="V72" s="7"/>
      <c r="W72" s="7"/>
      <c r="X72" s="7"/>
      <c r="Y72" s="485"/>
      <c r="Z72" s="485"/>
      <c r="AA72" s="485"/>
      <c r="AB72" s="485"/>
      <c r="AC72" s="485"/>
      <c r="AD72" s="485"/>
      <c r="AF72" s="484" t="str">
        <f t="shared" si="1"/>
        <v>未</v>
      </c>
      <c r="AG72" s="484"/>
      <c r="AV72" s="534"/>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6"/>
      <c r="BZ72" s="64"/>
    </row>
    <row r="73" spans="3:78" ht="15" customHeight="1" x14ac:dyDescent="0.4">
      <c r="C73" s="69" t="s">
        <v>82</v>
      </c>
      <c r="D73" s="59" t="s">
        <v>438</v>
      </c>
      <c r="E73" s="7"/>
      <c r="F73" s="7"/>
      <c r="G73" s="7"/>
      <c r="H73" s="7"/>
      <c r="I73" s="7"/>
      <c r="J73" s="7"/>
      <c r="K73" s="7"/>
      <c r="L73" s="7"/>
      <c r="M73" s="7"/>
      <c r="N73" s="7"/>
      <c r="O73" s="7"/>
      <c r="P73" s="7"/>
      <c r="Q73" s="7"/>
      <c r="R73" s="7"/>
      <c r="S73" s="7"/>
      <c r="T73" s="7"/>
      <c r="U73" s="7"/>
      <c r="V73" s="7"/>
      <c r="W73" s="7"/>
      <c r="X73" s="7"/>
      <c r="Y73" s="485"/>
      <c r="Z73" s="485"/>
      <c r="AA73" s="485"/>
      <c r="AB73" s="485"/>
      <c r="AC73" s="485"/>
      <c r="AD73" s="485"/>
      <c r="AF73" s="484" t="str">
        <f t="shared" si="1"/>
        <v>未</v>
      </c>
      <c r="AG73" s="484"/>
      <c r="AV73" s="534"/>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5"/>
      <c r="BU73" s="535"/>
      <c r="BV73" s="535"/>
      <c r="BW73" s="535"/>
      <c r="BX73" s="535"/>
      <c r="BY73" s="536"/>
      <c r="BZ73" s="64"/>
    </row>
    <row r="74" spans="3:78" ht="15" customHeight="1" x14ac:dyDescent="0.4">
      <c r="C74" s="69" t="s">
        <v>180</v>
      </c>
      <c r="D74" s="59" t="s">
        <v>439</v>
      </c>
      <c r="E74" s="7"/>
      <c r="F74" s="7"/>
      <c r="G74" s="7"/>
      <c r="H74" s="7"/>
      <c r="I74" s="7"/>
      <c r="J74" s="7"/>
      <c r="K74" s="7"/>
      <c r="L74" s="7"/>
      <c r="M74" s="7"/>
      <c r="N74" s="7"/>
      <c r="O74" s="7"/>
      <c r="P74" s="7"/>
      <c r="Q74" s="7"/>
      <c r="R74" s="7"/>
      <c r="S74" s="7"/>
      <c r="T74" s="7"/>
      <c r="U74" s="7"/>
      <c r="V74" s="7"/>
      <c r="W74" s="7"/>
      <c r="X74" s="7"/>
      <c r="Y74" s="485"/>
      <c r="Z74" s="485"/>
      <c r="AA74" s="485"/>
      <c r="AB74" s="485"/>
      <c r="AC74" s="485"/>
      <c r="AD74" s="485"/>
      <c r="AF74" s="484" t="str">
        <f t="shared" si="1"/>
        <v>未</v>
      </c>
      <c r="AG74" s="484"/>
      <c r="AV74" s="534"/>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6"/>
      <c r="BZ74" s="64"/>
    </row>
    <row r="75" spans="3:78" ht="15" customHeight="1" x14ac:dyDescent="0.4">
      <c r="C75" s="69" t="s">
        <v>181</v>
      </c>
      <c r="D75" s="59" t="s">
        <v>440</v>
      </c>
      <c r="E75" s="7"/>
      <c r="F75" s="7"/>
      <c r="G75" s="7"/>
      <c r="H75" s="7"/>
      <c r="I75" s="7"/>
      <c r="J75" s="7"/>
      <c r="K75" s="7"/>
      <c r="L75" s="7"/>
      <c r="M75" s="7"/>
      <c r="N75" s="7"/>
      <c r="O75" s="7"/>
      <c r="P75" s="7"/>
      <c r="Q75" s="7"/>
      <c r="R75" s="7"/>
      <c r="S75" s="7"/>
      <c r="T75" s="7"/>
      <c r="U75" s="7"/>
      <c r="V75" s="7"/>
      <c r="W75" s="7"/>
      <c r="X75" s="7"/>
      <c r="Y75" s="485"/>
      <c r="Z75" s="485"/>
      <c r="AA75" s="485"/>
      <c r="AB75" s="485"/>
      <c r="AC75" s="485"/>
      <c r="AD75" s="485"/>
      <c r="AF75" s="484" t="str">
        <f t="shared" si="1"/>
        <v>未</v>
      </c>
      <c r="AG75" s="484"/>
      <c r="AV75" s="534"/>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6"/>
      <c r="BZ75" s="64"/>
    </row>
    <row r="76" spans="3:78" ht="15" customHeight="1" thickBot="1" x14ac:dyDescent="0.45">
      <c r="C76" s="69" t="s">
        <v>205</v>
      </c>
      <c r="D76" s="59" t="s">
        <v>441</v>
      </c>
      <c r="E76" s="7"/>
      <c r="F76" s="7"/>
      <c r="G76" s="7"/>
      <c r="H76" s="7"/>
      <c r="I76" s="7"/>
      <c r="J76" s="7"/>
      <c r="K76" s="7"/>
      <c r="L76" s="7"/>
      <c r="M76" s="7"/>
      <c r="N76" s="7"/>
      <c r="O76" s="7"/>
      <c r="P76" s="7"/>
      <c r="Q76" s="7"/>
      <c r="R76" s="7"/>
      <c r="S76" s="7"/>
      <c r="T76" s="7"/>
      <c r="U76" s="7"/>
      <c r="V76" s="7"/>
      <c r="W76" s="7"/>
      <c r="X76" s="7"/>
      <c r="Y76" s="485"/>
      <c r="Z76" s="485"/>
      <c r="AA76" s="485"/>
      <c r="AB76" s="485"/>
      <c r="AC76" s="485"/>
      <c r="AD76" s="485"/>
      <c r="AF76" s="484" t="str">
        <f t="shared" si="1"/>
        <v>未</v>
      </c>
      <c r="AG76" s="484"/>
      <c r="AV76" s="537"/>
      <c r="AW76" s="538"/>
      <c r="AX76" s="538"/>
      <c r="AY76" s="538"/>
      <c r="AZ76" s="538"/>
      <c r="BA76" s="538"/>
      <c r="BB76" s="538"/>
      <c r="BC76" s="538"/>
      <c r="BD76" s="538"/>
      <c r="BE76" s="538"/>
      <c r="BF76" s="538"/>
      <c r="BG76" s="538"/>
      <c r="BH76" s="538"/>
      <c r="BI76" s="538"/>
      <c r="BJ76" s="538"/>
      <c r="BK76" s="538"/>
      <c r="BL76" s="538"/>
      <c r="BM76" s="538"/>
      <c r="BN76" s="538"/>
      <c r="BO76" s="538"/>
      <c r="BP76" s="538"/>
      <c r="BQ76" s="538"/>
      <c r="BR76" s="538"/>
      <c r="BS76" s="538"/>
      <c r="BT76" s="538"/>
      <c r="BU76" s="538"/>
      <c r="BV76" s="538"/>
      <c r="BW76" s="538"/>
      <c r="BX76" s="538"/>
      <c r="BY76" s="539"/>
      <c r="BZ76" s="64"/>
    </row>
    <row r="77" spans="3:78" ht="15" customHeight="1" x14ac:dyDescent="0.4">
      <c r="C77" s="69" t="s">
        <v>206</v>
      </c>
      <c r="D77" s="59" t="s">
        <v>442</v>
      </c>
      <c r="E77" s="7"/>
      <c r="F77" s="7"/>
      <c r="G77" s="7"/>
      <c r="H77" s="7"/>
      <c r="I77" s="7"/>
      <c r="J77" s="7"/>
      <c r="K77" s="7"/>
      <c r="L77" s="7"/>
      <c r="M77" s="7"/>
      <c r="N77" s="7"/>
      <c r="O77" s="7"/>
      <c r="P77" s="7"/>
      <c r="Q77" s="7"/>
      <c r="R77" s="7"/>
      <c r="S77" s="7"/>
      <c r="T77" s="7"/>
      <c r="U77" s="7"/>
      <c r="V77" s="7"/>
      <c r="W77" s="7"/>
      <c r="X77" s="7"/>
      <c r="Y77" s="485"/>
      <c r="Z77" s="485"/>
      <c r="AA77" s="485"/>
      <c r="AB77" s="485"/>
      <c r="AC77" s="485"/>
      <c r="AD77" s="485"/>
      <c r="AF77" s="484" t="str">
        <f t="shared" si="1"/>
        <v>未</v>
      </c>
      <c r="AG77" s="484"/>
      <c r="AV77" s="531" t="s">
        <v>500</v>
      </c>
      <c r="AW77" s="531"/>
      <c r="AX77" s="531"/>
      <c r="AY77" s="531"/>
      <c r="AZ77" s="531"/>
      <c r="BA77" s="531"/>
      <c r="BB77" s="531"/>
      <c r="BC77" s="531"/>
      <c r="BD77" s="531"/>
      <c r="BE77" s="531"/>
      <c r="BF77" s="531"/>
      <c r="BG77" s="531"/>
      <c r="BH77" s="531"/>
      <c r="BI77" s="531"/>
      <c r="BJ77" s="531"/>
      <c r="BK77" s="531"/>
      <c r="BL77" s="531"/>
      <c r="BM77" s="531"/>
      <c r="BN77" s="531"/>
      <c r="BO77" s="531"/>
      <c r="BP77" s="531"/>
      <c r="BQ77" s="531"/>
      <c r="BR77" s="531"/>
      <c r="BS77" s="531"/>
      <c r="BT77" s="531"/>
      <c r="BU77" s="531"/>
      <c r="BV77" s="531"/>
      <c r="BW77" s="531"/>
      <c r="BX77" s="531"/>
      <c r="BY77" s="531"/>
      <c r="BZ77" s="64"/>
    </row>
    <row r="78" spans="3:78" ht="15" customHeight="1" thickBot="1" x14ac:dyDescent="0.45">
      <c r="C78" s="69" t="s">
        <v>207</v>
      </c>
      <c r="D78" s="59" t="s">
        <v>443</v>
      </c>
      <c r="E78" s="7"/>
      <c r="F78" s="7"/>
      <c r="G78" s="7"/>
      <c r="H78" s="7"/>
      <c r="I78" s="7"/>
      <c r="J78" s="7"/>
      <c r="K78" s="7"/>
      <c r="L78" s="7"/>
      <c r="M78" s="7"/>
      <c r="N78" s="7"/>
      <c r="O78" s="7"/>
      <c r="P78" s="7"/>
      <c r="Q78" s="7"/>
      <c r="R78" s="7"/>
      <c r="S78" s="7"/>
      <c r="T78" s="7"/>
      <c r="U78" s="7"/>
      <c r="V78" s="7"/>
      <c r="W78" s="7"/>
      <c r="X78" s="7"/>
      <c r="Y78" s="485"/>
      <c r="Z78" s="485"/>
      <c r="AA78" s="485"/>
      <c r="AB78" s="485"/>
      <c r="AC78" s="485"/>
      <c r="AD78" s="485"/>
      <c r="AF78" s="484" t="str">
        <f t="shared" si="1"/>
        <v>未</v>
      </c>
      <c r="AG78" s="484"/>
      <c r="AV78" s="65" t="s">
        <v>517</v>
      </c>
      <c r="BY78" s="64"/>
    </row>
    <row r="79" spans="3:78" ht="15" customHeight="1" x14ac:dyDescent="0.4">
      <c r="C79" s="1" t="s">
        <v>444</v>
      </c>
      <c r="D79" s="1" t="s">
        <v>445</v>
      </c>
      <c r="AV79" s="532" t="s">
        <v>513</v>
      </c>
      <c r="AW79" s="531"/>
      <c r="AX79" s="531"/>
      <c r="AY79" s="531"/>
      <c r="AZ79" s="531"/>
      <c r="BA79" s="531"/>
      <c r="BB79" s="531"/>
      <c r="BC79" s="531"/>
      <c r="BD79" s="531"/>
      <c r="BE79" s="531"/>
      <c r="BF79" s="531"/>
      <c r="BG79" s="531"/>
      <c r="BH79" s="531"/>
      <c r="BI79" s="531"/>
      <c r="BJ79" s="531"/>
      <c r="BK79" s="531"/>
      <c r="BL79" s="531"/>
      <c r="BM79" s="531"/>
      <c r="BN79" s="531"/>
      <c r="BO79" s="531"/>
      <c r="BP79" s="531"/>
      <c r="BQ79" s="531"/>
      <c r="BR79" s="531"/>
      <c r="BS79" s="531"/>
      <c r="BT79" s="531"/>
      <c r="BU79" s="531"/>
      <c r="BV79" s="531"/>
      <c r="BW79" s="531"/>
      <c r="BX79" s="531"/>
      <c r="BY79" s="533"/>
    </row>
    <row r="80" spans="3:78" ht="15" customHeight="1" x14ac:dyDescent="0.4">
      <c r="C80" s="540" t="s">
        <v>1965</v>
      </c>
      <c r="D80" s="541"/>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2"/>
      <c r="AF80" s="502" t="s">
        <v>289</v>
      </c>
      <c r="AG80" s="502"/>
      <c r="AV80" s="534"/>
      <c r="AW80" s="535"/>
      <c r="AX80" s="535"/>
      <c r="AY80" s="535"/>
      <c r="AZ80" s="535"/>
      <c r="BA80" s="535"/>
      <c r="BB80" s="535"/>
      <c r="BC80" s="535"/>
      <c r="BD80" s="535"/>
      <c r="BE80" s="535"/>
      <c r="BF80" s="535"/>
      <c r="BG80" s="535"/>
      <c r="BH80" s="535"/>
      <c r="BI80" s="535"/>
      <c r="BJ80" s="535"/>
      <c r="BK80" s="535"/>
      <c r="BL80" s="535"/>
      <c r="BM80" s="535"/>
      <c r="BN80" s="535"/>
      <c r="BO80" s="535"/>
      <c r="BP80" s="535"/>
      <c r="BQ80" s="535"/>
      <c r="BR80" s="535"/>
      <c r="BS80" s="535"/>
      <c r="BT80" s="535"/>
      <c r="BU80" s="535"/>
      <c r="BV80" s="535"/>
      <c r="BW80" s="535"/>
      <c r="BX80" s="535"/>
      <c r="BY80" s="536"/>
      <c r="BZ80" s="64"/>
    </row>
    <row r="81" spans="2:78" ht="15" customHeight="1" x14ac:dyDescent="0.4">
      <c r="C81" s="572"/>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4"/>
      <c r="AF81" s="484" t="str">
        <f>IF(COUNTBLANK(C81)=1,"未","")</f>
        <v>未</v>
      </c>
      <c r="AG81" s="484"/>
      <c r="AV81" s="534"/>
      <c r="AW81" s="535"/>
      <c r="AX81" s="535"/>
      <c r="AY81" s="535"/>
      <c r="AZ81" s="535"/>
      <c r="BA81" s="535"/>
      <c r="BB81" s="535"/>
      <c r="BC81" s="535"/>
      <c r="BD81" s="535"/>
      <c r="BE81" s="535"/>
      <c r="BF81" s="535"/>
      <c r="BG81" s="535"/>
      <c r="BH81" s="535"/>
      <c r="BI81" s="535"/>
      <c r="BJ81" s="535"/>
      <c r="BK81" s="535"/>
      <c r="BL81" s="535"/>
      <c r="BM81" s="535"/>
      <c r="BN81" s="535"/>
      <c r="BO81" s="535"/>
      <c r="BP81" s="535"/>
      <c r="BQ81" s="535"/>
      <c r="BR81" s="535"/>
      <c r="BS81" s="535"/>
      <c r="BT81" s="535"/>
      <c r="BU81" s="535"/>
      <c r="BV81" s="535"/>
      <c r="BW81" s="535"/>
      <c r="BX81" s="535"/>
      <c r="BY81" s="536"/>
      <c r="BZ81" s="64"/>
    </row>
    <row r="82" spans="2:78" ht="15" customHeight="1" x14ac:dyDescent="0.4">
      <c r="C82" s="540" t="s">
        <v>446</v>
      </c>
      <c r="D82" s="541"/>
      <c r="E82" s="541"/>
      <c r="F82" s="541"/>
      <c r="G82" s="541"/>
      <c r="H82" s="541"/>
      <c r="I82" s="541"/>
      <c r="J82" s="541"/>
      <c r="K82" s="541"/>
      <c r="L82" s="541"/>
      <c r="M82" s="541"/>
      <c r="N82" s="541"/>
      <c r="O82" s="541"/>
      <c r="P82" s="541"/>
      <c r="Q82" s="541"/>
      <c r="R82" s="541"/>
      <c r="S82" s="541"/>
      <c r="T82" s="541"/>
      <c r="U82" s="541"/>
      <c r="V82" s="541"/>
      <c r="W82" s="541"/>
      <c r="X82" s="541"/>
      <c r="Y82" s="541"/>
      <c r="Z82" s="541"/>
      <c r="AA82" s="541"/>
      <c r="AB82" s="541"/>
      <c r="AC82" s="541"/>
      <c r="AD82" s="542"/>
      <c r="AV82" s="534"/>
      <c r="AW82" s="535"/>
      <c r="AX82" s="535"/>
      <c r="AY82" s="535"/>
      <c r="AZ82" s="535"/>
      <c r="BA82" s="535"/>
      <c r="BB82" s="535"/>
      <c r="BC82" s="535"/>
      <c r="BD82" s="535"/>
      <c r="BE82" s="535"/>
      <c r="BF82" s="535"/>
      <c r="BG82" s="535"/>
      <c r="BH82" s="535"/>
      <c r="BI82" s="535"/>
      <c r="BJ82" s="535"/>
      <c r="BK82" s="535"/>
      <c r="BL82" s="535"/>
      <c r="BM82" s="535"/>
      <c r="BN82" s="535"/>
      <c r="BO82" s="535"/>
      <c r="BP82" s="535"/>
      <c r="BQ82" s="535"/>
      <c r="BR82" s="535"/>
      <c r="BS82" s="535"/>
      <c r="BT82" s="535"/>
      <c r="BU82" s="535"/>
      <c r="BV82" s="535"/>
      <c r="BW82" s="535"/>
      <c r="BX82" s="535"/>
      <c r="BY82" s="536"/>
      <c r="BZ82" s="64"/>
    </row>
    <row r="83" spans="2:78" ht="15" customHeight="1" x14ac:dyDescent="0.4">
      <c r="C83" s="566"/>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8"/>
      <c r="AF83" s="484" t="str">
        <f>IF(AND(C81&lt;&gt;"その他",C81&lt;&gt;""),"",IF(COUNTBLANK(C83)=1,"未",""))</f>
        <v>未</v>
      </c>
      <c r="AG83" s="484"/>
      <c r="AV83" s="534"/>
      <c r="AW83" s="535"/>
      <c r="AX83" s="535"/>
      <c r="AY83" s="535"/>
      <c r="AZ83" s="535"/>
      <c r="BA83" s="535"/>
      <c r="BB83" s="535"/>
      <c r="BC83" s="535"/>
      <c r="BD83" s="535"/>
      <c r="BE83" s="535"/>
      <c r="BF83" s="535"/>
      <c r="BG83" s="535"/>
      <c r="BH83" s="535"/>
      <c r="BI83" s="535"/>
      <c r="BJ83" s="535"/>
      <c r="BK83" s="535"/>
      <c r="BL83" s="535"/>
      <c r="BM83" s="535"/>
      <c r="BN83" s="535"/>
      <c r="BO83" s="535"/>
      <c r="BP83" s="535"/>
      <c r="BQ83" s="535"/>
      <c r="BR83" s="535"/>
      <c r="BS83" s="535"/>
      <c r="BT83" s="535"/>
      <c r="BU83" s="535"/>
      <c r="BV83" s="535"/>
      <c r="BW83" s="535"/>
      <c r="BX83" s="535"/>
      <c r="BY83" s="536"/>
      <c r="BZ83" s="64"/>
    </row>
    <row r="84" spans="2:78" ht="15" customHeight="1" x14ac:dyDescent="0.4">
      <c r="C84" s="569"/>
      <c r="D84" s="570"/>
      <c r="E84" s="570"/>
      <c r="F84" s="570"/>
      <c r="G84" s="570"/>
      <c r="H84" s="570"/>
      <c r="I84" s="570"/>
      <c r="J84" s="570"/>
      <c r="K84" s="570"/>
      <c r="L84" s="570"/>
      <c r="M84" s="570"/>
      <c r="N84" s="570"/>
      <c r="O84" s="570"/>
      <c r="P84" s="570"/>
      <c r="Q84" s="570"/>
      <c r="R84" s="570"/>
      <c r="S84" s="570"/>
      <c r="T84" s="570"/>
      <c r="U84" s="570"/>
      <c r="V84" s="570"/>
      <c r="W84" s="570"/>
      <c r="X84" s="570"/>
      <c r="Y84" s="570"/>
      <c r="Z84" s="570"/>
      <c r="AA84" s="570"/>
      <c r="AB84" s="570"/>
      <c r="AC84" s="570"/>
      <c r="AD84" s="571"/>
      <c r="AF84" s="484"/>
      <c r="AG84" s="484"/>
      <c r="AV84" s="534"/>
      <c r="AW84" s="535"/>
      <c r="AX84" s="535"/>
      <c r="AY84" s="535"/>
      <c r="AZ84" s="535"/>
      <c r="BA84" s="535"/>
      <c r="BB84" s="535"/>
      <c r="BC84" s="535"/>
      <c r="BD84" s="535"/>
      <c r="BE84" s="535"/>
      <c r="BF84" s="535"/>
      <c r="BG84" s="535"/>
      <c r="BH84" s="535"/>
      <c r="BI84" s="535"/>
      <c r="BJ84" s="535"/>
      <c r="BK84" s="535"/>
      <c r="BL84" s="535"/>
      <c r="BM84" s="535"/>
      <c r="BN84" s="535"/>
      <c r="BO84" s="535"/>
      <c r="BP84" s="535"/>
      <c r="BQ84" s="535"/>
      <c r="BR84" s="535"/>
      <c r="BS84" s="535"/>
      <c r="BT84" s="535"/>
      <c r="BU84" s="535"/>
      <c r="BV84" s="535"/>
      <c r="BW84" s="535"/>
      <c r="BX84" s="535"/>
      <c r="BY84" s="536"/>
      <c r="BZ84" s="64"/>
    </row>
    <row r="85" spans="2:78" ht="15" customHeight="1" x14ac:dyDescent="0.4">
      <c r="B85" s="1" t="s">
        <v>368</v>
      </c>
      <c r="AV85" s="534"/>
      <c r="AW85" s="535"/>
      <c r="AX85" s="535"/>
      <c r="AY85" s="535"/>
      <c r="AZ85" s="535"/>
      <c r="BA85" s="535"/>
      <c r="BB85" s="535"/>
      <c r="BC85" s="535"/>
      <c r="BD85" s="535"/>
      <c r="BE85" s="535"/>
      <c r="BF85" s="535"/>
      <c r="BG85" s="535"/>
      <c r="BH85" s="535"/>
      <c r="BI85" s="535"/>
      <c r="BJ85" s="535"/>
      <c r="BK85" s="535"/>
      <c r="BL85" s="535"/>
      <c r="BM85" s="535"/>
      <c r="BN85" s="535"/>
      <c r="BO85" s="535"/>
      <c r="BP85" s="535"/>
      <c r="BQ85" s="535"/>
      <c r="BR85" s="535"/>
      <c r="BS85" s="535"/>
      <c r="BT85" s="535"/>
      <c r="BU85" s="535"/>
      <c r="BV85" s="535"/>
      <c r="BW85" s="535"/>
      <c r="BX85" s="535"/>
      <c r="BY85" s="536"/>
      <c r="BZ85" s="64"/>
    </row>
    <row r="86" spans="2:78" ht="15" customHeight="1" x14ac:dyDescent="0.4">
      <c r="B86" s="80" t="s">
        <v>369</v>
      </c>
      <c r="C86" s="3" t="s">
        <v>447</v>
      </c>
      <c r="AV86" s="534"/>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6"/>
      <c r="BZ86" s="64"/>
    </row>
    <row r="87" spans="2:78" ht="15" customHeight="1" x14ac:dyDescent="0.4">
      <c r="C87" s="1" t="s">
        <v>448</v>
      </c>
      <c r="AV87" s="534"/>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6"/>
      <c r="BZ87" s="64"/>
    </row>
    <row r="88" spans="2:78" ht="15" customHeight="1" x14ac:dyDescent="0.4">
      <c r="C88" s="1" t="s">
        <v>449</v>
      </c>
      <c r="AV88" s="534"/>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6"/>
      <c r="BZ88" s="64"/>
    </row>
    <row r="89" spans="2:78" ht="15" customHeight="1" thickBot="1" x14ac:dyDescent="0.45">
      <c r="C89" s="6" t="s">
        <v>444</v>
      </c>
      <c r="D89" s="1" t="s">
        <v>451</v>
      </c>
      <c r="V89" s="502" t="s">
        <v>289</v>
      </c>
      <c r="W89" s="502"/>
      <c r="AV89" s="534"/>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6"/>
      <c r="BZ89" s="64"/>
    </row>
    <row r="90" spans="2:78" ht="15" customHeight="1" thickBot="1" x14ac:dyDescent="0.45">
      <c r="C90" s="564" t="s">
        <v>456</v>
      </c>
      <c r="D90" s="565"/>
      <c r="E90" s="565"/>
      <c r="F90" s="565"/>
      <c r="G90" s="565"/>
      <c r="H90" s="565"/>
      <c r="I90" s="565"/>
      <c r="J90" s="565"/>
      <c r="K90" s="565"/>
      <c r="L90" s="565"/>
      <c r="M90" s="565"/>
      <c r="N90" s="565"/>
      <c r="O90" s="565"/>
      <c r="P90" s="565"/>
      <c r="Q90" s="565"/>
      <c r="R90" s="494"/>
      <c r="S90" s="495"/>
      <c r="T90" s="496"/>
      <c r="V90" s="484" t="str">
        <f>IF(AO66&lt;&gt;"非該当",IF(COUNTBLANK(R90)=1,"未",""),"")</f>
        <v>未</v>
      </c>
      <c r="W90" s="484"/>
      <c r="AV90" s="534"/>
      <c r="AW90" s="535"/>
      <c r="AX90" s="535"/>
      <c r="AY90" s="535"/>
      <c r="AZ90" s="535"/>
      <c r="BA90" s="535"/>
      <c r="BB90" s="535"/>
      <c r="BC90" s="535"/>
      <c r="BD90" s="535"/>
      <c r="BE90" s="535"/>
      <c r="BF90" s="535"/>
      <c r="BG90" s="535"/>
      <c r="BH90" s="535"/>
      <c r="BI90" s="535"/>
      <c r="BJ90" s="535"/>
      <c r="BK90" s="535"/>
      <c r="BL90" s="535"/>
      <c r="BM90" s="535"/>
      <c r="BN90" s="535"/>
      <c r="BO90" s="535"/>
      <c r="BP90" s="535"/>
      <c r="BQ90" s="535"/>
      <c r="BR90" s="535"/>
      <c r="BS90" s="535"/>
      <c r="BT90" s="535"/>
      <c r="BU90" s="535"/>
      <c r="BV90" s="535"/>
      <c r="BW90" s="535"/>
      <c r="BX90" s="535"/>
      <c r="BY90" s="536"/>
      <c r="BZ90" s="64"/>
    </row>
    <row r="91" spans="2:78" ht="15" customHeight="1" x14ac:dyDescent="0.4">
      <c r="C91" s="6"/>
      <c r="AV91" s="534"/>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5"/>
      <c r="BU91" s="535"/>
      <c r="BV91" s="535"/>
      <c r="BW91" s="535"/>
      <c r="BX91" s="535"/>
      <c r="BY91" s="536"/>
      <c r="BZ91" s="64"/>
    </row>
    <row r="92" spans="2:78" ht="15" customHeight="1" x14ac:dyDescent="0.4">
      <c r="C92" s="60" t="s">
        <v>452</v>
      </c>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2"/>
      <c r="AR92" s="502" t="s">
        <v>289</v>
      </c>
      <c r="AS92" s="502"/>
      <c r="AV92" s="534"/>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535"/>
      <c r="BV92" s="535"/>
      <c r="BW92" s="535"/>
      <c r="BX92" s="535"/>
      <c r="BY92" s="536"/>
    </row>
    <row r="93" spans="2:78" ht="15" customHeight="1" x14ac:dyDescent="0.4">
      <c r="C93" s="69" t="s">
        <v>78</v>
      </c>
      <c r="D93" s="497" t="s">
        <v>455</v>
      </c>
      <c r="E93" s="487"/>
      <c r="F93" s="487"/>
      <c r="G93" s="487"/>
      <c r="H93" s="487"/>
      <c r="I93" s="487"/>
      <c r="J93" s="487"/>
      <c r="K93" s="487"/>
      <c r="L93" s="487"/>
      <c r="M93" s="487"/>
      <c r="N93" s="498"/>
      <c r="O93" s="561"/>
      <c r="P93" s="562"/>
      <c r="Q93" s="562"/>
      <c r="R93" s="562"/>
      <c r="S93" s="562"/>
      <c r="T93" s="563"/>
      <c r="U93" s="497" t="s">
        <v>450</v>
      </c>
      <c r="V93" s="487"/>
      <c r="W93" s="487"/>
      <c r="X93" s="498"/>
      <c r="Y93" s="559"/>
      <c r="Z93" s="486"/>
      <c r="AA93" s="560"/>
      <c r="AB93" s="497" t="s">
        <v>453</v>
      </c>
      <c r="AC93" s="487"/>
      <c r="AD93" s="487"/>
      <c r="AE93" s="487"/>
      <c r="AF93" s="498"/>
      <c r="AG93" s="559"/>
      <c r="AH93" s="486"/>
      <c r="AI93" s="486"/>
      <c r="AJ93" s="560"/>
      <c r="AK93" s="497" t="s">
        <v>454</v>
      </c>
      <c r="AL93" s="487"/>
      <c r="AM93" s="487"/>
      <c r="AN93" s="498"/>
      <c r="AO93" s="559"/>
      <c r="AP93" s="560"/>
      <c r="AR93" s="484" t="str">
        <f>IF(AND($R$90&lt;&gt;"",$R$90&lt;VALUE(C93)),"",IF($AO$66&lt;&gt;"非該当",IF(OR(COUNTBLANK(O93)=1,COUNTBLANK(Y93)=1,COUNTBLANK(AG93)=1,COUNTBLANK(AO93)=1),"未",""),IF($AO$66="非該当","","未")))</f>
        <v>未</v>
      </c>
      <c r="AS93" s="484"/>
      <c r="AV93" s="534"/>
      <c r="AW93" s="535"/>
      <c r="AX93" s="535"/>
      <c r="AY93" s="535"/>
      <c r="AZ93" s="535"/>
      <c r="BA93" s="535"/>
      <c r="BB93" s="535"/>
      <c r="BC93" s="535"/>
      <c r="BD93" s="535"/>
      <c r="BE93" s="535"/>
      <c r="BF93" s="535"/>
      <c r="BG93" s="535"/>
      <c r="BH93" s="535"/>
      <c r="BI93" s="535"/>
      <c r="BJ93" s="535"/>
      <c r="BK93" s="535"/>
      <c r="BL93" s="535"/>
      <c r="BM93" s="535"/>
      <c r="BN93" s="535"/>
      <c r="BO93" s="535"/>
      <c r="BP93" s="535"/>
      <c r="BQ93" s="535"/>
      <c r="BR93" s="535"/>
      <c r="BS93" s="535"/>
      <c r="BT93" s="535"/>
      <c r="BU93" s="535"/>
      <c r="BV93" s="535"/>
      <c r="BW93" s="535"/>
      <c r="BX93" s="535"/>
      <c r="BY93" s="536"/>
    </row>
    <row r="94" spans="2:78" ht="15" customHeight="1" x14ac:dyDescent="0.4">
      <c r="C94" s="69" t="s">
        <v>79</v>
      </c>
      <c r="D94" s="497" t="s">
        <v>455</v>
      </c>
      <c r="E94" s="487"/>
      <c r="F94" s="487"/>
      <c r="G94" s="487"/>
      <c r="H94" s="487"/>
      <c r="I94" s="487"/>
      <c r="J94" s="487"/>
      <c r="K94" s="487"/>
      <c r="L94" s="487"/>
      <c r="M94" s="487"/>
      <c r="N94" s="498"/>
      <c r="O94" s="561"/>
      <c r="P94" s="562"/>
      <c r="Q94" s="562"/>
      <c r="R94" s="562"/>
      <c r="S94" s="562"/>
      <c r="T94" s="563"/>
      <c r="U94" s="497" t="s">
        <v>450</v>
      </c>
      <c r="V94" s="487"/>
      <c r="W94" s="487"/>
      <c r="X94" s="498"/>
      <c r="Y94" s="559"/>
      <c r="Z94" s="486"/>
      <c r="AA94" s="560"/>
      <c r="AB94" s="497" t="s">
        <v>453</v>
      </c>
      <c r="AC94" s="487"/>
      <c r="AD94" s="487"/>
      <c r="AE94" s="487"/>
      <c r="AF94" s="498"/>
      <c r="AG94" s="559"/>
      <c r="AH94" s="486"/>
      <c r="AI94" s="486"/>
      <c r="AJ94" s="560"/>
      <c r="AK94" s="497" t="s">
        <v>454</v>
      </c>
      <c r="AL94" s="487"/>
      <c r="AM94" s="487"/>
      <c r="AN94" s="498"/>
      <c r="AO94" s="559"/>
      <c r="AP94" s="560"/>
      <c r="AR94" s="484" t="str">
        <f>IF(AND($R$90&lt;&gt;"",$R$90&lt;VALUE(C94)),"",IF($AO$66&lt;&gt;"非該当",IF(OR(COUNTBLANK(O94)=1,COUNTBLANK(Y94)=1,COUNTBLANK(AG94)=1,COUNTBLANK(AO94)=1),"未",""),IF($AO$66="非該当","","未")))</f>
        <v>未</v>
      </c>
      <c r="AS94" s="484"/>
      <c r="AV94" s="534"/>
      <c r="AW94" s="535"/>
      <c r="AX94" s="535"/>
      <c r="AY94" s="535"/>
      <c r="AZ94" s="535"/>
      <c r="BA94" s="535"/>
      <c r="BB94" s="535"/>
      <c r="BC94" s="535"/>
      <c r="BD94" s="535"/>
      <c r="BE94" s="535"/>
      <c r="BF94" s="535"/>
      <c r="BG94" s="535"/>
      <c r="BH94" s="535"/>
      <c r="BI94" s="535"/>
      <c r="BJ94" s="535"/>
      <c r="BK94" s="535"/>
      <c r="BL94" s="535"/>
      <c r="BM94" s="535"/>
      <c r="BN94" s="535"/>
      <c r="BO94" s="535"/>
      <c r="BP94" s="535"/>
      <c r="BQ94" s="535"/>
      <c r="BR94" s="535"/>
      <c r="BS94" s="535"/>
      <c r="BT94" s="535"/>
      <c r="BU94" s="535"/>
      <c r="BV94" s="535"/>
      <c r="BW94" s="535"/>
      <c r="BX94" s="535"/>
      <c r="BY94" s="536"/>
    </row>
    <row r="95" spans="2:78" ht="15" customHeight="1" x14ac:dyDescent="0.4">
      <c r="C95" s="69" t="s">
        <v>80</v>
      </c>
      <c r="D95" s="497" t="s">
        <v>455</v>
      </c>
      <c r="E95" s="487"/>
      <c r="F95" s="487"/>
      <c r="G95" s="487"/>
      <c r="H95" s="487"/>
      <c r="I95" s="487"/>
      <c r="J95" s="487"/>
      <c r="K95" s="487"/>
      <c r="L95" s="487"/>
      <c r="M95" s="487"/>
      <c r="N95" s="498"/>
      <c r="O95" s="561"/>
      <c r="P95" s="562"/>
      <c r="Q95" s="562"/>
      <c r="R95" s="562"/>
      <c r="S95" s="562"/>
      <c r="T95" s="563"/>
      <c r="U95" s="497" t="s">
        <v>450</v>
      </c>
      <c r="V95" s="487"/>
      <c r="W95" s="487"/>
      <c r="X95" s="498"/>
      <c r="Y95" s="559"/>
      <c r="Z95" s="486"/>
      <c r="AA95" s="560"/>
      <c r="AB95" s="497" t="s">
        <v>453</v>
      </c>
      <c r="AC95" s="487"/>
      <c r="AD95" s="487"/>
      <c r="AE95" s="487"/>
      <c r="AF95" s="498"/>
      <c r="AG95" s="559"/>
      <c r="AH95" s="486"/>
      <c r="AI95" s="486"/>
      <c r="AJ95" s="560"/>
      <c r="AK95" s="497" t="s">
        <v>454</v>
      </c>
      <c r="AL95" s="487"/>
      <c r="AM95" s="487"/>
      <c r="AN95" s="498"/>
      <c r="AO95" s="559"/>
      <c r="AP95" s="560"/>
      <c r="AR95" s="484" t="str">
        <f>IF(AND($R$90&lt;&gt;"",$R$90&lt;VALUE(C95)),"",IF($AO$66&lt;&gt;"非該当",IF(OR(COUNTBLANK(O95)=1,COUNTBLANK(Y95)=1,COUNTBLANK(AG95)=1,COUNTBLANK(AO95)=1),"未",""),IF($AO$66="非該当","","未")))</f>
        <v>未</v>
      </c>
      <c r="AS95" s="484"/>
      <c r="AV95" s="534"/>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6"/>
    </row>
    <row r="96" spans="2:78" ht="15" customHeight="1" x14ac:dyDescent="0.4">
      <c r="C96" s="69" t="s">
        <v>457</v>
      </c>
      <c r="D96" s="497" t="s">
        <v>455</v>
      </c>
      <c r="E96" s="487"/>
      <c r="F96" s="487"/>
      <c r="G96" s="487"/>
      <c r="H96" s="487"/>
      <c r="I96" s="487"/>
      <c r="J96" s="487"/>
      <c r="K96" s="487"/>
      <c r="L96" s="487"/>
      <c r="M96" s="487"/>
      <c r="N96" s="498"/>
      <c r="O96" s="561"/>
      <c r="P96" s="562"/>
      <c r="Q96" s="562"/>
      <c r="R96" s="562"/>
      <c r="S96" s="562"/>
      <c r="T96" s="563"/>
      <c r="U96" s="497" t="s">
        <v>450</v>
      </c>
      <c r="V96" s="487"/>
      <c r="W96" s="487"/>
      <c r="X96" s="498"/>
      <c r="Y96" s="559"/>
      <c r="Z96" s="486"/>
      <c r="AA96" s="560"/>
      <c r="AB96" s="497" t="s">
        <v>453</v>
      </c>
      <c r="AC96" s="487"/>
      <c r="AD96" s="487"/>
      <c r="AE96" s="487"/>
      <c r="AF96" s="498"/>
      <c r="AG96" s="559"/>
      <c r="AH96" s="486"/>
      <c r="AI96" s="486"/>
      <c r="AJ96" s="560"/>
      <c r="AK96" s="497" t="s">
        <v>454</v>
      </c>
      <c r="AL96" s="487"/>
      <c r="AM96" s="487"/>
      <c r="AN96" s="498"/>
      <c r="AO96" s="559"/>
      <c r="AP96" s="560"/>
      <c r="AR96" s="484" t="str">
        <f>IF(AND($R$90&lt;&gt;"",$R$90&lt;VALUE(C96)),"",IF($AO$66&lt;&gt;"非該当",IF(OR(COUNTBLANK(O96)=1,COUNTBLANK(Y96)=1,COUNTBLANK(AG96)=1,COUNTBLANK(AO96)=1),"未",""),IF($AO$66="非該当","","未")))</f>
        <v>未</v>
      </c>
      <c r="AS96" s="484"/>
      <c r="AV96" s="534"/>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5"/>
      <c r="BU96" s="535"/>
      <c r="BV96" s="535"/>
      <c r="BW96" s="535"/>
      <c r="BX96" s="535"/>
      <c r="BY96" s="536"/>
    </row>
    <row r="97" spans="2:77" ht="15" customHeight="1" x14ac:dyDescent="0.4">
      <c r="C97" s="69" t="s">
        <v>458</v>
      </c>
      <c r="D97" s="497" t="s">
        <v>455</v>
      </c>
      <c r="E97" s="487"/>
      <c r="F97" s="487"/>
      <c r="G97" s="487"/>
      <c r="H97" s="487"/>
      <c r="I97" s="487"/>
      <c r="J97" s="487"/>
      <c r="K97" s="487"/>
      <c r="L97" s="487"/>
      <c r="M97" s="487"/>
      <c r="N97" s="498"/>
      <c r="O97" s="561"/>
      <c r="P97" s="562"/>
      <c r="Q97" s="562"/>
      <c r="R97" s="562"/>
      <c r="S97" s="562"/>
      <c r="T97" s="563"/>
      <c r="U97" s="497" t="s">
        <v>450</v>
      </c>
      <c r="V97" s="487"/>
      <c r="W97" s="487"/>
      <c r="X97" s="498"/>
      <c r="Y97" s="559"/>
      <c r="Z97" s="486"/>
      <c r="AA97" s="560"/>
      <c r="AB97" s="497" t="s">
        <v>453</v>
      </c>
      <c r="AC97" s="487"/>
      <c r="AD97" s="487"/>
      <c r="AE97" s="487"/>
      <c r="AF97" s="498"/>
      <c r="AG97" s="559"/>
      <c r="AH97" s="486"/>
      <c r="AI97" s="486"/>
      <c r="AJ97" s="560"/>
      <c r="AK97" s="497" t="s">
        <v>454</v>
      </c>
      <c r="AL97" s="487"/>
      <c r="AM97" s="487"/>
      <c r="AN97" s="498"/>
      <c r="AO97" s="559"/>
      <c r="AP97" s="560"/>
      <c r="AR97" s="484" t="str">
        <f>IF(AND($R$90&lt;&gt;"",$R$90&lt;VALUE(C97)),"",IF($AO$66&lt;&gt;"非該当",IF(OR(COUNTBLANK(O97)=1,COUNTBLANK(Y97)=1,COUNTBLANK(AG97)=1,COUNTBLANK(AO97)=1),"未",""),IF($AO$66="非該当","","未")))</f>
        <v>未</v>
      </c>
      <c r="AS97" s="484"/>
      <c r="AV97" s="534"/>
      <c r="AW97" s="535"/>
      <c r="AX97" s="535"/>
      <c r="AY97" s="535"/>
      <c r="AZ97" s="535"/>
      <c r="BA97" s="535"/>
      <c r="BB97" s="535"/>
      <c r="BC97" s="535"/>
      <c r="BD97" s="535"/>
      <c r="BE97" s="535"/>
      <c r="BF97" s="535"/>
      <c r="BG97" s="535"/>
      <c r="BH97" s="535"/>
      <c r="BI97" s="535"/>
      <c r="BJ97" s="535"/>
      <c r="BK97" s="535"/>
      <c r="BL97" s="535"/>
      <c r="BM97" s="535"/>
      <c r="BN97" s="535"/>
      <c r="BO97" s="535"/>
      <c r="BP97" s="535"/>
      <c r="BQ97" s="535"/>
      <c r="BR97" s="535"/>
      <c r="BS97" s="535"/>
      <c r="BT97" s="535"/>
      <c r="BU97" s="535"/>
      <c r="BV97" s="535"/>
      <c r="BW97" s="535"/>
      <c r="BX97" s="535"/>
      <c r="BY97" s="536"/>
    </row>
    <row r="98" spans="2:77" ht="15" customHeight="1" x14ac:dyDescent="0.4">
      <c r="AV98" s="534"/>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c r="BV98" s="535"/>
      <c r="BW98" s="535"/>
      <c r="BX98" s="535"/>
      <c r="BY98" s="536"/>
    </row>
    <row r="99" spans="2:77" ht="15" customHeight="1" thickBot="1" x14ac:dyDescent="0.45">
      <c r="B99" s="52" t="s">
        <v>305</v>
      </c>
      <c r="C99" s="1" t="s">
        <v>459</v>
      </c>
      <c r="AV99" s="534"/>
      <c r="AW99" s="535"/>
      <c r="AX99" s="535"/>
      <c r="AY99" s="535"/>
      <c r="AZ99" s="535"/>
      <c r="BA99" s="535"/>
      <c r="BB99" s="535"/>
      <c r="BC99" s="535"/>
      <c r="BD99" s="535"/>
      <c r="BE99" s="535"/>
      <c r="BF99" s="535"/>
      <c r="BG99" s="535"/>
      <c r="BH99" s="535"/>
      <c r="BI99" s="535"/>
      <c r="BJ99" s="535"/>
      <c r="BK99" s="535"/>
      <c r="BL99" s="535"/>
      <c r="BM99" s="535"/>
      <c r="BN99" s="535"/>
      <c r="BO99" s="535"/>
      <c r="BP99" s="535"/>
      <c r="BQ99" s="535"/>
      <c r="BR99" s="535"/>
      <c r="BS99" s="535"/>
      <c r="BT99" s="535"/>
      <c r="BU99" s="535"/>
      <c r="BV99" s="535"/>
      <c r="BW99" s="535"/>
      <c r="BX99" s="535"/>
      <c r="BY99" s="536"/>
    </row>
    <row r="100" spans="2:77" ht="15" customHeight="1" thickBot="1" x14ac:dyDescent="0.45">
      <c r="C100" s="54" t="s">
        <v>35</v>
      </c>
      <c r="D100" s="79" t="s">
        <v>460</v>
      </c>
      <c r="E100" s="108"/>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494"/>
      <c r="AP100" s="495"/>
      <c r="AQ100" s="495"/>
      <c r="AR100" s="496"/>
      <c r="AV100" s="534"/>
      <c r="AW100" s="535"/>
      <c r="AX100" s="535"/>
      <c r="AY100" s="535"/>
      <c r="AZ100" s="535"/>
      <c r="BA100" s="535"/>
      <c r="BB100" s="535"/>
      <c r="BC100" s="535"/>
      <c r="BD100" s="535"/>
      <c r="BE100" s="535"/>
      <c r="BF100" s="535"/>
      <c r="BG100" s="535"/>
      <c r="BH100" s="535"/>
      <c r="BI100" s="535"/>
      <c r="BJ100" s="535"/>
      <c r="BK100" s="535"/>
      <c r="BL100" s="535"/>
      <c r="BM100" s="535"/>
      <c r="BN100" s="535"/>
      <c r="BO100" s="535"/>
      <c r="BP100" s="535"/>
      <c r="BQ100" s="535"/>
      <c r="BR100" s="535"/>
      <c r="BS100" s="535"/>
      <c r="BT100" s="535"/>
      <c r="BU100" s="535"/>
      <c r="BV100" s="535"/>
      <c r="BW100" s="535"/>
      <c r="BX100" s="535"/>
      <c r="BY100" s="536"/>
    </row>
    <row r="101" spans="2:77" ht="15" customHeight="1" thickBot="1" x14ac:dyDescent="0.45">
      <c r="C101" s="54" t="s">
        <v>36</v>
      </c>
      <c r="D101" s="79" t="s">
        <v>1889</v>
      </c>
      <c r="E101" s="108"/>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494"/>
      <c r="AP101" s="495"/>
      <c r="AQ101" s="495"/>
      <c r="AR101" s="496"/>
      <c r="AV101" s="537"/>
      <c r="AW101" s="538"/>
      <c r="AX101" s="538"/>
      <c r="AY101" s="538"/>
      <c r="AZ101" s="538"/>
      <c r="BA101" s="538"/>
      <c r="BB101" s="538"/>
      <c r="BC101" s="538"/>
      <c r="BD101" s="538"/>
      <c r="BE101" s="538"/>
      <c r="BF101" s="538"/>
      <c r="BG101" s="538"/>
      <c r="BH101" s="538"/>
      <c r="BI101" s="538"/>
      <c r="BJ101" s="538"/>
      <c r="BK101" s="538"/>
      <c r="BL101" s="538"/>
      <c r="BM101" s="538"/>
      <c r="BN101" s="538"/>
      <c r="BO101" s="538"/>
      <c r="BP101" s="538"/>
      <c r="BQ101" s="538"/>
      <c r="BR101" s="538"/>
      <c r="BS101" s="538"/>
      <c r="BT101" s="538"/>
      <c r="BU101" s="538"/>
      <c r="BV101" s="538"/>
      <c r="BW101" s="538"/>
      <c r="BX101" s="538"/>
      <c r="BY101" s="539"/>
    </row>
    <row r="102" spans="2:77" ht="15" customHeight="1" thickBot="1" x14ac:dyDescent="0.45">
      <c r="C102" s="54" t="s">
        <v>37</v>
      </c>
      <c r="D102" s="79" t="s">
        <v>1896</v>
      </c>
      <c r="E102" s="108"/>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494"/>
      <c r="AP102" s="495"/>
      <c r="AQ102" s="495"/>
      <c r="AR102" s="496"/>
      <c r="AV102" s="531" t="s">
        <v>501</v>
      </c>
      <c r="AW102" s="531"/>
      <c r="AX102" s="531"/>
      <c r="AY102" s="531"/>
      <c r="AZ102" s="531"/>
      <c r="BA102" s="531"/>
      <c r="BB102" s="531"/>
      <c r="BC102" s="531"/>
      <c r="BD102" s="531"/>
      <c r="BE102" s="531"/>
      <c r="BF102" s="531"/>
      <c r="BG102" s="531"/>
      <c r="BH102" s="531"/>
      <c r="BI102" s="531"/>
      <c r="BJ102" s="531"/>
      <c r="BK102" s="531"/>
      <c r="BL102" s="531"/>
      <c r="BM102" s="531"/>
      <c r="BN102" s="531"/>
      <c r="BO102" s="531"/>
      <c r="BP102" s="531"/>
      <c r="BQ102" s="531"/>
      <c r="BR102" s="531"/>
      <c r="BS102" s="531"/>
      <c r="BT102" s="531"/>
      <c r="BU102" s="531"/>
      <c r="BV102" s="531"/>
      <c r="BW102" s="531"/>
      <c r="BX102" s="531"/>
      <c r="BY102" s="531"/>
    </row>
    <row r="103" spans="2:77" ht="15" customHeight="1" x14ac:dyDescent="0.4">
      <c r="AV103" s="535" t="s">
        <v>502</v>
      </c>
      <c r="AW103" s="535"/>
      <c r="AX103" s="535"/>
      <c r="AY103" s="535"/>
      <c r="AZ103" s="535"/>
      <c r="BA103" s="535"/>
      <c r="BB103" s="535"/>
      <c r="BC103" s="535"/>
      <c r="BD103" s="535"/>
      <c r="BE103" s="535"/>
      <c r="BF103" s="535"/>
      <c r="BG103" s="535"/>
      <c r="BH103" s="535"/>
      <c r="BI103" s="535"/>
      <c r="BJ103" s="535"/>
      <c r="BK103" s="535"/>
      <c r="BL103" s="535"/>
      <c r="BM103" s="535"/>
      <c r="BN103" s="535"/>
      <c r="BO103" s="535"/>
      <c r="BP103" s="535"/>
      <c r="BQ103" s="535"/>
      <c r="BR103" s="535"/>
      <c r="BS103" s="535"/>
      <c r="BT103" s="535"/>
      <c r="BU103" s="535"/>
      <c r="BV103" s="535"/>
      <c r="BW103" s="535"/>
      <c r="BX103" s="535"/>
      <c r="BY103" s="535"/>
    </row>
    <row r="104" spans="2:77" ht="15" customHeight="1" thickBot="1" x14ac:dyDescent="0.45">
      <c r="C104" s="60" t="s">
        <v>487</v>
      </c>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2"/>
      <c r="AI104" s="499" t="s">
        <v>415</v>
      </c>
      <c r="AJ104" s="500"/>
      <c r="AK104" s="500"/>
      <c r="AL104" s="501"/>
      <c r="AN104" s="502" t="s">
        <v>289</v>
      </c>
      <c r="AO104" s="502"/>
      <c r="AV104" s="65" t="s">
        <v>516</v>
      </c>
      <c r="BY104" s="64"/>
    </row>
    <row r="105" spans="2:77" ht="15" customHeight="1" x14ac:dyDescent="0.4">
      <c r="C105" s="69" t="s">
        <v>78</v>
      </c>
      <c r="D105" s="59" t="s">
        <v>461</v>
      </c>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53"/>
      <c r="AI105" s="556"/>
      <c r="AJ105" s="557"/>
      <c r="AK105" s="557"/>
      <c r="AL105" s="558"/>
      <c r="AN105" s="484" t="str">
        <f t="shared" ref="AN105:AN111" si="2">IF(COUNTBLANK(AI105)=1,"未","")</f>
        <v>未</v>
      </c>
      <c r="AO105" s="484"/>
      <c r="AV105" s="532" t="s">
        <v>1884</v>
      </c>
      <c r="AW105" s="531"/>
      <c r="AX105" s="531"/>
      <c r="AY105" s="531"/>
      <c r="AZ105" s="531"/>
      <c r="BA105" s="531"/>
      <c r="BB105" s="531"/>
      <c r="BC105" s="531"/>
      <c r="BD105" s="531"/>
      <c r="BE105" s="531"/>
      <c r="BF105" s="531"/>
      <c r="BG105" s="531"/>
      <c r="BH105" s="531"/>
      <c r="BI105" s="531"/>
      <c r="BJ105" s="531"/>
      <c r="BK105" s="531"/>
      <c r="BL105" s="531"/>
      <c r="BM105" s="531"/>
      <c r="BN105" s="531"/>
      <c r="BO105" s="531"/>
      <c r="BP105" s="531"/>
      <c r="BQ105" s="531"/>
      <c r="BR105" s="531"/>
      <c r="BS105" s="531"/>
      <c r="BT105" s="531"/>
      <c r="BU105" s="531"/>
      <c r="BV105" s="531"/>
      <c r="BW105" s="531"/>
      <c r="BX105" s="531"/>
      <c r="BY105" s="533"/>
    </row>
    <row r="106" spans="2:77" ht="15" customHeight="1" x14ac:dyDescent="0.4">
      <c r="C106" s="69" t="s">
        <v>79</v>
      </c>
      <c r="D106" s="59" t="s">
        <v>462</v>
      </c>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53"/>
      <c r="AI106" s="556"/>
      <c r="AJ106" s="557"/>
      <c r="AK106" s="557"/>
      <c r="AL106" s="558"/>
      <c r="AN106" s="484" t="str">
        <f t="shared" si="2"/>
        <v>未</v>
      </c>
      <c r="AO106" s="484"/>
      <c r="AV106" s="534"/>
      <c r="AW106" s="535"/>
      <c r="AX106" s="535"/>
      <c r="AY106" s="535"/>
      <c r="AZ106" s="535"/>
      <c r="BA106" s="535"/>
      <c r="BB106" s="535"/>
      <c r="BC106" s="535"/>
      <c r="BD106" s="535"/>
      <c r="BE106" s="535"/>
      <c r="BF106" s="535"/>
      <c r="BG106" s="535"/>
      <c r="BH106" s="535"/>
      <c r="BI106" s="535"/>
      <c r="BJ106" s="535"/>
      <c r="BK106" s="535"/>
      <c r="BL106" s="535"/>
      <c r="BM106" s="535"/>
      <c r="BN106" s="535"/>
      <c r="BO106" s="535"/>
      <c r="BP106" s="535"/>
      <c r="BQ106" s="535"/>
      <c r="BR106" s="535"/>
      <c r="BS106" s="535"/>
      <c r="BT106" s="535"/>
      <c r="BU106" s="535"/>
      <c r="BV106" s="535"/>
      <c r="BW106" s="535"/>
      <c r="BX106" s="535"/>
      <c r="BY106" s="536"/>
    </row>
    <row r="107" spans="2:77" ht="15" customHeight="1" x14ac:dyDescent="0.4">
      <c r="C107" s="69" t="s">
        <v>80</v>
      </c>
      <c r="D107" s="59" t="s">
        <v>463</v>
      </c>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53"/>
      <c r="AI107" s="556"/>
      <c r="AJ107" s="557"/>
      <c r="AK107" s="557"/>
      <c r="AL107" s="558"/>
      <c r="AN107" s="484" t="str">
        <f t="shared" si="2"/>
        <v>未</v>
      </c>
      <c r="AO107" s="484"/>
      <c r="AV107" s="534"/>
      <c r="AW107" s="535"/>
      <c r="AX107" s="535"/>
      <c r="AY107" s="535"/>
      <c r="AZ107" s="535"/>
      <c r="BA107" s="535"/>
      <c r="BB107" s="535"/>
      <c r="BC107" s="535"/>
      <c r="BD107" s="535"/>
      <c r="BE107" s="535"/>
      <c r="BF107" s="535"/>
      <c r="BG107" s="535"/>
      <c r="BH107" s="535"/>
      <c r="BI107" s="535"/>
      <c r="BJ107" s="535"/>
      <c r="BK107" s="535"/>
      <c r="BL107" s="535"/>
      <c r="BM107" s="535"/>
      <c r="BN107" s="535"/>
      <c r="BO107" s="535"/>
      <c r="BP107" s="535"/>
      <c r="BQ107" s="535"/>
      <c r="BR107" s="535"/>
      <c r="BS107" s="535"/>
      <c r="BT107" s="535"/>
      <c r="BU107" s="535"/>
      <c r="BV107" s="535"/>
      <c r="BW107" s="535"/>
      <c r="BX107" s="535"/>
      <c r="BY107" s="536"/>
    </row>
    <row r="108" spans="2:77" ht="15" customHeight="1" x14ac:dyDescent="0.4">
      <c r="C108" s="69" t="s">
        <v>457</v>
      </c>
      <c r="D108" s="59" t="s">
        <v>471</v>
      </c>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53"/>
      <c r="AI108" s="556"/>
      <c r="AJ108" s="557"/>
      <c r="AK108" s="557"/>
      <c r="AL108" s="558"/>
      <c r="AN108" s="484" t="str">
        <f t="shared" si="2"/>
        <v>未</v>
      </c>
      <c r="AO108" s="484"/>
      <c r="AV108" s="534"/>
      <c r="AW108" s="535"/>
      <c r="AX108" s="535"/>
      <c r="AY108" s="535"/>
      <c r="AZ108" s="535"/>
      <c r="BA108" s="535"/>
      <c r="BB108" s="535"/>
      <c r="BC108" s="535"/>
      <c r="BD108" s="535"/>
      <c r="BE108" s="535"/>
      <c r="BF108" s="535"/>
      <c r="BG108" s="535"/>
      <c r="BH108" s="535"/>
      <c r="BI108" s="535"/>
      <c r="BJ108" s="535"/>
      <c r="BK108" s="535"/>
      <c r="BL108" s="535"/>
      <c r="BM108" s="535"/>
      <c r="BN108" s="535"/>
      <c r="BO108" s="535"/>
      <c r="BP108" s="535"/>
      <c r="BQ108" s="535"/>
      <c r="BR108" s="535"/>
      <c r="BS108" s="535"/>
      <c r="BT108" s="535"/>
      <c r="BU108" s="535"/>
      <c r="BV108" s="535"/>
      <c r="BW108" s="535"/>
      <c r="BX108" s="535"/>
      <c r="BY108" s="536"/>
    </row>
    <row r="109" spans="2:77" ht="15" customHeight="1" x14ac:dyDescent="0.4">
      <c r="C109" s="69" t="s">
        <v>458</v>
      </c>
      <c r="D109" s="59" t="s">
        <v>464</v>
      </c>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53"/>
      <c r="AI109" s="556"/>
      <c r="AJ109" s="557"/>
      <c r="AK109" s="557"/>
      <c r="AL109" s="558"/>
      <c r="AN109" s="484" t="str">
        <f t="shared" si="2"/>
        <v>未</v>
      </c>
      <c r="AO109" s="484"/>
      <c r="AV109" s="534"/>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6"/>
    </row>
    <row r="110" spans="2:77" ht="15" customHeight="1" x14ac:dyDescent="0.4">
      <c r="C110" s="69" t="s">
        <v>181</v>
      </c>
      <c r="D110" s="59" t="s">
        <v>465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53"/>
      <c r="AI110" s="556"/>
      <c r="AJ110" s="557"/>
      <c r="AK110" s="557"/>
      <c r="AL110" s="558"/>
      <c r="AN110" s="484" t="str">
        <f t="shared" si="2"/>
        <v>未</v>
      </c>
      <c r="AO110" s="484"/>
      <c r="AV110" s="534"/>
      <c r="AW110" s="535"/>
      <c r="AX110" s="535"/>
      <c r="AY110" s="535"/>
      <c r="AZ110" s="535"/>
      <c r="BA110" s="535"/>
      <c r="BB110" s="535"/>
      <c r="BC110" s="535"/>
      <c r="BD110" s="535"/>
      <c r="BE110" s="535"/>
      <c r="BF110" s="535"/>
      <c r="BG110" s="535"/>
      <c r="BH110" s="535"/>
      <c r="BI110" s="535"/>
      <c r="BJ110" s="535"/>
      <c r="BK110" s="535"/>
      <c r="BL110" s="535"/>
      <c r="BM110" s="535"/>
      <c r="BN110" s="535"/>
      <c r="BO110" s="535"/>
      <c r="BP110" s="535"/>
      <c r="BQ110" s="535"/>
      <c r="BR110" s="535"/>
      <c r="BS110" s="535"/>
      <c r="BT110" s="535"/>
      <c r="BU110" s="535"/>
      <c r="BV110" s="535"/>
      <c r="BW110" s="535"/>
      <c r="BX110" s="535"/>
      <c r="BY110" s="536"/>
    </row>
    <row r="111" spans="2:77" ht="15" customHeight="1" x14ac:dyDescent="0.4">
      <c r="C111" s="69" t="s">
        <v>205</v>
      </c>
      <c r="D111" s="59" t="s">
        <v>466</v>
      </c>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53"/>
      <c r="AI111" s="556"/>
      <c r="AJ111" s="557"/>
      <c r="AK111" s="557"/>
      <c r="AL111" s="558"/>
      <c r="AN111" s="484" t="str">
        <f t="shared" si="2"/>
        <v>未</v>
      </c>
      <c r="AO111" s="484"/>
      <c r="AV111" s="534"/>
      <c r="AW111" s="535"/>
      <c r="AX111" s="535"/>
      <c r="AY111" s="535"/>
      <c r="AZ111" s="535"/>
      <c r="BA111" s="535"/>
      <c r="BB111" s="535"/>
      <c r="BC111" s="535"/>
      <c r="BD111" s="535"/>
      <c r="BE111" s="535"/>
      <c r="BF111" s="535"/>
      <c r="BG111" s="535"/>
      <c r="BH111" s="535"/>
      <c r="BI111" s="535"/>
      <c r="BJ111" s="535"/>
      <c r="BK111" s="535"/>
      <c r="BL111" s="535"/>
      <c r="BM111" s="535"/>
      <c r="BN111" s="535"/>
      <c r="BO111" s="535"/>
      <c r="BP111" s="535"/>
      <c r="BQ111" s="535"/>
      <c r="BR111" s="535"/>
      <c r="BS111" s="535"/>
      <c r="BT111" s="535"/>
      <c r="BU111" s="535"/>
      <c r="BV111" s="535"/>
      <c r="BW111" s="535"/>
      <c r="BX111" s="535"/>
      <c r="BY111" s="536"/>
    </row>
    <row r="112" spans="2:77" ht="15" customHeight="1" x14ac:dyDescent="0.4">
      <c r="AV112" s="534"/>
      <c r="AW112" s="535"/>
      <c r="AX112" s="535"/>
      <c r="AY112" s="535"/>
      <c r="AZ112" s="535"/>
      <c r="BA112" s="535"/>
      <c r="BB112" s="535"/>
      <c r="BC112" s="535"/>
      <c r="BD112" s="535"/>
      <c r="BE112" s="535"/>
      <c r="BF112" s="535"/>
      <c r="BG112" s="535"/>
      <c r="BH112" s="535"/>
      <c r="BI112" s="535"/>
      <c r="BJ112" s="535"/>
      <c r="BK112" s="535"/>
      <c r="BL112" s="535"/>
      <c r="BM112" s="535"/>
      <c r="BN112" s="535"/>
      <c r="BO112" s="535"/>
      <c r="BP112" s="535"/>
      <c r="BQ112" s="535"/>
      <c r="BR112" s="535"/>
      <c r="BS112" s="535"/>
      <c r="BT112" s="535"/>
      <c r="BU112" s="535"/>
      <c r="BV112" s="535"/>
      <c r="BW112" s="535"/>
      <c r="BX112" s="535"/>
      <c r="BY112" s="536"/>
    </row>
    <row r="113" spans="2:77" ht="15" customHeight="1" x14ac:dyDescent="0.4">
      <c r="C113" s="60" t="s">
        <v>488</v>
      </c>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2"/>
      <c r="AI113" s="499" t="s">
        <v>415</v>
      </c>
      <c r="AJ113" s="500"/>
      <c r="AK113" s="500"/>
      <c r="AL113" s="501"/>
      <c r="AN113" s="502" t="s">
        <v>289</v>
      </c>
      <c r="AO113" s="502"/>
      <c r="AV113" s="534"/>
      <c r="AW113" s="535"/>
      <c r="AX113" s="535"/>
      <c r="AY113" s="535"/>
      <c r="AZ113" s="535"/>
      <c r="BA113" s="535"/>
      <c r="BB113" s="535"/>
      <c r="BC113" s="535"/>
      <c r="BD113" s="535"/>
      <c r="BE113" s="535"/>
      <c r="BF113" s="535"/>
      <c r="BG113" s="535"/>
      <c r="BH113" s="535"/>
      <c r="BI113" s="535"/>
      <c r="BJ113" s="535"/>
      <c r="BK113" s="535"/>
      <c r="BL113" s="535"/>
      <c r="BM113" s="535"/>
      <c r="BN113" s="535"/>
      <c r="BO113" s="535"/>
      <c r="BP113" s="535"/>
      <c r="BQ113" s="535"/>
      <c r="BR113" s="535"/>
      <c r="BS113" s="535"/>
      <c r="BT113" s="535"/>
      <c r="BU113" s="535"/>
      <c r="BV113" s="535"/>
      <c r="BW113" s="535"/>
      <c r="BX113" s="535"/>
      <c r="BY113" s="536"/>
    </row>
    <row r="114" spans="2:77" ht="15" customHeight="1" x14ac:dyDescent="0.4">
      <c r="C114" s="69" t="s">
        <v>78</v>
      </c>
      <c r="D114" s="59" t="s">
        <v>468</v>
      </c>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53"/>
      <c r="AI114" s="556"/>
      <c r="AJ114" s="557"/>
      <c r="AK114" s="557"/>
      <c r="AL114" s="558"/>
      <c r="AN114" s="484" t="str">
        <f>IF($AO$102&lt;&gt;"非該当",IF(COUNTBLANK(AI114)=1,"未",""),IF($AO$102="非該当","","未"))</f>
        <v>未</v>
      </c>
      <c r="AO114" s="484"/>
      <c r="AV114" s="534"/>
      <c r="AW114" s="535"/>
      <c r="AX114" s="535"/>
      <c r="AY114" s="535"/>
      <c r="AZ114" s="535"/>
      <c r="BA114" s="535"/>
      <c r="BB114" s="535"/>
      <c r="BC114" s="535"/>
      <c r="BD114" s="535"/>
      <c r="BE114" s="535"/>
      <c r="BF114" s="535"/>
      <c r="BG114" s="535"/>
      <c r="BH114" s="535"/>
      <c r="BI114" s="535"/>
      <c r="BJ114" s="535"/>
      <c r="BK114" s="535"/>
      <c r="BL114" s="535"/>
      <c r="BM114" s="535"/>
      <c r="BN114" s="535"/>
      <c r="BO114" s="535"/>
      <c r="BP114" s="535"/>
      <c r="BQ114" s="535"/>
      <c r="BR114" s="535"/>
      <c r="BS114" s="535"/>
      <c r="BT114" s="535"/>
      <c r="BU114" s="535"/>
      <c r="BV114" s="535"/>
      <c r="BW114" s="535"/>
      <c r="BX114" s="535"/>
      <c r="BY114" s="536"/>
    </row>
    <row r="115" spans="2:77" ht="15" customHeight="1" x14ac:dyDescent="0.4">
      <c r="C115" s="69" t="s">
        <v>79</v>
      </c>
      <c r="D115" s="59" t="s">
        <v>469</v>
      </c>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53"/>
      <c r="AI115" s="556"/>
      <c r="AJ115" s="557"/>
      <c r="AK115" s="557"/>
      <c r="AL115" s="558"/>
      <c r="AN115" s="484" t="str">
        <f>IF($AO$102&lt;&gt;"非該当",IF(COUNTBLANK(AI115)=1,"未",""),IF($AO$102="非該当","","未"))</f>
        <v>未</v>
      </c>
      <c r="AO115" s="484"/>
      <c r="AV115" s="534"/>
      <c r="AW115" s="535"/>
      <c r="AX115" s="535"/>
      <c r="AY115" s="535"/>
      <c r="AZ115" s="535"/>
      <c r="BA115" s="535"/>
      <c r="BB115" s="535"/>
      <c r="BC115" s="535"/>
      <c r="BD115" s="535"/>
      <c r="BE115" s="535"/>
      <c r="BF115" s="535"/>
      <c r="BG115" s="535"/>
      <c r="BH115" s="535"/>
      <c r="BI115" s="535"/>
      <c r="BJ115" s="535"/>
      <c r="BK115" s="535"/>
      <c r="BL115" s="535"/>
      <c r="BM115" s="535"/>
      <c r="BN115" s="535"/>
      <c r="BO115" s="535"/>
      <c r="BP115" s="535"/>
      <c r="BQ115" s="535"/>
      <c r="BR115" s="535"/>
      <c r="BS115" s="535"/>
      <c r="BT115" s="535"/>
      <c r="BU115" s="535"/>
      <c r="BV115" s="535"/>
      <c r="BW115" s="535"/>
      <c r="BX115" s="535"/>
      <c r="BY115" s="536"/>
    </row>
    <row r="116" spans="2:77" ht="15" customHeight="1" x14ac:dyDescent="0.4">
      <c r="C116" s="69" t="s">
        <v>80</v>
      </c>
      <c r="D116" s="59" t="s">
        <v>470</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53"/>
      <c r="AI116" s="556"/>
      <c r="AJ116" s="557"/>
      <c r="AK116" s="557"/>
      <c r="AL116" s="558"/>
      <c r="AN116" s="484" t="str">
        <f t="shared" ref="AN116:AN117" si="3">IF($AO$102&lt;&gt;"非該当",IF(COUNTBLANK(AI116)=1,"未",""),IF($AO$102="非該当","","未"))</f>
        <v>未</v>
      </c>
      <c r="AO116" s="484"/>
      <c r="AV116" s="534"/>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6"/>
    </row>
    <row r="117" spans="2:77" ht="15" customHeight="1" x14ac:dyDescent="0.4">
      <c r="C117" s="69" t="s">
        <v>457</v>
      </c>
      <c r="D117" s="59" t="s">
        <v>466</v>
      </c>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53"/>
      <c r="AI117" s="556"/>
      <c r="AJ117" s="557"/>
      <c r="AK117" s="557"/>
      <c r="AL117" s="558"/>
      <c r="AN117" s="484" t="str">
        <f t="shared" si="3"/>
        <v>未</v>
      </c>
      <c r="AO117" s="484"/>
      <c r="AV117" s="534"/>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6"/>
    </row>
    <row r="118" spans="2:77" ht="15" customHeight="1" x14ac:dyDescent="0.4">
      <c r="AV118" s="534"/>
      <c r="AW118" s="535"/>
      <c r="AX118" s="535"/>
      <c r="AY118" s="535"/>
      <c r="AZ118" s="535"/>
      <c r="BA118" s="535"/>
      <c r="BB118" s="535"/>
      <c r="BC118" s="535"/>
      <c r="BD118" s="535"/>
      <c r="BE118" s="535"/>
      <c r="BF118" s="535"/>
      <c r="BG118" s="535"/>
      <c r="BH118" s="535"/>
      <c r="BI118" s="535"/>
      <c r="BJ118" s="535"/>
      <c r="BK118" s="535"/>
      <c r="BL118" s="535"/>
      <c r="BM118" s="535"/>
      <c r="BN118" s="535"/>
      <c r="BO118" s="535"/>
      <c r="BP118" s="535"/>
      <c r="BQ118" s="535"/>
      <c r="BR118" s="535"/>
      <c r="BS118" s="535"/>
      <c r="BT118" s="535"/>
      <c r="BU118" s="535"/>
      <c r="BV118" s="535"/>
      <c r="BW118" s="535"/>
      <c r="BX118" s="535"/>
      <c r="BY118" s="536"/>
    </row>
    <row r="119" spans="2:77" ht="15" customHeight="1" x14ac:dyDescent="0.4">
      <c r="C119" s="60" t="s">
        <v>490</v>
      </c>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2"/>
      <c r="AI119" s="499" t="s">
        <v>415</v>
      </c>
      <c r="AJ119" s="500"/>
      <c r="AK119" s="500"/>
      <c r="AL119" s="501"/>
      <c r="AN119" s="502" t="s">
        <v>289</v>
      </c>
      <c r="AO119" s="502"/>
      <c r="AV119" s="534"/>
      <c r="AW119" s="535"/>
      <c r="AX119" s="535"/>
      <c r="AY119" s="535"/>
      <c r="AZ119" s="535"/>
      <c r="BA119" s="535"/>
      <c r="BB119" s="535"/>
      <c r="BC119" s="535"/>
      <c r="BD119" s="535"/>
      <c r="BE119" s="535"/>
      <c r="BF119" s="535"/>
      <c r="BG119" s="535"/>
      <c r="BH119" s="535"/>
      <c r="BI119" s="535"/>
      <c r="BJ119" s="535"/>
      <c r="BK119" s="535"/>
      <c r="BL119" s="535"/>
      <c r="BM119" s="535"/>
      <c r="BN119" s="535"/>
      <c r="BO119" s="535"/>
      <c r="BP119" s="535"/>
      <c r="BQ119" s="535"/>
      <c r="BR119" s="535"/>
      <c r="BS119" s="535"/>
      <c r="BT119" s="535"/>
      <c r="BU119" s="535"/>
      <c r="BV119" s="535"/>
      <c r="BW119" s="535"/>
      <c r="BX119" s="535"/>
      <c r="BY119" s="536"/>
    </row>
    <row r="120" spans="2:77" ht="15" customHeight="1" x14ac:dyDescent="0.4">
      <c r="C120" s="69" t="s">
        <v>78</v>
      </c>
      <c r="D120" s="59" t="s">
        <v>489</v>
      </c>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53"/>
      <c r="AI120" s="556"/>
      <c r="AJ120" s="557"/>
      <c r="AK120" s="557"/>
      <c r="AL120" s="558"/>
      <c r="AN120" s="484" t="str">
        <f>IF($AO$102&lt;&gt;"非該当",IF(COUNTBLANK(AI120)=1,"未",""),IF($AO$102="非該当","","未"))</f>
        <v>未</v>
      </c>
      <c r="AO120" s="484"/>
      <c r="AV120" s="534"/>
      <c r="AW120" s="535"/>
      <c r="AX120" s="535"/>
      <c r="AY120" s="535"/>
      <c r="AZ120" s="535"/>
      <c r="BA120" s="535"/>
      <c r="BB120" s="535"/>
      <c r="BC120" s="535"/>
      <c r="BD120" s="535"/>
      <c r="BE120" s="535"/>
      <c r="BF120" s="535"/>
      <c r="BG120" s="535"/>
      <c r="BH120" s="535"/>
      <c r="BI120" s="535"/>
      <c r="BJ120" s="535"/>
      <c r="BK120" s="535"/>
      <c r="BL120" s="535"/>
      <c r="BM120" s="535"/>
      <c r="BN120" s="535"/>
      <c r="BO120" s="535"/>
      <c r="BP120" s="535"/>
      <c r="BQ120" s="535"/>
      <c r="BR120" s="535"/>
      <c r="BS120" s="535"/>
      <c r="BT120" s="535"/>
      <c r="BU120" s="535"/>
      <c r="BV120" s="535"/>
      <c r="BW120" s="535"/>
      <c r="BX120" s="535"/>
      <c r="BY120" s="536"/>
    </row>
    <row r="121" spans="2:77" ht="15" customHeight="1" x14ac:dyDescent="0.4">
      <c r="C121" s="69" t="s">
        <v>79</v>
      </c>
      <c r="D121" s="59" t="s">
        <v>491</v>
      </c>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53"/>
      <c r="AI121" s="556"/>
      <c r="AJ121" s="557"/>
      <c r="AK121" s="557"/>
      <c r="AL121" s="558"/>
      <c r="AN121" s="484" t="str">
        <f t="shared" ref="AN121:AN122" si="4">IF($AO$102&lt;&gt;"非該当",IF(COUNTBLANK(AI121)=1,"未",""),IF($AO$102="非該当","","未"))</f>
        <v>未</v>
      </c>
      <c r="AO121" s="484"/>
      <c r="AV121" s="534"/>
      <c r="AW121" s="535"/>
      <c r="AX121" s="535"/>
      <c r="AY121" s="535"/>
      <c r="AZ121" s="535"/>
      <c r="BA121" s="535"/>
      <c r="BB121" s="535"/>
      <c r="BC121" s="535"/>
      <c r="BD121" s="535"/>
      <c r="BE121" s="535"/>
      <c r="BF121" s="535"/>
      <c r="BG121" s="535"/>
      <c r="BH121" s="535"/>
      <c r="BI121" s="535"/>
      <c r="BJ121" s="535"/>
      <c r="BK121" s="535"/>
      <c r="BL121" s="535"/>
      <c r="BM121" s="535"/>
      <c r="BN121" s="535"/>
      <c r="BO121" s="535"/>
      <c r="BP121" s="535"/>
      <c r="BQ121" s="535"/>
      <c r="BR121" s="535"/>
      <c r="BS121" s="535"/>
      <c r="BT121" s="535"/>
      <c r="BU121" s="535"/>
      <c r="BV121" s="535"/>
      <c r="BW121" s="535"/>
      <c r="BX121" s="535"/>
      <c r="BY121" s="536"/>
    </row>
    <row r="122" spans="2:77" ht="15" customHeight="1" x14ac:dyDescent="0.4">
      <c r="C122" s="69" t="s">
        <v>80</v>
      </c>
      <c r="D122" s="59" t="s">
        <v>466</v>
      </c>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53"/>
      <c r="AI122" s="556"/>
      <c r="AJ122" s="557"/>
      <c r="AK122" s="557"/>
      <c r="AL122" s="558"/>
      <c r="AN122" s="484" t="str">
        <f t="shared" si="4"/>
        <v>未</v>
      </c>
      <c r="AO122" s="484"/>
      <c r="AV122" s="534"/>
      <c r="AW122" s="535"/>
      <c r="AX122" s="535"/>
      <c r="AY122" s="535"/>
      <c r="AZ122" s="535"/>
      <c r="BA122" s="535"/>
      <c r="BB122" s="535"/>
      <c r="BC122" s="535"/>
      <c r="BD122" s="535"/>
      <c r="BE122" s="535"/>
      <c r="BF122" s="535"/>
      <c r="BG122" s="535"/>
      <c r="BH122" s="535"/>
      <c r="BI122" s="535"/>
      <c r="BJ122" s="535"/>
      <c r="BK122" s="535"/>
      <c r="BL122" s="535"/>
      <c r="BM122" s="535"/>
      <c r="BN122" s="535"/>
      <c r="BO122" s="535"/>
      <c r="BP122" s="535"/>
      <c r="BQ122" s="535"/>
      <c r="BR122" s="535"/>
      <c r="BS122" s="535"/>
      <c r="BT122" s="535"/>
      <c r="BU122" s="535"/>
      <c r="BV122" s="535"/>
      <c r="BW122" s="535"/>
      <c r="BX122" s="535"/>
      <c r="BY122" s="536"/>
    </row>
    <row r="123" spans="2:77" ht="15" customHeight="1" x14ac:dyDescent="0.4">
      <c r="B123" s="1" t="s">
        <v>368</v>
      </c>
      <c r="AV123" s="534"/>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6"/>
    </row>
    <row r="124" spans="2:77" ht="15" customHeight="1" x14ac:dyDescent="0.4">
      <c r="B124" s="80" t="s">
        <v>369</v>
      </c>
      <c r="C124" s="3" t="s">
        <v>472</v>
      </c>
      <c r="AV124" s="534"/>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6"/>
    </row>
    <row r="125" spans="2:77" ht="15" customHeight="1" x14ac:dyDescent="0.4">
      <c r="C125" s="80" t="s">
        <v>316</v>
      </c>
      <c r="D125" s="11" t="s">
        <v>473</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V125" s="534"/>
      <c r="AW125" s="535"/>
      <c r="AX125" s="535"/>
      <c r="AY125" s="535"/>
      <c r="AZ125" s="535"/>
      <c r="BA125" s="535"/>
      <c r="BB125" s="535"/>
      <c r="BC125" s="535"/>
      <c r="BD125" s="535"/>
      <c r="BE125" s="535"/>
      <c r="BF125" s="535"/>
      <c r="BG125" s="535"/>
      <c r="BH125" s="535"/>
      <c r="BI125" s="535"/>
      <c r="BJ125" s="535"/>
      <c r="BK125" s="535"/>
      <c r="BL125" s="535"/>
      <c r="BM125" s="535"/>
      <c r="BN125" s="535"/>
      <c r="BO125" s="535"/>
      <c r="BP125" s="535"/>
      <c r="BQ125" s="535"/>
      <c r="BR125" s="535"/>
      <c r="BS125" s="535"/>
      <c r="BT125" s="535"/>
      <c r="BU125" s="535"/>
      <c r="BV125" s="535"/>
      <c r="BW125" s="535"/>
      <c r="BX125" s="535"/>
      <c r="BY125" s="536"/>
    </row>
    <row r="126" spans="2:77" ht="15" customHeight="1" x14ac:dyDescent="0.4">
      <c r="C126" s="80" t="s">
        <v>317</v>
      </c>
      <c r="D126" s="11" t="s">
        <v>474</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V126" s="534"/>
      <c r="AW126" s="535"/>
      <c r="AX126" s="535"/>
      <c r="AY126" s="535"/>
      <c r="AZ126" s="535"/>
      <c r="BA126" s="535"/>
      <c r="BB126" s="535"/>
      <c r="BC126" s="535"/>
      <c r="BD126" s="535"/>
      <c r="BE126" s="535"/>
      <c r="BF126" s="535"/>
      <c r="BG126" s="535"/>
      <c r="BH126" s="535"/>
      <c r="BI126" s="535"/>
      <c r="BJ126" s="535"/>
      <c r="BK126" s="535"/>
      <c r="BL126" s="535"/>
      <c r="BM126" s="535"/>
      <c r="BN126" s="535"/>
      <c r="BO126" s="535"/>
      <c r="BP126" s="535"/>
      <c r="BQ126" s="535"/>
      <c r="BR126" s="535"/>
      <c r="BS126" s="535"/>
      <c r="BT126" s="535"/>
      <c r="BU126" s="535"/>
      <c r="BV126" s="535"/>
      <c r="BW126" s="535"/>
      <c r="BX126" s="535"/>
      <c r="BY126" s="536"/>
    </row>
    <row r="127" spans="2:77" ht="15" customHeight="1" x14ac:dyDescent="0.4">
      <c r="C127" s="80"/>
      <c r="D127" s="88" t="s">
        <v>444</v>
      </c>
      <c r="E127" s="11" t="s">
        <v>475</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V127" s="534"/>
      <c r="AW127" s="535"/>
      <c r="AX127" s="535"/>
      <c r="AY127" s="535"/>
      <c r="AZ127" s="535"/>
      <c r="BA127" s="535"/>
      <c r="BB127" s="535"/>
      <c r="BC127" s="535"/>
      <c r="BD127" s="535"/>
      <c r="BE127" s="535"/>
      <c r="BF127" s="535"/>
      <c r="BG127" s="535"/>
      <c r="BH127" s="535"/>
      <c r="BI127" s="535"/>
      <c r="BJ127" s="535"/>
      <c r="BK127" s="535"/>
      <c r="BL127" s="535"/>
      <c r="BM127" s="535"/>
      <c r="BN127" s="535"/>
      <c r="BO127" s="535"/>
      <c r="BP127" s="535"/>
      <c r="BQ127" s="535"/>
      <c r="BR127" s="535"/>
      <c r="BS127" s="535"/>
      <c r="BT127" s="535"/>
      <c r="BU127" s="535"/>
      <c r="BV127" s="535"/>
      <c r="BW127" s="535"/>
      <c r="BX127" s="535"/>
      <c r="BY127" s="536"/>
    </row>
    <row r="128" spans="2:77" ht="15" customHeight="1" x14ac:dyDescent="0.4">
      <c r="C128" s="80" t="s">
        <v>318</v>
      </c>
      <c r="D128" s="11" t="s">
        <v>476</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V128" s="534"/>
      <c r="AW128" s="535"/>
      <c r="AX128" s="535"/>
      <c r="AY128" s="535"/>
      <c r="AZ128" s="535"/>
      <c r="BA128" s="535"/>
      <c r="BB128" s="535"/>
      <c r="BC128" s="535"/>
      <c r="BD128" s="535"/>
      <c r="BE128" s="535"/>
      <c r="BF128" s="535"/>
      <c r="BG128" s="535"/>
      <c r="BH128" s="535"/>
      <c r="BI128" s="535"/>
      <c r="BJ128" s="535"/>
      <c r="BK128" s="535"/>
      <c r="BL128" s="535"/>
      <c r="BM128" s="535"/>
      <c r="BN128" s="535"/>
      <c r="BO128" s="535"/>
      <c r="BP128" s="535"/>
      <c r="BQ128" s="535"/>
      <c r="BR128" s="535"/>
      <c r="BS128" s="535"/>
      <c r="BT128" s="535"/>
      <c r="BU128" s="535"/>
      <c r="BV128" s="535"/>
      <c r="BW128" s="535"/>
      <c r="BX128" s="535"/>
      <c r="BY128" s="536"/>
    </row>
    <row r="129" spans="2:77" ht="15" customHeight="1" x14ac:dyDescent="0.4">
      <c r="C129" s="80" t="s">
        <v>319</v>
      </c>
      <c r="D129" s="11" t="s">
        <v>477</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V129" s="534"/>
      <c r="AW129" s="535"/>
      <c r="AX129" s="535"/>
      <c r="AY129" s="535"/>
      <c r="AZ129" s="535"/>
      <c r="BA129" s="535"/>
      <c r="BB129" s="535"/>
      <c r="BC129" s="535"/>
      <c r="BD129" s="535"/>
      <c r="BE129" s="535"/>
      <c r="BF129" s="535"/>
      <c r="BG129" s="535"/>
      <c r="BH129" s="535"/>
      <c r="BI129" s="535"/>
      <c r="BJ129" s="535"/>
      <c r="BK129" s="535"/>
      <c r="BL129" s="535"/>
      <c r="BM129" s="535"/>
      <c r="BN129" s="535"/>
      <c r="BO129" s="535"/>
      <c r="BP129" s="535"/>
      <c r="BQ129" s="535"/>
      <c r="BR129" s="535"/>
      <c r="BS129" s="535"/>
      <c r="BT129" s="535"/>
      <c r="BU129" s="535"/>
      <c r="BV129" s="535"/>
      <c r="BW129" s="535"/>
      <c r="BX129" s="535"/>
      <c r="BY129" s="536"/>
    </row>
    <row r="130" spans="2:77" ht="15" customHeight="1" x14ac:dyDescent="0.4">
      <c r="D130" s="11" t="s">
        <v>444</v>
      </c>
      <c r="E130" s="11" t="s">
        <v>478</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V130" s="534"/>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6"/>
    </row>
    <row r="131" spans="2:77" ht="15" customHeight="1" x14ac:dyDescent="0.4">
      <c r="C131" s="80" t="s">
        <v>380</v>
      </c>
      <c r="D131" s="11" t="s">
        <v>485</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V131" s="534"/>
      <c r="AW131" s="535"/>
      <c r="AX131" s="535"/>
      <c r="AY131" s="535"/>
      <c r="AZ131" s="535"/>
      <c r="BA131" s="535"/>
      <c r="BB131" s="535"/>
      <c r="BC131" s="535"/>
      <c r="BD131" s="535"/>
      <c r="BE131" s="535"/>
      <c r="BF131" s="535"/>
      <c r="BG131" s="535"/>
      <c r="BH131" s="535"/>
      <c r="BI131" s="535"/>
      <c r="BJ131" s="535"/>
      <c r="BK131" s="535"/>
      <c r="BL131" s="535"/>
      <c r="BM131" s="535"/>
      <c r="BN131" s="535"/>
      <c r="BO131" s="535"/>
      <c r="BP131" s="535"/>
      <c r="BQ131" s="535"/>
      <c r="BR131" s="535"/>
      <c r="BS131" s="535"/>
      <c r="BT131" s="535"/>
      <c r="BU131" s="535"/>
      <c r="BV131" s="535"/>
      <c r="BW131" s="535"/>
      <c r="BX131" s="535"/>
      <c r="BY131" s="536"/>
    </row>
    <row r="132" spans="2:77" ht="15" customHeight="1" x14ac:dyDescent="0.4">
      <c r="D132" s="11" t="s">
        <v>486</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V132" s="534"/>
      <c r="AW132" s="535"/>
      <c r="AX132" s="535"/>
      <c r="AY132" s="535"/>
      <c r="AZ132" s="535"/>
      <c r="BA132" s="535"/>
      <c r="BB132" s="535"/>
      <c r="BC132" s="535"/>
      <c r="BD132" s="535"/>
      <c r="BE132" s="535"/>
      <c r="BF132" s="535"/>
      <c r="BG132" s="535"/>
      <c r="BH132" s="535"/>
      <c r="BI132" s="535"/>
      <c r="BJ132" s="535"/>
      <c r="BK132" s="535"/>
      <c r="BL132" s="535"/>
      <c r="BM132" s="535"/>
      <c r="BN132" s="535"/>
      <c r="BO132" s="535"/>
      <c r="BP132" s="535"/>
      <c r="BQ132" s="535"/>
      <c r="BR132" s="535"/>
      <c r="BS132" s="535"/>
      <c r="BT132" s="535"/>
      <c r="BU132" s="535"/>
      <c r="BV132" s="535"/>
      <c r="BW132" s="535"/>
      <c r="BX132" s="535"/>
      <c r="BY132" s="536"/>
    </row>
    <row r="133" spans="2:77" ht="15" customHeight="1" x14ac:dyDescent="0.4">
      <c r="C133" s="80" t="s">
        <v>479</v>
      </c>
      <c r="D133" s="11" t="s">
        <v>480</v>
      </c>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V133" s="534"/>
      <c r="AW133" s="535"/>
      <c r="AX133" s="535"/>
      <c r="AY133" s="535"/>
      <c r="AZ133" s="535"/>
      <c r="BA133" s="535"/>
      <c r="BB133" s="535"/>
      <c r="BC133" s="535"/>
      <c r="BD133" s="535"/>
      <c r="BE133" s="535"/>
      <c r="BF133" s="535"/>
      <c r="BG133" s="535"/>
      <c r="BH133" s="535"/>
      <c r="BI133" s="535"/>
      <c r="BJ133" s="535"/>
      <c r="BK133" s="535"/>
      <c r="BL133" s="535"/>
      <c r="BM133" s="535"/>
      <c r="BN133" s="535"/>
      <c r="BO133" s="535"/>
      <c r="BP133" s="535"/>
      <c r="BQ133" s="535"/>
      <c r="BR133" s="535"/>
      <c r="BS133" s="535"/>
      <c r="BT133" s="535"/>
      <c r="BU133" s="535"/>
      <c r="BV133" s="535"/>
      <c r="BW133" s="535"/>
      <c r="BX133" s="535"/>
      <c r="BY133" s="536"/>
    </row>
    <row r="134" spans="2:77" ht="15" customHeight="1" x14ac:dyDescent="0.4">
      <c r="C134" s="80" t="s">
        <v>481</v>
      </c>
      <c r="D134" s="11" t="s">
        <v>467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V134" s="534"/>
      <c r="AW134" s="535"/>
      <c r="AX134" s="535"/>
      <c r="AY134" s="535"/>
      <c r="AZ134" s="535"/>
      <c r="BA134" s="535"/>
      <c r="BB134" s="535"/>
      <c r="BC134" s="535"/>
      <c r="BD134" s="535"/>
      <c r="BE134" s="535"/>
      <c r="BF134" s="535"/>
      <c r="BG134" s="535"/>
      <c r="BH134" s="535"/>
      <c r="BI134" s="535"/>
      <c r="BJ134" s="535"/>
      <c r="BK134" s="535"/>
      <c r="BL134" s="535"/>
      <c r="BM134" s="535"/>
      <c r="BN134" s="535"/>
      <c r="BO134" s="535"/>
      <c r="BP134" s="535"/>
      <c r="BQ134" s="535"/>
      <c r="BR134" s="535"/>
      <c r="BS134" s="535"/>
      <c r="BT134" s="535"/>
      <c r="BU134" s="535"/>
      <c r="BV134" s="535"/>
      <c r="BW134" s="535"/>
      <c r="BX134" s="535"/>
      <c r="BY134" s="536"/>
    </row>
    <row r="135" spans="2:77" ht="15" customHeight="1" thickBot="1" x14ac:dyDescent="0.45">
      <c r="D135" s="11" t="s">
        <v>482</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V135" s="537"/>
      <c r="AW135" s="538"/>
      <c r="AX135" s="538"/>
      <c r="AY135" s="538"/>
      <c r="AZ135" s="538"/>
      <c r="BA135" s="538"/>
      <c r="BB135" s="538"/>
      <c r="BC135" s="538"/>
      <c r="BD135" s="538"/>
      <c r="BE135" s="538"/>
      <c r="BF135" s="538"/>
      <c r="BG135" s="538"/>
      <c r="BH135" s="538"/>
      <c r="BI135" s="538"/>
      <c r="BJ135" s="538"/>
      <c r="BK135" s="538"/>
      <c r="BL135" s="538"/>
      <c r="BM135" s="538"/>
      <c r="BN135" s="538"/>
      <c r="BO135" s="538"/>
      <c r="BP135" s="538"/>
      <c r="BQ135" s="538"/>
      <c r="BR135" s="538"/>
      <c r="BS135" s="538"/>
      <c r="BT135" s="538"/>
      <c r="BU135" s="538"/>
      <c r="BV135" s="538"/>
      <c r="BW135" s="538"/>
      <c r="BX135" s="538"/>
      <c r="BY135" s="539"/>
    </row>
    <row r="136" spans="2:77" ht="15" customHeight="1" x14ac:dyDescent="0.4">
      <c r="C136" s="80" t="s">
        <v>483</v>
      </c>
      <c r="D136" s="11" t="s">
        <v>484</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V136" s="531" t="s">
        <v>503</v>
      </c>
      <c r="AW136" s="531"/>
      <c r="AX136" s="531"/>
      <c r="AY136" s="531"/>
      <c r="AZ136" s="531"/>
      <c r="BA136" s="531"/>
      <c r="BB136" s="531"/>
      <c r="BC136" s="531"/>
      <c r="BD136" s="531"/>
      <c r="BE136" s="531"/>
      <c r="BF136" s="531"/>
      <c r="BG136" s="531"/>
      <c r="BH136" s="531"/>
      <c r="BI136" s="531"/>
      <c r="BJ136" s="531"/>
      <c r="BK136" s="531"/>
      <c r="BL136" s="531"/>
      <c r="BM136" s="531"/>
      <c r="BN136" s="531"/>
      <c r="BO136" s="531"/>
      <c r="BP136" s="531"/>
      <c r="BQ136" s="531"/>
      <c r="BR136" s="531"/>
      <c r="BS136" s="531"/>
      <c r="BT136" s="531"/>
      <c r="BU136" s="531"/>
      <c r="BV136" s="531"/>
      <c r="BW136" s="531"/>
      <c r="BX136" s="531"/>
      <c r="BY136" s="531"/>
    </row>
    <row r="137" spans="2:77" ht="15" customHeight="1" thickBot="1" x14ac:dyDescent="0.45">
      <c r="AV137" s="65" t="s">
        <v>515</v>
      </c>
      <c r="BY137" s="64"/>
    </row>
    <row r="138" spans="2:77" ht="15" customHeight="1" thickBot="1" x14ac:dyDescent="0.45">
      <c r="B138" s="52" t="s">
        <v>321</v>
      </c>
      <c r="C138" s="1" t="s">
        <v>492</v>
      </c>
      <c r="AV138" s="532" t="s">
        <v>504</v>
      </c>
      <c r="AW138" s="531"/>
      <c r="AX138" s="531"/>
      <c r="AY138" s="531"/>
      <c r="AZ138" s="531"/>
      <c r="BA138" s="531"/>
      <c r="BB138" s="531"/>
      <c r="BC138" s="531"/>
      <c r="BD138" s="531"/>
      <c r="BE138" s="531"/>
      <c r="BF138" s="531"/>
      <c r="BG138" s="531"/>
      <c r="BH138" s="531"/>
      <c r="BI138" s="531"/>
      <c r="BJ138" s="531"/>
      <c r="BK138" s="531"/>
      <c r="BL138" s="531"/>
      <c r="BM138" s="531"/>
      <c r="BN138" s="531"/>
      <c r="BO138" s="531"/>
      <c r="BP138" s="531"/>
      <c r="BQ138" s="531"/>
      <c r="BR138" s="531"/>
      <c r="BS138" s="531"/>
      <c r="BT138" s="531"/>
      <c r="BU138" s="531"/>
      <c r="BV138" s="531"/>
      <c r="BW138" s="531"/>
      <c r="BX138" s="531"/>
      <c r="BY138" s="533"/>
    </row>
    <row r="139" spans="2:77" ht="15" customHeight="1" thickBot="1" x14ac:dyDescent="0.45">
      <c r="C139" s="81" t="s">
        <v>35</v>
      </c>
      <c r="D139" s="89" t="s">
        <v>1893</v>
      </c>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1"/>
      <c r="AO139" s="494"/>
      <c r="AP139" s="495"/>
      <c r="AQ139" s="495"/>
      <c r="AR139" s="496"/>
      <c r="AV139" s="534"/>
      <c r="AW139" s="535"/>
      <c r="AX139" s="535"/>
      <c r="AY139" s="535"/>
      <c r="AZ139" s="535"/>
      <c r="BA139" s="535"/>
      <c r="BB139" s="535"/>
      <c r="BC139" s="535"/>
      <c r="BD139" s="535"/>
      <c r="BE139" s="535"/>
      <c r="BF139" s="535"/>
      <c r="BG139" s="535"/>
      <c r="BH139" s="535"/>
      <c r="BI139" s="535"/>
      <c r="BJ139" s="535"/>
      <c r="BK139" s="535"/>
      <c r="BL139" s="535"/>
      <c r="BM139" s="535"/>
      <c r="BN139" s="535"/>
      <c r="BO139" s="535"/>
      <c r="BP139" s="535"/>
      <c r="BQ139" s="535"/>
      <c r="BR139" s="535"/>
      <c r="BS139" s="535"/>
      <c r="BT139" s="535"/>
      <c r="BU139" s="535"/>
      <c r="BV139" s="535"/>
      <c r="BW139" s="535"/>
      <c r="BX139" s="535"/>
      <c r="BY139" s="536"/>
    </row>
    <row r="140" spans="2:77" ht="15" customHeight="1" thickBot="1" x14ac:dyDescent="0.45">
      <c r="C140" s="54" t="s">
        <v>36</v>
      </c>
      <c r="D140" s="79" t="s">
        <v>1894</v>
      </c>
      <c r="E140" s="108"/>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494"/>
      <c r="AP140" s="495"/>
      <c r="AQ140" s="495"/>
      <c r="AR140" s="496"/>
      <c r="AV140" s="534"/>
      <c r="AW140" s="535"/>
      <c r="AX140" s="535"/>
      <c r="AY140" s="535"/>
      <c r="AZ140" s="535"/>
      <c r="BA140" s="535"/>
      <c r="BB140" s="535"/>
      <c r="BC140" s="535"/>
      <c r="BD140" s="535"/>
      <c r="BE140" s="535"/>
      <c r="BF140" s="535"/>
      <c r="BG140" s="535"/>
      <c r="BH140" s="535"/>
      <c r="BI140" s="535"/>
      <c r="BJ140" s="535"/>
      <c r="BK140" s="535"/>
      <c r="BL140" s="535"/>
      <c r="BM140" s="535"/>
      <c r="BN140" s="535"/>
      <c r="BO140" s="535"/>
      <c r="BP140" s="535"/>
      <c r="BQ140" s="535"/>
      <c r="BR140" s="535"/>
      <c r="BS140" s="535"/>
      <c r="BT140" s="535"/>
      <c r="BU140" s="535"/>
      <c r="BV140" s="535"/>
      <c r="BW140" s="535"/>
      <c r="BX140" s="535"/>
      <c r="BY140" s="536"/>
    </row>
    <row r="141" spans="2:77" ht="15" customHeight="1" thickBot="1" x14ac:dyDescent="0.45">
      <c r="C141" s="54" t="s">
        <v>37</v>
      </c>
      <c r="D141" s="79" t="s">
        <v>1895</v>
      </c>
      <c r="E141" s="108"/>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494"/>
      <c r="AP141" s="495"/>
      <c r="AQ141" s="495"/>
      <c r="AR141" s="496"/>
      <c r="AV141" s="534"/>
      <c r="AW141" s="535"/>
      <c r="AX141" s="535"/>
      <c r="AY141" s="535"/>
      <c r="AZ141" s="535"/>
      <c r="BA141" s="535"/>
      <c r="BB141" s="535"/>
      <c r="BC141" s="535"/>
      <c r="BD141" s="535"/>
      <c r="BE141" s="535"/>
      <c r="BF141" s="535"/>
      <c r="BG141" s="535"/>
      <c r="BH141" s="535"/>
      <c r="BI141" s="535"/>
      <c r="BJ141" s="535"/>
      <c r="BK141" s="535"/>
      <c r="BL141" s="535"/>
      <c r="BM141" s="535"/>
      <c r="BN141" s="535"/>
      <c r="BO141" s="535"/>
      <c r="BP141" s="535"/>
      <c r="BQ141" s="535"/>
      <c r="BR141" s="535"/>
      <c r="BS141" s="535"/>
      <c r="BT141" s="535"/>
      <c r="BU141" s="535"/>
      <c r="BV141" s="535"/>
      <c r="BW141" s="535"/>
      <c r="BX141" s="535"/>
      <c r="BY141" s="536"/>
    </row>
    <row r="142" spans="2:77" ht="15" customHeight="1" thickBot="1" x14ac:dyDescent="0.45">
      <c r="C142" s="54" t="s">
        <v>329</v>
      </c>
      <c r="D142" s="79" t="s">
        <v>1890</v>
      </c>
      <c r="E142" s="108"/>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494"/>
      <c r="AP142" s="495"/>
      <c r="AQ142" s="495"/>
      <c r="AR142" s="496"/>
      <c r="AV142" s="534"/>
      <c r="AW142" s="535"/>
      <c r="AX142" s="535"/>
      <c r="AY142" s="535"/>
      <c r="AZ142" s="535"/>
      <c r="BA142" s="535"/>
      <c r="BB142" s="535"/>
      <c r="BC142" s="535"/>
      <c r="BD142" s="535"/>
      <c r="BE142" s="535"/>
      <c r="BF142" s="535"/>
      <c r="BG142" s="535"/>
      <c r="BH142" s="535"/>
      <c r="BI142" s="535"/>
      <c r="BJ142" s="535"/>
      <c r="BK142" s="535"/>
      <c r="BL142" s="535"/>
      <c r="BM142" s="535"/>
      <c r="BN142" s="535"/>
      <c r="BO142" s="535"/>
      <c r="BP142" s="535"/>
      <c r="BQ142" s="535"/>
      <c r="BR142" s="535"/>
      <c r="BS142" s="535"/>
      <c r="BT142" s="535"/>
      <c r="BU142" s="535"/>
      <c r="BV142" s="535"/>
      <c r="BW142" s="535"/>
      <c r="BX142" s="535"/>
      <c r="BY142" s="536"/>
    </row>
    <row r="143" spans="2:77" ht="15" customHeight="1" thickBot="1" x14ac:dyDescent="0.45">
      <c r="C143" s="54" t="s">
        <v>330</v>
      </c>
      <c r="D143" s="79" t="s">
        <v>1891</v>
      </c>
      <c r="E143" s="108"/>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494"/>
      <c r="AP143" s="495"/>
      <c r="AQ143" s="495"/>
      <c r="AR143" s="496"/>
      <c r="AV143" s="534"/>
      <c r="AW143" s="535"/>
      <c r="AX143" s="535"/>
      <c r="AY143" s="535"/>
      <c r="AZ143" s="535"/>
      <c r="BA143" s="535"/>
      <c r="BB143" s="535"/>
      <c r="BC143" s="535"/>
      <c r="BD143" s="535"/>
      <c r="BE143" s="535"/>
      <c r="BF143" s="535"/>
      <c r="BG143" s="535"/>
      <c r="BH143" s="535"/>
      <c r="BI143" s="535"/>
      <c r="BJ143" s="535"/>
      <c r="BK143" s="535"/>
      <c r="BL143" s="535"/>
      <c r="BM143" s="535"/>
      <c r="BN143" s="535"/>
      <c r="BO143" s="535"/>
      <c r="BP143" s="535"/>
      <c r="BQ143" s="535"/>
      <c r="BR143" s="535"/>
      <c r="BS143" s="535"/>
      <c r="BT143" s="535"/>
      <c r="BU143" s="535"/>
      <c r="BV143" s="535"/>
      <c r="BW143" s="535"/>
      <c r="BX143" s="535"/>
      <c r="BY143" s="536"/>
    </row>
    <row r="144" spans="2:77" ht="15" customHeight="1" thickBot="1" x14ac:dyDescent="0.45">
      <c r="C144" s="54" t="s">
        <v>331</v>
      </c>
      <c r="D144" s="79" t="s">
        <v>1892</v>
      </c>
      <c r="E144" s="108"/>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494"/>
      <c r="AP144" s="495"/>
      <c r="AQ144" s="495"/>
      <c r="AR144" s="496"/>
      <c r="AV144" s="534"/>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6"/>
    </row>
    <row r="145" spans="3:77" ht="15" customHeight="1" x14ac:dyDescent="0.4">
      <c r="C145" s="92" t="s">
        <v>494</v>
      </c>
      <c r="AV145" s="534"/>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6"/>
    </row>
    <row r="146" spans="3:77" ht="15" customHeight="1" x14ac:dyDescent="0.4">
      <c r="D146" s="1" t="s">
        <v>493</v>
      </c>
      <c r="AV146" s="534"/>
      <c r="AW146" s="535"/>
      <c r="AX146" s="535"/>
      <c r="AY146" s="535"/>
      <c r="AZ146" s="535"/>
      <c r="BA146" s="535"/>
      <c r="BB146" s="535"/>
      <c r="BC146" s="535"/>
      <c r="BD146" s="535"/>
      <c r="BE146" s="535"/>
      <c r="BF146" s="535"/>
      <c r="BG146" s="535"/>
      <c r="BH146" s="535"/>
      <c r="BI146" s="535"/>
      <c r="BJ146" s="535"/>
      <c r="BK146" s="535"/>
      <c r="BL146" s="535"/>
      <c r="BM146" s="535"/>
      <c r="BN146" s="535"/>
      <c r="BO146" s="535"/>
      <c r="BP146" s="535"/>
      <c r="BQ146" s="535"/>
      <c r="BR146" s="535"/>
      <c r="BS146" s="535"/>
      <c r="BT146" s="535"/>
      <c r="BU146" s="535"/>
      <c r="BV146" s="535"/>
      <c r="BW146" s="535"/>
      <c r="BX146" s="535"/>
      <c r="BY146" s="536"/>
    </row>
    <row r="147" spans="3:77" ht="15" customHeight="1" x14ac:dyDescent="0.4">
      <c r="AV147" s="534"/>
      <c r="AW147" s="535"/>
      <c r="AX147" s="535"/>
      <c r="AY147" s="535"/>
      <c r="AZ147" s="535"/>
      <c r="BA147" s="535"/>
      <c r="BB147" s="535"/>
      <c r="BC147" s="535"/>
      <c r="BD147" s="535"/>
      <c r="BE147" s="535"/>
      <c r="BF147" s="535"/>
      <c r="BG147" s="535"/>
      <c r="BH147" s="535"/>
      <c r="BI147" s="535"/>
      <c r="BJ147" s="535"/>
      <c r="BK147" s="535"/>
      <c r="BL147" s="535"/>
      <c r="BM147" s="535"/>
      <c r="BN147" s="535"/>
      <c r="BO147" s="535"/>
      <c r="BP147" s="535"/>
      <c r="BQ147" s="535"/>
      <c r="BR147" s="535"/>
      <c r="BS147" s="535"/>
      <c r="BT147" s="535"/>
      <c r="BU147" s="535"/>
      <c r="BV147" s="535"/>
      <c r="BW147" s="535"/>
      <c r="BX147" s="535"/>
      <c r="BY147" s="536"/>
    </row>
    <row r="148" spans="3:77" ht="15" customHeight="1" x14ac:dyDescent="0.4">
      <c r="C148" s="60" t="s">
        <v>495</v>
      </c>
      <c r="D148" s="61"/>
      <c r="E148" s="61"/>
      <c r="F148" s="61"/>
      <c r="G148" s="61"/>
      <c r="H148" s="61"/>
      <c r="I148" s="61"/>
      <c r="J148" s="61"/>
      <c r="K148" s="61"/>
      <c r="L148" s="61"/>
      <c r="M148" s="61"/>
      <c r="N148" s="61"/>
      <c r="O148" s="61"/>
      <c r="P148" s="61"/>
      <c r="Q148" s="61"/>
      <c r="R148" s="61"/>
      <c r="S148" s="61"/>
      <c r="T148" s="61"/>
      <c r="U148" s="61"/>
      <c r="V148" s="61"/>
      <c r="W148" s="61"/>
      <c r="X148" s="61"/>
      <c r="Y148" s="61"/>
      <c r="Z148" s="499" t="s">
        <v>363</v>
      </c>
      <c r="AA148" s="500"/>
      <c r="AB148" s="500"/>
      <c r="AC148" s="500"/>
      <c r="AD148" s="500"/>
      <c r="AE148" s="501"/>
      <c r="AG148" s="502" t="s">
        <v>289</v>
      </c>
      <c r="AH148" s="502"/>
      <c r="AV148" s="534"/>
      <c r="AW148" s="535"/>
      <c r="AX148" s="535"/>
      <c r="AY148" s="535"/>
      <c r="AZ148" s="535"/>
      <c r="BA148" s="535"/>
      <c r="BB148" s="535"/>
      <c r="BC148" s="535"/>
      <c r="BD148" s="535"/>
      <c r="BE148" s="535"/>
      <c r="BF148" s="535"/>
      <c r="BG148" s="535"/>
      <c r="BH148" s="535"/>
      <c r="BI148" s="535"/>
      <c r="BJ148" s="535"/>
      <c r="BK148" s="535"/>
      <c r="BL148" s="535"/>
      <c r="BM148" s="535"/>
      <c r="BN148" s="535"/>
      <c r="BO148" s="535"/>
      <c r="BP148" s="535"/>
      <c r="BQ148" s="535"/>
      <c r="BR148" s="535"/>
      <c r="BS148" s="535"/>
      <c r="BT148" s="535"/>
      <c r="BU148" s="535"/>
      <c r="BV148" s="535"/>
      <c r="BW148" s="535"/>
      <c r="BX148" s="535"/>
      <c r="BY148" s="536"/>
    </row>
    <row r="149" spans="3:77" ht="15" customHeight="1" x14ac:dyDescent="0.4">
      <c r="C149" s="69" t="s">
        <v>78</v>
      </c>
      <c r="D149" s="59" t="s">
        <v>1897</v>
      </c>
      <c r="E149" s="7"/>
      <c r="F149" s="7"/>
      <c r="G149" s="7"/>
      <c r="H149" s="7"/>
      <c r="I149" s="7"/>
      <c r="J149" s="7"/>
      <c r="K149" s="7"/>
      <c r="L149" s="7"/>
      <c r="M149" s="7"/>
      <c r="N149" s="7"/>
      <c r="O149" s="7"/>
      <c r="P149" s="7"/>
      <c r="Q149" s="7"/>
      <c r="R149" s="7"/>
      <c r="S149" s="7"/>
      <c r="T149" s="7"/>
      <c r="U149" s="7"/>
      <c r="V149" s="7"/>
      <c r="W149" s="7"/>
      <c r="X149" s="7"/>
      <c r="Y149" s="7"/>
      <c r="Z149" s="553"/>
      <c r="AA149" s="554"/>
      <c r="AB149" s="554"/>
      <c r="AC149" s="554"/>
      <c r="AD149" s="554"/>
      <c r="AE149" s="555"/>
      <c r="AG149" s="484" t="str">
        <f>IF(COUNTBLANK(Z149)=1,"未","")</f>
        <v>未</v>
      </c>
      <c r="AH149" s="484"/>
      <c r="AV149" s="534"/>
      <c r="AW149" s="535"/>
      <c r="AX149" s="535"/>
      <c r="AY149" s="535"/>
      <c r="AZ149" s="535"/>
      <c r="BA149" s="535"/>
      <c r="BB149" s="535"/>
      <c r="BC149" s="535"/>
      <c r="BD149" s="535"/>
      <c r="BE149" s="535"/>
      <c r="BF149" s="535"/>
      <c r="BG149" s="535"/>
      <c r="BH149" s="535"/>
      <c r="BI149" s="535"/>
      <c r="BJ149" s="535"/>
      <c r="BK149" s="535"/>
      <c r="BL149" s="535"/>
      <c r="BM149" s="535"/>
      <c r="BN149" s="535"/>
      <c r="BO149" s="535"/>
      <c r="BP149" s="535"/>
      <c r="BQ149" s="535"/>
      <c r="BR149" s="535"/>
      <c r="BS149" s="535"/>
      <c r="BT149" s="535"/>
      <c r="BU149" s="535"/>
      <c r="BV149" s="535"/>
      <c r="BW149" s="535"/>
      <c r="BX149" s="535"/>
      <c r="BY149" s="536"/>
    </row>
    <row r="150" spans="3:77" ht="15" customHeight="1" x14ac:dyDescent="0.4">
      <c r="C150" s="69" t="s">
        <v>79</v>
      </c>
      <c r="D150" s="59" t="s">
        <v>1898</v>
      </c>
      <c r="E150" s="7"/>
      <c r="F150" s="7"/>
      <c r="G150" s="7"/>
      <c r="H150" s="7"/>
      <c r="I150" s="7"/>
      <c r="J150" s="7"/>
      <c r="K150" s="7"/>
      <c r="L150" s="7"/>
      <c r="M150" s="7"/>
      <c r="N150" s="7"/>
      <c r="O150" s="7"/>
      <c r="P150" s="7"/>
      <c r="Q150" s="7"/>
      <c r="R150" s="7"/>
      <c r="S150" s="7"/>
      <c r="T150" s="7"/>
      <c r="U150" s="7"/>
      <c r="V150" s="7"/>
      <c r="W150" s="7"/>
      <c r="X150" s="7"/>
      <c r="Y150" s="7"/>
      <c r="Z150" s="553"/>
      <c r="AA150" s="554"/>
      <c r="AB150" s="554"/>
      <c r="AC150" s="554"/>
      <c r="AD150" s="554"/>
      <c r="AE150" s="555"/>
      <c r="AG150" s="484" t="str">
        <f t="shared" ref="AG150:AG156" si="5">IF(COUNTBLANK(Z150)=1,"未","")</f>
        <v>未</v>
      </c>
      <c r="AH150" s="484"/>
      <c r="AV150" s="534"/>
      <c r="AW150" s="535"/>
      <c r="AX150" s="535"/>
      <c r="AY150" s="535"/>
      <c r="AZ150" s="535"/>
      <c r="BA150" s="535"/>
      <c r="BB150" s="535"/>
      <c r="BC150" s="535"/>
      <c r="BD150" s="535"/>
      <c r="BE150" s="535"/>
      <c r="BF150" s="535"/>
      <c r="BG150" s="535"/>
      <c r="BH150" s="535"/>
      <c r="BI150" s="535"/>
      <c r="BJ150" s="535"/>
      <c r="BK150" s="535"/>
      <c r="BL150" s="535"/>
      <c r="BM150" s="535"/>
      <c r="BN150" s="535"/>
      <c r="BO150" s="535"/>
      <c r="BP150" s="535"/>
      <c r="BQ150" s="535"/>
      <c r="BR150" s="535"/>
      <c r="BS150" s="535"/>
      <c r="BT150" s="535"/>
      <c r="BU150" s="535"/>
      <c r="BV150" s="535"/>
      <c r="BW150" s="535"/>
      <c r="BX150" s="535"/>
      <c r="BY150" s="536"/>
    </row>
    <row r="151" spans="3:77" ht="15" customHeight="1" x14ac:dyDescent="0.4">
      <c r="C151" s="69" t="s">
        <v>80</v>
      </c>
      <c r="D151" s="59" t="s">
        <v>1899</v>
      </c>
      <c r="E151" s="7"/>
      <c r="F151" s="7"/>
      <c r="G151" s="7"/>
      <c r="H151" s="7"/>
      <c r="I151" s="7"/>
      <c r="J151" s="7"/>
      <c r="K151" s="7"/>
      <c r="L151" s="7"/>
      <c r="M151" s="7"/>
      <c r="N151" s="7"/>
      <c r="O151" s="7"/>
      <c r="P151" s="7"/>
      <c r="Q151" s="7"/>
      <c r="R151" s="7"/>
      <c r="S151" s="7"/>
      <c r="T151" s="7"/>
      <c r="U151" s="7"/>
      <c r="V151" s="7"/>
      <c r="W151" s="7"/>
      <c r="X151" s="7"/>
      <c r="Y151" s="7"/>
      <c r="Z151" s="553"/>
      <c r="AA151" s="554"/>
      <c r="AB151" s="554"/>
      <c r="AC151" s="554"/>
      <c r="AD151" s="554"/>
      <c r="AE151" s="555"/>
      <c r="AG151" s="484" t="str">
        <f t="shared" si="5"/>
        <v>未</v>
      </c>
      <c r="AH151" s="484"/>
      <c r="AV151" s="534"/>
      <c r="AW151" s="535"/>
      <c r="AX151" s="535"/>
      <c r="AY151" s="535"/>
      <c r="AZ151" s="535"/>
      <c r="BA151" s="535"/>
      <c r="BB151" s="535"/>
      <c r="BC151" s="535"/>
      <c r="BD151" s="535"/>
      <c r="BE151" s="535"/>
      <c r="BF151" s="535"/>
      <c r="BG151" s="535"/>
      <c r="BH151" s="535"/>
      <c r="BI151" s="535"/>
      <c r="BJ151" s="535"/>
      <c r="BK151" s="535"/>
      <c r="BL151" s="535"/>
      <c r="BM151" s="535"/>
      <c r="BN151" s="535"/>
      <c r="BO151" s="535"/>
      <c r="BP151" s="535"/>
      <c r="BQ151" s="535"/>
      <c r="BR151" s="535"/>
      <c r="BS151" s="535"/>
      <c r="BT151" s="535"/>
      <c r="BU151" s="535"/>
      <c r="BV151" s="535"/>
      <c r="BW151" s="535"/>
      <c r="BX151" s="535"/>
      <c r="BY151" s="536"/>
    </row>
    <row r="152" spans="3:77" ht="15" customHeight="1" x14ac:dyDescent="0.4">
      <c r="C152" s="69" t="s">
        <v>82</v>
      </c>
      <c r="D152" s="59" t="s">
        <v>1900</v>
      </c>
      <c r="E152" s="7"/>
      <c r="F152" s="7"/>
      <c r="G152" s="7"/>
      <c r="H152" s="7"/>
      <c r="I152" s="7"/>
      <c r="J152" s="7"/>
      <c r="K152" s="7"/>
      <c r="L152" s="7"/>
      <c r="M152" s="7"/>
      <c r="N152" s="7"/>
      <c r="O152" s="7"/>
      <c r="P152" s="7"/>
      <c r="Q152" s="7"/>
      <c r="R152" s="7"/>
      <c r="S152" s="7"/>
      <c r="T152" s="7"/>
      <c r="U152" s="7"/>
      <c r="V152" s="7"/>
      <c r="W152" s="7"/>
      <c r="X152" s="7"/>
      <c r="Y152" s="7"/>
      <c r="Z152" s="553"/>
      <c r="AA152" s="554"/>
      <c r="AB152" s="554"/>
      <c r="AC152" s="554"/>
      <c r="AD152" s="554"/>
      <c r="AE152" s="555"/>
      <c r="AG152" s="484" t="str">
        <f t="shared" si="5"/>
        <v>未</v>
      </c>
      <c r="AH152" s="484"/>
      <c r="AV152" s="534"/>
      <c r="AW152" s="535"/>
      <c r="AX152" s="535"/>
      <c r="AY152" s="535"/>
      <c r="AZ152" s="535"/>
      <c r="BA152" s="535"/>
      <c r="BB152" s="535"/>
      <c r="BC152" s="535"/>
      <c r="BD152" s="535"/>
      <c r="BE152" s="535"/>
      <c r="BF152" s="535"/>
      <c r="BG152" s="535"/>
      <c r="BH152" s="535"/>
      <c r="BI152" s="535"/>
      <c r="BJ152" s="535"/>
      <c r="BK152" s="535"/>
      <c r="BL152" s="535"/>
      <c r="BM152" s="535"/>
      <c r="BN152" s="535"/>
      <c r="BO152" s="535"/>
      <c r="BP152" s="535"/>
      <c r="BQ152" s="535"/>
      <c r="BR152" s="535"/>
      <c r="BS152" s="535"/>
      <c r="BT152" s="535"/>
      <c r="BU152" s="535"/>
      <c r="BV152" s="535"/>
      <c r="BW152" s="535"/>
      <c r="BX152" s="535"/>
      <c r="BY152" s="536"/>
    </row>
    <row r="153" spans="3:77" ht="15" customHeight="1" x14ac:dyDescent="0.4">
      <c r="C153" s="69" t="s">
        <v>180</v>
      </c>
      <c r="D153" s="59" t="s">
        <v>1901</v>
      </c>
      <c r="E153" s="7"/>
      <c r="F153" s="7"/>
      <c r="G153" s="7"/>
      <c r="H153" s="7"/>
      <c r="I153" s="7"/>
      <c r="J153" s="7"/>
      <c r="K153" s="7"/>
      <c r="L153" s="7"/>
      <c r="M153" s="7"/>
      <c r="N153" s="7"/>
      <c r="O153" s="7"/>
      <c r="P153" s="7"/>
      <c r="Q153" s="7"/>
      <c r="R153" s="7"/>
      <c r="S153" s="7"/>
      <c r="T153" s="7"/>
      <c r="U153" s="7"/>
      <c r="V153" s="7"/>
      <c r="W153" s="7"/>
      <c r="X153" s="7"/>
      <c r="Y153" s="7"/>
      <c r="Z153" s="553"/>
      <c r="AA153" s="554"/>
      <c r="AB153" s="554"/>
      <c r="AC153" s="554"/>
      <c r="AD153" s="554"/>
      <c r="AE153" s="555"/>
      <c r="AG153" s="484" t="str">
        <f t="shared" si="5"/>
        <v>未</v>
      </c>
      <c r="AH153" s="484"/>
      <c r="AV153" s="534"/>
      <c r="AW153" s="535"/>
      <c r="AX153" s="535"/>
      <c r="AY153" s="535"/>
      <c r="AZ153" s="535"/>
      <c r="BA153" s="535"/>
      <c r="BB153" s="535"/>
      <c r="BC153" s="535"/>
      <c r="BD153" s="535"/>
      <c r="BE153" s="535"/>
      <c r="BF153" s="535"/>
      <c r="BG153" s="535"/>
      <c r="BH153" s="535"/>
      <c r="BI153" s="535"/>
      <c r="BJ153" s="535"/>
      <c r="BK153" s="535"/>
      <c r="BL153" s="535"/>
      <c r="BM153" s="535"/>
      <c r="BN153" s="535"/>
      <c r="BO153" s="535"/>
      <c r="BP153" s="535"/>
      <c r="BQ153" s="535"/>
      <c r="BR153" s="535"/>
      <c r="BS153" s="535"/>
      <c r="BT153" s="535"/>
      <c r="BU153" s="535"/>
      <c r="BV153" s="535"/>
      <c r="BW153" s="535"/>
      <c r="BX153" s="535"/>
      <c r="BY153" s="536"/>
    </row>
    <row r="154" spans="3:77" ht="15" customHeight="1" x14ac:dyDescent="0.4">
      <c r="C154" s="69" t="s">
        <v>181</v>
      </c>
      <c r="D154" s="59" t="s">
        <v>1902</v>
      </c>
      <c r="E154" s="7"/>
      <c r="F154" s="7"/>
      <c r="G154" s="7"/>
      <c r="H154" s="7"/>
      <c r="I154" s="7"/>
      <c r="J154" s="7"/>
      <c r="K154" s="7"/>
      <c r="L154" s="7"/>
      <c r="M154" s="7"/>
      <c r="N154" s="7"/>
      <c r="O154" s="7"/>
      <c r="P154" s="7"/>
      <c r="Q154" s="7"/>
      <c r="R154" s="7"/>
      <c r="S154" s="7"/>
      <c r="T154" s="7"/>
      <c r="U154" s="7"/>
      <c r="V154" s="7"/>
      <c r="W154" s="7"/>
      <c r="X154" s="7"/>
      <c r="Y154" s="7"/>
      <c r="Z154" s="553"/>
      <c r="AA154" s="554"/>
      <c r="AB154" s="554"/>
      <c r="AC154" s="554"/>
      <c r="AD154" s="554"/>
      <c r="AE154" s="555"/>
      <c r="AG154" s="484" t="str">
        <f t="shared" si="5"/>
        <v>未</v>
      </c>
      <c r="AH154" s="484"/>
      <c r="AV154" s="534"/>
      <c r="AW154" s="535"/>
      <c r="AX154" s="535"/>
      <c r="AY154" s="535"/>
      <c r="AZ154" s="535"/>
      <c r="BA154" s="535"/>
      <c r="BB154" s="535"/>
      <c r="BC154" s="535"/>
      <c r="BD154" s="535"/>
      <c r="BE154" s="535"/>
      <c r="BF154" s="535"/>
      <c r="BG154" s="535"/>
      <c r="BH154" s="535"/>
      <c r="BI154" s="535"/>
      <c r="BJ154" s="535"/>
      <c r="BK154" s="535"/>
      <c r="BL154" s="535"/>
      <c r="BM154" s="535"/>
      <c r="BN154" s="535"/>
      <c r="BO154" s="535"/>
      <c r="BP154" s="535"/>
      <c r="BQ154" s="535"/>
      <c r="BR154" s="535"/>
      <c r="BS154" s="535"/>
      <c r="BT154" s="535"/>
      <c r="BU154" s="535"/>
      <c r="BV154" s="535"/>
      <c r="BW154" s="535"/>
      <c r="BX154" s="535"/>
      <c r="BY154" s="536"/>
    </row>
    <row r="155" spans="3:77" ht="15" customHeight="1" x14ac:dyDescent="0.4">
      <c r="C155" s="69" t="s">
        <v>205</v>
      </c>
      <c r="D155" s="59" t="s">
        <v>1903</v>
      </c>
      <c r="E155" s="7"/>
      <c r="F155" s="7"/>
      <c r="G155" s="7"/>
      <c r="H155" s="7"/>
      <c r="I155" s="7"/>
      <c r="J155" s="7"/>
      <c r="K155" s="7"/>
      <c r="L155" s="7"/>
      <c r="M155" s="7"/>
      <c r="N155" s="7"/>
      <c r="O155" s="7"/>
      <c r="P155" s="7"/>
      <c r="Q155" s="7"/>
      <c r="R155" s="7"/>
      <c r="S155" s="7"/>
      <c r="T155" s="7"/>
      <c r="U155" s="7"/>
      <c r="V155" s="7"/>
      <c r="W155" s="7"/>
      <c r="X155" s="7"/>
      <c r="Y155" s="7"/>
      <c r="Z155" s="553"/>
      <c r="AA155" s="554"/>
      <c r="AB155" s="554"/>
      <c r="AC155" s="554"/>
      <c r="AD155" s="554"/>
      <c r="AE155" s="555"/>
      <c r="AG155" s="484" t="str">
        <f t="shared" si="5"/>
        <v>未</v>
      </c>
      <c r="AH155" s="484"/>
      <c r="AV155" s="534"/>
      <c r="AW155" s="535"/>
      <c r="AX155" s="535"/>
      <c r="AY155" s="535"/>
      <c r="AZ155" s="535"/>
      <c r="BA155" s="535"/>
      <c r="BB155" s="535"/>
      <c r="BC155" s="535"/>
      <c r="BD155" s="535"/>
      <c r="BE155" s="535"/>
      <c r="BF155" s="535"/>
      <c r="BG155" s="535"/>
      <c r="BH155" s="535"/>
      <c r="BI155" s="535"/>
      <c r="BJ155" s="535"/>
      <c r="BK155" s="535"/>
      <c r="BL155" s="535"/>
      <c r="BM155" s="535"/>
      <c r="BN155" s="535"/>
      <c r="BO155" s="535"/>
      <c r="BP155" s="535"/>
      <c r="BQ155" s="535"/>
      <c r="BR155" s="535"/>
      <c r="BS155" s="535"/>
      <c r="BT155" s="535"/>
      <c r="BU155" s="535"/>
      <c r="BV155" s="535"/>
      <c r="BW155" s="535"/>
      <c r="BX155" s="535"/>
      <c r="BY155" s="536"/>
    </row>
    <row r="156" spans="3:77" ht="15" customHeight="1" x14ac:dyDescent="0.4">
      <c r="C156" s="69" t="s">
        <v>206</v>
      </c>
      <c r="D156" s="59" t="s">
        <v>1904</v>
      </c>
      <c r="E156" s="7"/>
      <c r="F156" s="7"/>
      <c r="G156" s="7"/>
      <c r="H156" s="7"/>
      <c r="I156" s="7"/>
      <c r="J156" s="7"/>
      <c r="K156" s="7"/>
      <c r="L156" s="7"/>
      <c r="M156" s="7"/>
      <c r="N156" s="7"/>
      <c r="O156" s="7"/>
      <c r="P156" s="7"/>
      <c r="Q156" s="7"/>
      <c r="R156" s="7"/>
      <c r="S156" s="7"/>
      <c r="T156" s="7"/>
      <c r="U156" s="7"/>
      <c r="V156" s="7"/>
      <c r="W156" s="7"/>
      <c r="X156" s="7"/>
      <c r="Y156" s="7"/>
      <c r="Z156" s="553"/>
      <c r="AA156" s="554"/>
      <c r="AB156" s="554"/>
      <c r="AC156" s="554"/>
      <c r="AD156" s="554"/>
      <c r="AE156" s="555"/>
      <c r="AG156" s="484" t="str">
        <f t="shared" si="5"/>
        <v>未</v>
      </c>
      <c r="AH156" s="484"/>
      <c r="AV156" s="534"/>
      <c r="AW156" s="535"/>
      <c r="AX156" s="535"/>
      <c r="AY156" s="535"/>
      <c r="AZ156" s="535"/>
      <c r="BA156" s="535"/>
      <c r="BB156" s="535"/>
      <c r="BC156" s="535"/>
      <c r="BD156" s="535"/>
      <c r="BE156" s="535"/>
      <c r="BF156" s="535"/>
      <c r="BG156" s="535"/>
      <c r="BH156" s="535"/>
      <c r="BI156" s="535"/>
      <c r="BJ156" s="535"/>
      <c r="BK156" s="535"/>
      <c r="BL156" s="535"/>
      <c r="BM156" s="535"/>
      <c r="BN156" s="535"/>
      <c r="BO156" s="535"/>
      <c r="BP156" s="535"/>
      <c r="BQ156" s="535"/>
      <c r="BR156" s="535"/>
      <c r="BS156" s="535"/>
      <c r="BT156" s="535"/>
      <c r="BU156" s="535"/>
      <c r="BV156" s="535"/>
      <c r="BW156" s="535"/>
      <c r="BX156" s="535"/>
      <c r="BY156" s="536"/>
    </row>
    <row r="157" spans="3:77" ht="15" customHeight="1" x14ac:dyDescent="0.4">
      <c r="C157" s="69" t="s">
        <v>496</v>
      </c>
      <c r="D157" s="59" t="s">
        <v>1905</v>
      </c>
      <c r="E157" s="7"/>
      <c r="F157" s="7"/>
      <c r="G157" s="7"/>
      <c r="H157" s="7"/>
      <c r="I157" s="7"/>
      <c r="J157" s="7"/>
      <c r="K157" s="7"/>
      <c r="L157" s="7"/>
      <c r="M157" s="7"/>
      <c r="N157" s="7"/>
      <c r="O157" s="7"/>
      <c r="P157" s="7"/>
      <c r="Q157" s="7"/>
      <c r="R157" s="7"/>
      <c r="S157" s="7"/>
      <c r="T157" s="7"/>
      <c r="U157" s="7"/>
      <c r="V157" s="7"/>
      <c r="W157" s="7"/>
      <c r="X157" s="7"/>
      <c r="Y157" s="7"/>
      <c r="Z157" s="553"/>
      <c r="AA157" s="554"/>
      <c r="AB157" s="554"/>
      <c r="AC157" s="554"/>
      <c r="AD157" s="554"/>
      <c r="AE157" s="555"/>
      <c r="AG157" s="484" t="str">
        <f t="shared" ref="AG157" si="6">IF(COUNTBLANK(Z157)=1,"未","")</f>
        <v>未</v>
      </c>
      <c r="AH157" s="484"/>
      <c r="AV157" s="534"/>
      <c r="AW157" s="535"/>
      <c r="AX157" s="535"/>
      <c r="AY157" s="535"/>
      <c r="AZ157" s="535"/>
      <c r="BA157" s="535"/>
      <c r="BB157" s="535"/>
      <c r="BC157" s="535"/>
      <c r="BD157" s="535"/>
      <c r="BE157" s="535"/>
      <c r="BF157" s="535"/>
      <c r="BG157" s="535"/>
      <c r="BH157" s="535"/>
      <c r="BI157" s="535"/>
      <c r="BJ157" s="535"/>
      <c r="BK157" s="535"/>
      <c r="BL157" s="535"/>
      <c r="BM157" s="535"/>
      <c r="BN157" s="535"/>
      <c r="BO157" s="535"/>
      <c r="BP157" s="535"/>
      <c r="BQ157" s="535"/>
      <c r="BR157" s="535"/>
      <c r="BS157" s="535"/>
      <c r="BT157" s="535"/>
      <c r="BU157" s="535"/>
      <c r="BV157" s="535"/>
      <c r="BW157" s="535"/>
      <c r="BX157" s="535"/>
      <c r="BY157" s="536"/>
    </row>
    <row r="158" spans="3:77" ht="15" customHeight="1" x14ac:dyDescent="0.4">
      <c r="AV158" s="534"/>
      <c r="AW158" s="535"/>
      <c r="AX158" s="535"/>
      <c r="AY158" s="535"/>
      <c r="AZ158" s="535"/>
      <c r="BA158" s="535"/>
      <c r="BB158" s="535"/>
      <c r="BC158" s="535"/>
      <c r="BD158" s="535"/>
      <c r="BE158" s="535"/>
      <c r="BF158" s="535"/>
      <c r="BG158" s="535"/>
      <c r="BH158" s="535"/>
      <c r="BI158" s="535"/>
      <c r="BJ158" s="535"/>
      <c r="BK158" s="535"/>
      <c r="BL158" s="535"/>
      <c r="BM158" s="535"/>
      <c r="BN158" s="535"/>
      <c r="BO158" s="535"/>
      <c r="BP158" s="535"/>
      <c r="BQ158" s="535"/>
      <c r="BR158" s="535"/>
      <c r="BS158" s="535"/>
      <c r="BT158" s="535"/>
      <c r="BU158" s="535"/>
      <c r="BV158" s="535"/>
      <c r="BW158" s="535"/>
      <c r="BX158" s="535"/>
      <c r="BY158" s="536"/>
    </row>
    <row r="159" spans="3:77" ht="15" customHeight="1" x14ac:dyDescent="0.4">
      <c r="AV159" s="534"/>
      <c r="AW159" s="535"/>
      <c r="AX159" s="535"/>
      <c r="AY159" s="535"/>
      <c r="AZ159" s="535"/>
      <c r="BA159" s="535"/>
      <c r="BB159" s="535"/>
      <c r="BC159" s="535"/>
      <c r="BD159" s="535"/>
      <c r="BE159" s="535"/>
      <c r="BF159" s="535"/>
      <c r="BG159" s="535"/>
      <c r="BH159" s="535"/>
      <c r="BI159" s="535"/>
      <c r="BJ159" s="535"/>
      <c r="BK159" s="535"/>
      <c r="BL159" s="535"/>
      <c r="BM159" s="535"/>
      <c r="BN159" s="535"/>
      <c r="BO159" s="535"/>
      <c r="BP159" s="535"/>
      <c r="BQ159" s="535"/>
      <c r="BR159" s="535"/>
      <c r="BS159" s="535"/>
      <c r="BT159" s="535"/>
      <c r="BU159" s="535"/>
      <c r="BV159" s="535"/>
      <c r="BW159" s="535"/>
      <c r="BX159" s="535"/>
      <c r="BY159" s="536"/>
    </row>
    <row r="160" spans="3:77" ht="15" customHeight="1" x14ac:dyDescent="0.4">
      <c r="AV160" s="534"/>
      <c r="AW160" s="535"/>
      <c r="AX160" s="535"/>
      <c r="AY160" s="535"/>
      <c r="AZ160" s="535"/>
      <c r="BA160" s="535"/>
      <c r="BB160" s="535"/>
      <c r="BC160" s="535"/>
      <c r="BD160" s="535"/>
      <c r="BE160" s="535"/>
      <c r="BF160" s="535"/>
      <c r="BG160" s="535"/>
      <c r="BH160" s="535"/>
      <c r="BI160" s="535"/>
      <c r="BJ160" s="535"/>
      <c r="BK160" s="535"/>
      <c r="BL160" s="535"/>
      <c r="BM160" s="535"/>
      <c r="BN160" s="535"/>
      <c r="BO160" s="535"/>
      <c r="BP160" s="535"/>
      <c r="BQ160" s="535"/>
      <c r="BR160" s="535"/>
      <c r="BS160" s="535"/>
      <c r="BT160" s="535"/>
      <c r="BU160" s="535"/>
      <c r="BV160" s="535"/>
      <c r="BW160" s="535"/>
      <c r="BX160" s="535"/>
      <c r="BY160" s="536"/>
    </row>
    <row r="161" spans="48:77" ht="15" customHeight="1" thickBot="1" x14ac:dyDescent="0.45">
      <c r="AV161" s="537"/>
      <c r="AW161" s="538"/>
      <c r="AX161" s="538"/>
      <c r="AY161" s="538"/>
      <c r="AZ161" s="538"/>
      <c r="BA161" s="538"/>
      <c r="BB161" s="538"/>
      <c r="BC161" s="538"/>
      <c r="BD161" s="538"/>
      <c r="BE161" s="538"/>
      <c r="BF161" s="538"/>
      <c r="BG161" s="538"/>
      <c r="BH161" s="538"/>
      <c r="BI161" s="538"/>
      <c r="BJ161" s="538"/>
      <c r="BK161" s="538"/>
      <c r="BL161" s="538"/>
      <c r="BM161" s="538"/>
      <c r="BN161" s="538"/>
      <c r="BO161" s="538"/>
      <c r="BP161" s="538"/>
      <c r="BQ161" s="538"/>
      <c r="BR161" s="538"/>
      <c r="BS161" s="538"/>
      <c r="BT161" s="538"/>
      <c r="BU161" s="538"/>
      <c r="BV161" s="538"/>
      <c r="BW161" s="538"/>
      <c r="BX161" s="538"/>
      <c r="BY161" s="539"/>
    </row>
    <row r="162" spans="48:77" ht="15" customHeight="1" x14ac:dyDescent="0.4">
      <c r="AV162" s="531" t="s">
        <v>505</v>
      </c>
      <c r="AW162" s="531"/>
      <c r="AX162" s="531"/>
      <c r="AY162" s="531"/>
      <c r="AZ162" s="531"/>
      <c r="BA162" s="531"/>
      <c r="BB162" s="531"/>
      <c r="BC162" s="531"/>
      <c r="BD162" s="531"/>
      <c r="BE162" s="531"/>
      <c r="BF162" s="531"/>
      <c r="BG162" s="531"/>
      <c r="BH162" s="531"/>
      <c r="BI162" s="531"/>
      <c r="BJ162" s="531"/>
      <c r="BK162" s="531"/>
      <c r="BL162" s="531"/>
      <c r="BM162" s="531"/>
      <c r="BN162" s="531"/>
      <c r="BO162" s="531"/>
      <c r="BP162" s="531"/>
      <c r="BQ162" s="531"/>
      <c r="BR162" s="531"/>
      <c r="BS162" s="531"/>
      <c r="BT162" s="531"/>
      <c r="BU162" s="531"/>
      <c r="BV162" s="531"/>
      <c r="BW162" s="531"/>
      <c r="BX162" s="531"/>
      <c r="BY162" s="531"/>
    </row>
    <row r="163" spans="48:77" ht="15" customHeight="1" x14ac:dyDescent="0.4">
      <c r="AV163" s="535" t="s">
        <v>506</v>
      </c>
      <c r="AW163" s="535"/>
      <c r="AX163" s="535"/>
      <c r="AY163" s="535"/>
      <c r="AZ163" s="535"/>
      <c r="BA163" s="535"/>
      <c r="BB163" s="535"/>
      <c r="BC163" s="535"/>
      <c r="BD163" s="535"/>
      <c r="BE163" s="535"/>
      <c r="BF163" s="535"/>
      <c r="BG163" s="535"/>
      <c r="BH163" s="535"/>
      <c r="BI163" s="535"/>
      <c r="BJ163" s="535"/>
      <c r="BK163" s="535"/>
      <c r="BL163" s="535"/>
      <c r="BM163" s="535"/>
      <c r="BN163" s="535"/>
      <c r="BO163" s="535"/>
      <c r="BP163" s="535"/>
      <c r="BQ163" s="535"/>
      <c r="BR163" s="535"/>
      <c r="BS163" s="535"/>
      <c r="BT163" s="535"/>
      <c r="BU163" s="535"/>
      <c r="BV163" s="535"/>
      <c r="BW163" s="535"/>
      <c r="BX163" s="535"/>
      <c r="BY163" s="535"/>
    </row>
    <row r="164" spans="48:77" ht="15" customHeight="1" thickBot="1" x14ac:dyDescent="0.45">
      <c r="AV164" s="65" t="s">
        <v>514</v>
      </c>
      <c r="BY164" s="64"/>
    </row>
    <row r="165" spans="48:77" ht="15" customHeight="1" x14ac:dyDescent="0.4">
      <c r="AV165" s="587" t="s">
        <v>507</v>
      </c>
      <c r="AW165" s="588"/>
      <c r="AX165" s="588"/>
      <c r="AY165" s="588"/>
      <c r="AZ165" s="588"/>
      <c r="BA165" s="588"/>
      <c r="BB165" s="588"/>
      <c r="BC165" s="588"/>
      <c r="BD165" s="588"/>
      <c r="BE165" s="588"/>
      <c r="BF165" s="588"/>
      <c r="BG165" s="588"/>
      <c r="BH165" s="588"/>
      <c r="BI165" s="588"/>
      <c r="BJ165" s="588"/>
      <c r="BK165" s="588"/>
      <c r="BL165" s="588"/>
      <c r="BM165" s="588"/>
      <c r="BN165" s="588"/>
      <c r="BO165" s="588"/>
      <c r="BP165" s="588"/>
      <c r="BQ165" s="588"/>
      <c r="BR165" s="588"/>
      <c r="BS165" s="588"/>
      <c r="BT165" s="588"/>
      <c r="BU165" s="588"/>
      <c r="BV165" s="588"/>
      <c r="BW165" s="588"/>
      <c r="BX165" s="588"/>
      <c r="BY165" s="589"/>
    </row>
    <row r="166" spans="48:77" ht="15" customHeight="1" x14ac:dyDescent="0.4">
      <c r="AV166" s="590"/>
      <c r="AW166" s="591"/>
      <c r="AX166" s="591"/>
      <c r="AY166" s="591"/>
      <c r="AZ166" s="591"/>
      <c r="BA166" s="591"/>
      <c r="BB166" s="591"/>
      <c r="BC166" s="591"/>
      <c r="BD166" s="591"/>
      <c r="BE166" s="591"/>
      <c r="BF166" s="591"/>
      <c r="BG166" s="591"/>
      <c r="BH166" s="591"/>
      <c r="BI166" s="591"/>
      <c r="BJ166" s="591"/>
      <c r="BK166" s="591"/>
      <c r="BL166" s="591"/>
      <c r="BM166" s="591"/>
      <c r="BN166" s="591"/>
      <c r="BO166" s="591"/>
      <c r="BP166" s="591"/>
      <c r="BQ166" s="591"/>
      <c r="BR166" s="591"/>
      <c r="BS166" s="591"/>
      <c r="BT166" s="591"/>
      <c r="BU166" s="591"/>
      <c r="BV166" s="591"/>
      <c r="BW166" s="591"/>
      <c r="BX166" s="591"/>
      <c r="BY166" s="592"/>
    </row>
    <row r="167" spans="48:77" ht="15" customHeight="1" x14ac:dyDescent="0.4">
      <c r="AV167" s="590"/>
      <c r="AW167" s="591"/>
      <c r="AX167" s="591"/>
      <c r="AY167" s="591"/>
      <c r="AZ167" s="591"/>
      <c r="BA167" s="591"/>
      <c r="BB167" s="591"/>
      <c r="BC167" s="591"/>
      <c r="BD167" s="591"/>
      <c r="BE167" s="591"/>
      <c r="BF167" s="591"/>
      <c r="BG167" s="591"/>
      <c r="BH167" s="591"/>
      <c r="BI167" s="591"/>
      <c r="BJ167" s="591"/>
      <c r="BK167" s="591"/>
      <c r="BL167" s="591"/>
      <c r="BM167" s="591"/>
      <c r="BN167" s="591"/>
      <c r="BO167" s="591"/>
      <c r="BP167" s="591"/>
      <c r="BQ167" s="591"/>
      <c r="BR167" s="591"/>
      <c r="BS167" s="591"/>
      <c r="BT167" s="591"/>
      <c r="BU167" s="591"/>
      <c r="BV167" s="591"/>
      <c r="BW167" s="591"/>
      <c r="BX167" s="591"/>
      <c r="BY167" s="592"/>
    </row>
    <row r="168" spans="48:77" ht="15" customHeight="1" x14ac:dyDescent="0.4">
      <c r="AV168" s="590"/>
      <c r="AW168" s="591"/>
      <c r="AX168" s="591"/>
      <c r="AY168" s="591"/>
      <c r="AZ168" s="591"/>
      <c r="BA168" s="591"/>
      <c r="BB168" s="591"/>
      <c r="BC168" s="591"/>
      <c r="BD168" s="591"/>
      <c r="BE168" s="591"/>
      <c r="BF168" s="591"/>
      <c r="BG168" s="591"/>
      <c r="BH168" s="591"/>
      <c r="BI168" s="591"/>
      <c r="BJ168" s="591"/>
      <c r="BK168" s="591"/>
      <c r="BL168" s="591"/>
      <c r="BM168" s="591"/>
      <c r="BN168" s="591"/>
      <c r="BO168" s="591"/>
      <c r="BP168" s="591"/>
      <c r="BQ168" s="591"/>
      <c r="BR168" s="591"/>
      <c r="BS168" s="591"/>
      <c r="BT168" s="591"/>
      <c r="BU168" s="591"/>
      <c r="BV168" s="591"/>
      <c r="BW168" s="591"/>
      <c r="BX168" s="591"/>
      <c r="BY168" s="592"/>
    </row>
    <row r="169" spans="48:77" ht="15" customHeight="1" x14ac:dyDescent="0.4">
      <c r="AV169" s="590"/>
      <c r="AW169" s="591"/>
      <c r="AX169" s="591"/>
      <c r="AY169" s="591"/>
      <c r="AZ169" s="591"/>
      <c r="BA169" s="591"/>
      <c r="BB169" s="591"/>
      <c r="BC169" s="591"/>
      <c r="BD169" s="591"/>
      <c r="BE169" s="591"/>
      <c r="BF169" s="591"/>
      <c r="BG169" s="591"/>
      <c r="BH169" s="591"/>
      <c r="BI169" s="591"/>
      <c r="BJ169" s="591"/>
      <c r="BK169" s="591"/>
      <c r="BL169" s="591"/>
      <c r="BM169" s="591"/>
      <c r="BN169" s="591"/>
      <c r="BO169" s="591"/>
      <c r="BP169" s="591"/>
      <c r="BQ169" s="591"/>
      <c r="BR169" s="591"/>
      <c r="BS169" s="591"/>
      <c r="BT169" s="591"/>
      <c r="BU169" s="591"/>
      <c r="BV169" s="591"/>
      <c r="BW169" s="591"/>
      <c r="BX169" s="591"/>
      <c r="BY169" s="592"/>
    </row>
    <row r="170" spans="48:77" ht="15" customHeight="1" x14ac:dyDescent="0.4">
      <c r="AV170" s="590"/>
      <c r="AW170" s="591"/>
      <c r="AX170" s="591"/>
      <c r="AY170" s="591"/>
      <c r="AZ170" s="591"/>
      <c r="BA170" s="591"/>
      <c r="BB170" s="591"/>
      <c r="BC170" s="591"/>
      <c r="BD170" s="591"/>
      <c r="BE170" s="591"/>
      <c r="BF170" s="591"/>
      <c r="BG170" s="591"/>
      <c r="BH170" s="591"/>
      <c r="BI170" s="591"/>
      <c r="BJ170" s="591"/>
      <c r="BK170" s="591"/>
      <c r="BL170" s="591"/>
      <c r="BM170" s="591"/>
      <c r="BN170" s="591"/>
      <c r="BO170" s="591"/>
      <c r="BP170" s="591"/>
      <c r="BQ170" s="591"/>
      <c r="BR170" s="591"/>
      <c r="BS170" s="591"/>
      <c r="BT170" s="591"/>
      <c r="BU170" s="591"/>
      <c r="BV170" s="591"/>
      <c r="BW170" s="591"/>
      <c r="BX170" s="591"/>
      <c r="BY170" s="592"/>
    </row>
    <row r="171" spans="48:77" ht="15" customHeight="1" x14ac:dyDescent="0.4">
      <c r="AV171" s="590"/>
      <c r="AW171" s="591"/>
      <c r="AX171" s="591"/>
      <c r="AY171" s="591"/>
      <c r="AZ171" s="591"/>
      <c r="BA171" s="591"/>
      <c r="BB171" s="591"/>
      <c r="BC171" s="591"/>
      <c r="BD171" s="591"/>
      <c r="BE171" s="591"/>
      <c r="BF171" s="591"/>
      <c r="BG171" s="591"/>
      <c r="BH171" s="591"/>
      <c r="BI171" s="591"/>
      <c r="BJ171" s="591"/>
      <c r="BK171" s="591"/>
      <c r="BL171" s="591"/>
      <c r="BM171" s="591"/>
      <c r="BN171" s="591"/>
      <c r="BO171" s="591"/>
      <c r="BP171" s="591"/>
      <c r="BQ171" s="591"/>
      <c r="BR171" s="591"/>
      <c r="BS171" s="591"/>
      <c r="BT171" s="591"/>
      <c r="BU171" s="591"/>
      <c r="BV171" s="591"/>
      <c r="BW171" s="591"/>
      <c r="BX171" s="591"/>
      <c r="BY171" s="592"/>
    </row>
    <row r="172" spans="48:77" ht="15" customHeight="1" x14ac:dyDescent="0.4">
      <c r="AV172" s="590"/>
      <c r="AW172" s="591"/>
      <c r="AX172" s="591"/>
      <c r="AY172" s="591"/>
      <c r="AZ172" s="591"/>
      <c r="BA172" s="591"/>
      <c r="BB172" s="591"/>
      <c r="BC172" s="591"/>
      <c r="BD172" s="591"/>
      <c r="BE172" s="591"/>
      <c r="BF172" s="591"/>
      <c r="BG172" s="591"/>
      <c r="BH172" s="591"/>
      <c r="BI172" s="591"/>
      <c r="BJ172" s="591"/>
      <c r="BK172" s="591"/>
      <c r="BL172" s="591"/>
      <c r="BM172" s="591"/>
      <c r="BN172" s="591"/>
      <c r="BO172" s="591"/>
      <c r="BP172" s="591"/>
      <c r="BQ172" s="591"/>
      <c r="BR172" s="591"/>
      <c r="BS172" s="591"/>
      <c r="BT172" s="591"/>
      <c r="BU172" s="591"/>
      <c r="BV172" s="591"/>
      <c r="BW172" s="591"/>
      <c r="BX172" s="591"/>
      <c r="BY172" s="592"/>
    </row>
    <row r="173" spans="48:77" ht="15" customHeight="1" x14ac:dyDescent="0.4">
      <c r="AV173" s="590"/>
      <c r="AW173" s="591"/>
      <c r="AX173" s="591"/>
      <c r="AY173" s="591"/>
      <c r="AZ173" s="591"/>
      <c r="BA173" s="591"/>
      <c r="BB173" s="591"/>
      <c r="BC173" s="591"/>
      <c r="BD173" s="591"/>
      <c r="BE173" s="591"/>
      <c r="BF173" s="591"/>
      <c r="BG173" s="591"/>
      <c r="BH173" s="591"/>
      <c r="BI173" s="591"/>
      <c r="BJ173" s="591"/>
      <c r="BK173" s="591"/>
      <c r="BL173" s="591"/>
      <c r="BM173" s="591"/>
      <c r="BN173" s="591"/>
      <c r="BO173" s="591"/>
      <c r="BP173" s="591"/>
      <c r="BQ173" s="591"/>
      <c r="BR173" s="591"/>
      <c r="BS173" s="591"/>
      <c r="BT173" s="591"/>
      <c r="BU173" s="591"/>
      <c r="BV173" s="591"/>
      <c r="BW173" s="591"/>
      <c r="BX173" s="591"/>
      <c r="BY173" s="592"/>
    </row>
    <row r="174" spans="48:77" ht="15" customHeight="1" x14ac:dyDescent="0.4">
      <c r="AV174" s="590"/>
      <c r="AW174" s="591"/>
      <c r="AX174" s="591"/>
      <c r="AY174" s="591"/>
      <c r="AZ174" s="591"/>
      <c r="BA174" s="591"/>
      <c r="BB174" s="591"/>
      <c r="BC174" s="591"/>
      <c r="BD174" s="591"/>
      <c r="BE174" s="591"/>
      <c r="BF174" s="591"/>
      <c r="BG174" s="591"/>
      <c r="BH174" s="591"/>
      <c r="BI174" s="591"/>
      <c r="BJ174" s="591"/>
      <c r="BK174" s="591"/>
      <c r="BL174" s="591"/>
      <c r="BM174" s="591"/>
      <c r="BN174" s="591"/>
      <c r="BO174" s="591"/>
      <c r="BP174" s="591"/>
      <c r="BQ174" s="591"/>
      <c r="BR174" s="591"/>
      <c r="BS174" s="591"/>
      <c r="BT174" s="591"/>
      <c r="BU174" s="591"/>
      <c r="BV174" s="591"/>
      <c r="BW174" s="591"/>
      <c r="BX174" s="591"/>
      <c r="BY174" s="592"/>
    </row>
    <row r="175" spans="48:77" ht="15" customHeight="1" x14ac:dyDescent="0.4">
      <c r="AV175" s="590"/>
      <c r="AW175" s="591"/>
      <c r="AX175" s="591"/>
      <c r="AY175" s="591"/>
      <c r="AZ175" s="591"/>
      <c r="BA175" s="591"/>
      <c r="BB175" s="591"/>
      <c r="BC175" s="591"/>
      <c r="BD175" s="591"/>
      <c r="BE175" s="591"/>
      <c r="BF175" s="591"/>
      <c r="BG175" s="591"/>
      <c r="BH175" s="591"/>
      <c r="BI175" s="591"/>
      <c r="BJ175" s="591"/>
      <c r="BK175" s="591"/>
      <c r="BL175" s="591"/>
      <c r="BM175" s="591"/>
      <c r="BN175" s="591"/>
      <c r="BO175" s="591"/>
      <c r="BP175" s="591"/>
      <c r="BQ175" s="591"/>
      <c r="BR175" s="591"/>
      <c r="BS175" s="591"/>
      <c r="BT175" s="591"/>
      <c r="BU175" s="591"/>
      <c r="BV175" s="591"/>
      <c r="BW175" s="591"/>
      <c r="BX175" s="591"/>
      <c r="BY175" s="592"/>
    </row>
    <row r="176" spans="48:77" ht="15" customHeight="1" x14ac:dyDescent="0.4">
      <c r="AV176" s="590"/>
      <c r="AW176" s="591"/>
      <c r="AX176" s="591"/>
      <c r="AY176" s="591"/>
      <c r="AZ176" s="591"/>
      <c r="BA176" s="591"/>
      <c r="BB176" s="591"/>
      <c r="BC176" s="591"/>
      <c r="BD176" s="591"/>
      <c r="BE176" s="591"/>
      <c r="BF176" s="591"/>
      <c r="BG176" s="591"/>
      <c r="BH176" s="591"/>
      <c r="BI176" s="591"/>
      <c r="BJ176" s="591"/>
      <c r="BK176" s="591"/>
      <c r="BL176" s="591"/>
      <c r="BM176" s="591"/>
      <c r="BN176" s="591"/>
      <c r="BO176" s="591"/>
      <c r="BP176" s="591"/>
      <c r="BQ176" s="591"/>
      <c r="BR176" s="591"/>
      <c r="BS176" s="591"/>
      <c r="BT176" s="591"/>
      <c r="BU176" s="591"/>
      <c r="BV176" s="591"/>
      <c r="BW176" s="591"/>
      <c r="BX176" s="591"/>
      <c r="BY176" s="592"/>
    </row>
    <row r="177" spans="48:77" ht="15" customHeight="1" x14ac:dyDescent="0.4">
      <c r="AV177" s="590"/>
      <c r="AW177" s="591"/>
      <c r="AX177" s="591"/>
      <c r="AY177" s="591"/>
      <c r="AZ177" s="591"/>
      <c r="BA177" s="591"/>
      <c r="BB177" s="591"/>
      <c r="BC177" s="591"/>
      <c r="BD177" s="591"/>
      <c r="BE177" s="591"/>
      <c r="BF177" s="591"/>
      <c r="BG177" s="591"/>
      <c r="BH177" s="591"/>
      <c r="BI177" s="591"/>
      <c r="BJ177" s="591"/>
      <c r="BK177" s="591"/>
      <c r="BL177" s="591"/>
      <c r="BM177" s="591"/>
      <c r="BN177" s="591"/>
      <c r="BO177" s="591"/>
      <c r="BP177" s="591"/>
      <c r="BQ177" s="591"/>
      <c r="BR177" s="591"/>
      <c r="BS177" s="591"/>
      <c r="BT177" s="591"/>
      <c r="BU177" s="591"/>
      <c r="BV177" s="591"/>
      <c r="BW177" s="591"/>
      <c r="BX177" s="591"/>
      <c r="BY177" s="592"/>
    </row>
    <row r="178" spans="48:77" ht="15" customHeight="1" x14ac:dyDescent="0.4">
      <c r="AV178" s="590"/>
      <c r="AW178" s="591"/>
      <c r="AX178" s="591"/>
      <c r="AY178" s="591"/>
      <c r="AZ178" s="591"/>
      <c r="BA178" s="591"/>
      <c r="BB178" s="591"/>
      <c r="BC178" s="591"/>
      <c r="BD178" s="591"/>
      <c r="BE178" s="591"/>
      <c r="BF178" s="591"/>
      <c r="BG178" s="591"/>
      <c r="BH178" s="591"/>
      <c r="BI178" s="591"/>
      <c r="BJ178" s="591"/>
      <c r="BK178" s="591"/>
      <c r="BL178" s="591"/>
      <c r="BM178" s="591"/>
      <c r="BN178" s="591"/>
      <c r="BO178" s="591"/>
      <c r="BP178" s="591"/>
      <c r="BQ178" s="591"/>
      <c r="BR178" s="591"/>
      <c r="BS178" s="591"/>
      <c r="BT178" s="591"/>
      <c r="BU178" s="591"/>
      <c r="BV178" s="591"/>
      <c r="BW178" s="591"/>
      <c r="BX178" s="591"/>
      <c r="BY178" s="592"/>
    </row>
    <row r="179" spans="48:77" ht="15" customHeight="1" x14ac:dyDescent="0.4">
      <c r="AV179" s="590"/>
      <c r="AW179" s="591"/>
      <c r="AX179" s="591"/>
      <c r="AY179" s="591"/>
      <c r="AZ179" s="591"/>
      <c r="BA179" s="591"/>
      <c r="BB179" s="591"/>
      <c r="BC179" s="591"/>
      <c r="BD179" s="591"/>
      <c r="BE179" s="591"/>
      <c r="BF179" s="591"/>
      <c r="BG179" s="591"/>
      <c r="BH179" s="591"/>
      <c r="BI179" s="591"/>
      <c r="BJ179" s="591"/>
      <c r="BK179" s="591"/>
      <c r="BL179" s="591"/>
      <c r="BM179" s="591"/>
      <c r="BN179" s="591"/>
      <c r="BO179" s="591"/>
      <c r="BP179" s="591"/>
      <c r="BQ179" s="591"/>
      <c r="BR179" s="591"/>
      <c r="BS179" s="591"/>
      <c r="BT179" s="591"/>
      <c r="BU179" s="591"/>
      <c r="BV179" s="591"/>
      <c r="BW179" s="591"/>
      <c r="BX179" s="591"/>
      <c r="BY179" s="592"/>
    </row>
    <row r="180" spans="48:77" ht="15" customHeight="1" x14ac:dyDescent="0.4">
      <c r="AV180" s="590"/>
      <c r="AW180" s="591"/>
      <c r="AX180" s="591"/>
      <c r="AY180" s="591"/>
      <c r="AZ180" s="591"/>
      <c r="BA180" s="591"/>
      <c r="BB180" s="591"/>
      <c r="BC180" s="591"/>
      <c r="BD180" s="591"/>
      <c r="BE180" s="591"/>
      <c r="BF180" s="591"/>
      <c r="BG180" s="591"/>
      <c r="BH180" s="591"/>
      <c r="BI180" s="591"/>
      <c r="BJ180" s="591"/>
      <c r="BK180" s="591"/>
      <c r="BL180" s="591"/>
      <c r="BM180" s="591"/>
      <c r="BN180" s="591"/>
      <c r="BO180" s="591"/>
      <c r="BP180" s="591"/>
      <c r="BQ180" s="591"/>
      <c r="BR180" s="591"/>
      <c r="BS180" s="591"/>
      <c r="BT180" s="591"/>
      <c r="BU180" s="591"/>
      <c r="BV180" s="591"/>
      <c r="BW180" s="591"/>
      <c r="BX180" s="591"/>
      <c r="BY180" s="592"/>
    </row>
    <row r="181" spans="48:77" ht="15" customHeight="1" thickBot="1" x14ac:dyDescent="0.45">
      <c r="AV181" s="593"/>
      <c r="AW181" s="594"/>
      <c r="AX181" s="594"/>
      <c r="AY181" s="594"/>
      <c r="AZ181" s="594"/>
      <c r="BA181" s="594"/>
      <c r="BB181" s="594"/>
      <c r="BC181" s="594"/>
      <c r="BD181" s="594"/>
      <c r="BE181" s="594"/>
      <c r="BF181" s="594"/>
      <c r="BG181" s="594"/>
      <c r="BH181" s="594"/>
      <c r="BI181" s="594"/>
      <c r="BJ181" s="594"/>
      <c r="BK181" s="594"/>
      <c r="BL181" s="594"/>
      <c r="BM181" s="594"/>
      <c r="BN181" s="594"/>
      <c r="BO181" s="594"/>
      <c r="BP181" s="594"/>
      <c r="BQ181" s="594"/>
      <c r="BR181" s="594"/>
      <c r="BS181" s="594"/>
      <c r="BT181" s="594"/>
      <c r="BU181" s="594"/>
      <c r="BV181" s="594"/>
      <c r="BW181" s="594"/>
      <c r="BX181" s="594"/>
      <c r="BY181" s="595"/>
    </row>
    <row r="182" spans="48:77" ht="15" customHeight="1" x14ac:dyDescent="0.4">
      <c r="AV182" s="531" t="s">
        <v>508</v>
      </c>
      <c r="AW182" s="531"/>
      <c r="AX182" s="531"/>
      <c r="AY182" s="531"/>
      <c r="AZ182" s="531"/>
      <c r="BA182" s="531"/>
      <c r="BB182" s="531"/>
      <c r="BC182" s="531"/>
      <c r="BD182" s="531"/>
      <c r="BE182" s="531"/>
      <c r="BF182" s="531"/>
      <c r="BG182" s="531"/>
      <c r="BH182" s="531"/>
      <c r="BI182" s="531"/>
      <c r="BJ182" s="531"/>
      <c r="BK182" s="531"/>
      <c r="BL182" s="531"/>
      <c r="BM182" s="531"/>
      <c r="BN182" s="531"/>
      <c r="BO182" s="531"/>
      <c r="BP182" s="531"/>
      <c r="BQ182" s="531"/>
      <c r="BR182" s="531"/>
      <c r="BS182" s="531"/>
      <c r="BT182" s="531"/>
      <c r="BU182" s="531"/>
      <c r="BV182" s="531"/>
      <c r="BW182" s="531"/>
      <c r="BX182" s="531"/>
      <c r="BY182" s="531"/>
    </row>
  </sheetData>
  <mergeCells count="231">
    <mergeCell ref="AV182:BY182"/>
    <mergeCell ref="AV165:BY181"/>
    <mergeCell ref="AV27:BY66"/>
    <mergeCell ref="AV69:BY76"/>
    <mergeCell ref="AV138:BY161"/>
    <mergeCell ref="AV162:BY162"/>
    <mergeCell ref="AV163:BY163"/>
    <mergeCell ref="AV79:BY101"/>
    <mergeCell ref="AV102:BY102"/>
    <mergeCell ref="AV103:BY103"/>
    <mergeCell ref="AV105:BY135"/>
    <mergeCell ref="AV136:BY136"/>
    <mergeCell ref="AV3:BY24"/>
    <mergeCell ref="AV25:BY25"/>
    <mergeCell ref="AV67:BY67"/>
    <mergeCell ref="AV77:BY77"/>
    <mergeCell ref="AO42:AR42"/>
    <mergeCell ref="AO43:AR43"/>
    <mergeCell ref="AO44:AR44"/>
    <mergeCell ref="Q37:R37"/>
    <mergeCell ref="C36:S36"/>
    <mergeCell ref="U36:AK36"/>
    <mergeCell ref="AI37:AJ37"/>
    <mergeCell ref="AE38:AJ38"/>
    <mergeCell ref="M38:R38"/>
    <mergeCell ref="M37:N37"/>
    <mergeCell ref="AE37:AF37"/>
    <mergeCell ref="AM36:AN36"/>
    <mergeCell ref="AM37:AN37"/>
    <mergeCell ref="AM38:AN38"/>
    <mergeCell ref="T47:AD47"/>
    <mergeCell ref="T48:AD48"/>
    <mergeCell ref="AF46:AG46"/>
    <mergeCell ref="AF47:AG47"/>
    <mergeCell ref="AF48:AG48"/>
    <mergeCell ref="AO16:AR16"/>
    <mergeCell ref="A1:AT2"/>
    <mergeCell ref="AO5:AR5"/>
    <mergeCell ref="C7:Z7"/>
    <mergeCell ref="AH7:AI7"/>
    <mergeCell ref="AO15:AR15"/>
    <mergeCell ref="AA7:AF7"/>
    <mergeCell ref="AA8:AF8"/>
    <mergeCell ref="AA9:AF9"/>
    <mergeCell ref="AA10:AF10"/>
    <mergeCell ref="AH8:AI8"/>
    <mergeCell ref="AH9:AI9"/>
    <mergeCell ref="AH10:AI10"/>
    <mergeCell ref="AO13:AR13"/>
    <mergeCell ref="AO14:AR14"/>
    <mergeCell ref="AO17:AR17"/>
    <mergeCell ref="AO18:AR18"/>
    <mergeCell ref="AO19:AR19"/>
    <mergeCell ref="AO34:AR34"/>
    <mergeCell ref="AO62:AR62"/>
    <mergeCell ref="AO63:AR63"/>
    <mergeCell ref="AO64:AR64"/>
    <mergeCell ref="AO65:AR65"/>
    <mergeCell ref="AF59:AG59"/>
    <mergeCell ref="Y49:AD49"/>
    <mergeCell ref="N49:P49"/>
    <mergeCell ref="Q49:X49"/>
    <mergeCell ref="AF49:AG49"/>
    <mergeCell ref="AF52:AG52"/>
    <mergeCell ref="AF53:AG53"/>
    <mergeCell ref="AF54:AG54"/>
    <mergeCell ref="AF57:AG57"/>
    <mergeCell ref="AF58:AG58"/>
    <mergeCell ref="AA57:AD57"/>
    <mergeCell ref="AA58:AD58"/>
    <mergeCell ref="AA59:AD59"/>
    <mergeCell ref="C51:X51"/>
    <mergeCell ref="Y51:AD51"/>
    <mergeCell ref="Y52:AD52"/>
    <mergeCell ref="Y53:AD53"/>
    <mergeCell ref="Y54:AD54"/>
    <mergeCell ref="AA56:AD56"/>
    <mergeCell ref="C56:Z56"/>
    <mergeCell ref="AB70:AD70"/>
    <mergeCell ref="AF70:AG70"/>
    <mergeCell ref="AB71:AD71"/>
    <mergeCell ref="Y69:AA69"/>
    <mergeCell ref="Y70:AA70"/>
    <mergeCell ref="Y71:AA71"/>
    <mergeCell ref="D66:AN67"/>
    <mergeCell ref="AO66:AR67"/>
    <mergeCell ref="C66:C67"/>
    <mergeCell ref="AB69:AD69"/>
    <mergeCell ref="AF69:AG69"/>
    <mergeCell ref="Y78:AA78"/>
    <mergeCell ref="AB78:AD78"/>
    <mergeCell ref="AF71:AG71"/>
    <mergeCell ref="AF72:AG72"/>
    <mergeCell ref="AF73:AG73"/>
    <mergeCell ref="AF74:AG74"/>
    <mergeCell ref="AF75:AG75"/>
    <mergeCell ref="AF76:AG76"/>
    <mergeCell ref="AF77:AG77"/>
    <mergeCell ref="AF78:AG78"/>
    <mergeCell ref="Y75:AA75"/>
    <mergeCell ref="AB75:AD75"/>
    <mergeCell ref="Y76:AA76"/>
    <mergeCell ref="AB76:AD76"/>
    <mergeCell ref="Y77:AA77"/>
    <mergeCell ref="AB77:AD77"/>
    <mergeCell ref="Y72:AA72"/>
    <mergeCell ref="AB72:AD72"/>
    <mergeCell ref="Y73:AA73"/>
    <mergeCell ref="AB73:AD73"/>
    <mergeCell ref="Y74:AA74"/>
    <mergeCell ref="AB74:AD74"/>
    <mergeCell ref="AG93:AJ93"/>
    <mergeCell ref="D93:N93"/>
    <mergeCell ref="V89:W89"/>
    <mergeCell ref="C82:AD82"/>
    <mergeCell ref="C83:AD84"/>
    <mergeCell ref="AF80:AG80"/>
    <mergeCell ref="AF81:AG81"/>
    <mergeCell ref="AF83:AG84"/>
    <mergeCell ref="C80:AD80"/>
    <mergeCell ref="C81:AD81"/>
    <mergeCell ref="D96:N96"/>
    <mergeCell ref="O96:T96"/>
    <mergeCell ref="U96:X96"/>
    <mergeCell ref="AB96:AF96"/>
    <mergeCell ref="AG96:AJ96"/>
    <mergeCell ref="AK96:AN96"/>
    <mergeCell ref="Y96:AA96"/>
    <mergeCell ref="Y95:AA95"/>
    <mergeCell ref="AB94:AF94"/>
    <mergeCell ref="AG94:AJ94"/>
    <mergeCell ref="AK94:AN94"/>
    <mergeCell ref="D94:N94"/>
    <mergeCell ref="D95:N95"/>
    <mergeCell ref="Y94:AA94"/>
    <mergeCell ref="AO96:AP96"/>
    <mergeCell ref="AR96:AS96"/>
    <mergeCell ref="AR93:AS93"/>
    <mergeCell ref="AR94:AS94"/>
    <mergeCell ref="AR95:AS95"/>
    <mergeCell ref="C90:Q90"/>
    <mergeCell ref="R90:T90"/>
    <mergeCell ref="V90:W90"/>
    <mergeCell ref="AO94:AP94"/>
    <mergeCell ref="O95:T95"/>
    <mergeCell ref="U95:X95"/>
    <mergeCell ref="AB95:AF95"/>
    <mergeCell ref="AG95:AJ95"/>
    <mergeCell ref="AK95:AN95"/>
    <mergeCell ref="AO95:AP95"/>
    <mergeCell ref="AR92:AS92"/>
    <mergeCell ref="O93:T93"/>
    <mergeCell ref="U93:X93"/>
    <mergeCell ref="Y93:AA93"/>
    <mergeCell ref="AB93:AF93"/>
    <mergeCell ref="AO93:AP93"/>
    <mergeCell ref="AK93:AN93"/>
    <mergeCell ref="O94:T94"/>
    <mergeCell ref="U94:X94"/>
    <mergeCell ref="AB97:AF97"/>
    <mergeCell ref="U97:X97"/>
    <mergeCell ref="O97:T97"/>
    <mergeCell ref="D97:N97"/>
    <mergeCell ref="AI115:AL115"/>
    <mergeCell ref="AO100:AR100"/>
    <mergeCell ref="AO101:AR101"/>
    <mergeCell ref="AO102:AR102"/>
    <mergeCell ref="AI104:AL104"/>
    <mergeCell ref="Y97:AA97"/>
    <mergeCell ref="AN104:AO104"/>
    <mergeCell ref="AN105:AO105"/>
    <mergeCell ref="AN106:AO106"/>
    <mergeCell ref="AN107:AO107"/>
    <mergeCell ref="AN108:AO108"/>
    <mergeCell ref="AN109:AO109"/>
    <mergeCell ref="AN110:AO110"/>
    <mergeCell ref="AN111:AO111"/>
    <mergeCell ref="AN114:AO114"/>
    <mergeCell ref="AN115:AO115"/>
    <mergeCell ref="AN113:AO113"/>
    <mergeCell ref="AI110:AL110"/>
    <mergeCell ref="AI111:AL111"/>
    <mergeCell ref="AI113:AL113"/>
    <mergeCell ref="AI119:AL119"/>
    <mergeCell ref="AN119:AO119"/>
    <mergeCell ref="AI120:AL120"/>
    <mergeCell ref="AN120:AO120"/>
    <mergeCell ref="AI121:AL121"/>
    <mergeCell ref="AN121:AO121"/>
    <mergeCell ref="AI122:AL122"/>
    <mergeCell ref="AN122:AO122"/>
    <mergeCell ref="AR97:AS97"/>
    <mergeCell ref="AO97:AP97"/>
    <mergeCell ref="AK97:AN97"/>
    <mergeCell ref="AG97:AJ97"/>
    <mergeCell ref="AI116:AL116"/>
    <mergeCell ref="AI117:AL117"/>
    <mergeCell ref="AN116:AO116"/>
    <mergeCell ref="AN117:AO117"/>
    <mergeCell ref="AI114:AL114"/>
    <mergeCell ref="AI105:AL105"/>
    <mergeCell ref="AI106:AL106"/>
    <mergeCell ref="AI107:AL107"/>
    <mergeCell ref="AI108:AL108"/>
    <mergeCell ref="AI109:AL109"/>
    <mergeCell ref="AO140:AR140"/>
    <mergeCell ref="Z148:AE148"/>
    <mergeCell ref="Z149:AE149"/>
    <mergeCell ref="Z150:AE150"/>
    <mergeCell ref="AO143:AR143"/>
    <mergeCell ref="AO141:AR141"/>
    <mergeCell ref="AO144:AR144"/>
    <mergeCell ref="AO139:AR139"/>
    <mergeCell ref="AO142:AR142"/>
    <mergeCell ref="AG157:AH157"/>
    <mergeCell ref="Z156:AE156"/>
    <mergeCell ref="Z157:AE157"/>
    <mergeCell ref="AG148:AH148"/>
    <mergeCell ref="AG149:AH149"/>
    <mergeCell ref="AG150:AH150"/>
    <mergeCell ref="AG151:AH151"/>
    <mergeCell ref="AG152:AH152"/>
    <mergeCell ref="AG153:AH153"/>
    <mergeCell ref="AG154:AH154"/>
    <mergeCell ref="AG155:AH155"/>
    <mergeCell ref="AG156:AH156"/>
    <mergeCell ref="Z151:AE151"/>
    <mergeCell ref="Z152:AE152"/>
    <mergeCell ref="Z153:AE153"/>
    <mergeCell ref="Z154:AE154"/>
    <mergeCell ref="Z155:AE155"/>
  </mergeCells>
  <phoneticPr fontId="2"/>
  <conditionalFormatting sqref="C83:AD84">
    <cfRule type="expression" dxfId="119" priority="7">
      <formula>AND(C81&lt;&gt;"その他",C81&lt;&gt;"")</formula>
    </cfRule>
  </conditionalFormatting>
  <conditionalFormatting sqref="O93:T97 Y93:AA97 AG93:AJ97 AO93:AP97">
    <cfRule type="expression" dxfId="118" priority="4">
      <formula>$R$90&lt;VALUE($C93)</formula>
    </cfRule>
  </conditionalFormatting>
  <conditionalFormatting sqref="R90:T90 O93:T97 Y93:AA97 AG93:AJ97 AO93:AP97">
    <cfRule type="expression" dxfId="117" priority="5">
      <formula>$AO$66="非該当"</formula>
    </cfRule>
  </conditionalFormatting>
  <conditionalFormatting sqref="Y49:AD49">
    <cfRule type="expression" dxfId="116" priority="8">
      <formula>$N$49="無"</formula>
    </cfRule>
  </conditionalFormatting>
  <conditionalFormatting sqref="AI114:AL117">
    <cfRule type="expression" dxfId="115" priority="2">
      <formula>$AO$102="非該当"</formula>
    </cfRule>
  </conditionalFormatting>
  <conditionalFormatting sqref="AI120:AL122">
    <cfRule type="expression" dxfId="114" priority="1">
      <formula>$AO$102="非該当"</formula>
    </cfRule>
  </conditionalFormatting>
  <dataValidations count="7">
    <dataValidation type="list" allowBlank="1" showInputMessage="1" showErrorMessage="1" sqref="AO5:AR5 AO13:AR15 AO17:AR19 AO34:AR34 AO42:AR44 AO62:AR65 AO100:AR101" xr:uid="{6ED80160-AEED-41F8-99F1-59AF90112007}">
      <formula1>"ＯＫ,ＮＯ"</formula1>
    </dataValidation>
    <dataValidation type="list" allowBlank="1" showInputMessage="1" showErrorMessage="1" sqref="AO16:AR16 AO139:AR144 AO102:AR102 AO66:AR67" xr:uid="{1D9556C4-A916-46CA-A827-349F28D7F010}">
      <formula1>"ＯＫ,ＮＯ,非該当"</formula1>
    </dataValidation>
    <dataValidation type="list" allowBlank="1" showInputMessage="1" showErrorMessage="1" sqref="AA57:AD59 N49:P49 Y93:Y97 Y70:AD78" xr:uid="{68C88A26-3D11-4CA3-BEB7-B1BECBE69C7A}">
      <formula1>"有,無"</formula1>
    </dataValidation>
    <dataValidation type="list" allowBlank="1" showInputMessage="1" showErrorMessage="1" sqref="C81" xr:uid="{3670BF4E-6382-4BDA-8A9C-E6D7A41A6CB1}">
      <formula1>"法人に申し出ることを定めた通知を会議前に発出,規程等において、会議前に法人に届け出ることを規定,会議当日、決議をとる前に確認,その他"</formula1>
    </dataValidation>
    <dataValidation type="list" allowBlank="1" showInputMessage="1" showErrorMessage="1" sqref="AG93:AJ97" xr:uid="{62907A70-4C58-4721-BCCA-C09D14F119C0}">
      <formula1>"書面,電磁的記録"</formula1>
    </dataValidation>
    <dataValidation type="list" allowBlank="1" showInputMessage="1" showErrorMessage="1" sqref="AI105:AL106 AI109:AL111" xr:uid="{03729337-1FEA-4ED2-B9CB-948B9C7AFC53}">
      <formula1>"有,無,該当なし"</formula1>
    </dataValidation>
    <dataValidation type="list" allowBlank="1" showInputMessage="1" showErrorMessage="1" sqref="AI120:AL122 AI114:AL117 AI107:AL108" xr:uid="{B27A89D6-DDE2-418F-B007-66A3ADCF5124}">
      <formula1>"有,無,非該当"</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5" manualBreakCount="5">
    <brk id="31" max="45" man="1"/>
    <brk id="59" max="45" man="1"/>
    <brk id="88" max="45" man="1"/>
    <brk id="117" max="45" man="1"/>
    <brk id="146" max="4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2283-AAC7-4844-8A20-601952C4C233}">
  <sheetPr>
    <pageSetUpPr fitToPage="1"/>
  </sheetPr>
  <dimension ref="A1:BY97"/>
  <sheetViews>
    <sheetView view="pageBreakPreview" zoomScale="115" zoomScaleNormal="115" zoomScaleSheetLayoutView="115" workbookViewId="0">
      <selection activeCell="C80" sqref="C80:AD80"/>
    </sheetView>
  </sheetViews>
  <sheetFormatPr defaultColWidth="2.625" defaultRowHeight="15" customHeight="1" x14ac:dyDescent="0.4"/>
  <cols>
    <col min="1" max="16384" width="2.625" style="1"/>
  </cols>
  <sheetData>
    <row r="1" spans="1:77" ht="15" customHeight="1" x14ac:dyDescent="0.4">
      <c r="A1" s="488" t="s">
        <v>521</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525</v>
      </c>
      <c r="BY2" s="64"/>
    </row>
    <row r="3" spans="1:77" ht="15" customHeight="1" x14ac:dyDescent="0.4">
      <c r="A3" s="66" t="s">
        <v>85</v>
      </c>
      <c r="C3" s="1" t="s">
        <v>101</v>
      </c>
      <c r="AV3" s="532" t="s">
        <v>528</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B4" s="52" t="s">
        <v>78</v>
      </c>
      <c r="C4" s="1" t="s">
        <v>110</v>
      </c>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C5" s="54" t="s">
        <v>35</v>
      </c>
      <c r="D5" s="79" t="s">
        <v>522</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494"/>
      <c r="AP5" s="495"/>
      <c r="AQ5" s="495"/>
      <c r="AR5" s="496"/>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 t="s">
        <v>36</v>
      </c>
      <c r="D6" s="79" t="s">
        <v>524</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494"/>
      <c r="AP6" s="495"/>
      <c r="AQ6" s="495"/>
      <c r="AR6" s="49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thickBot="1" x14ac:dyDescent="0.45">
      <c r="C7" s="54" t="s">
        <v>37</v>
      </c>
      <c r="D7" s="79" t="s">
        <v>523</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494"/>
      <c r="AP7" s="495"/>
      <c r="AQ7" s="495"/>
      <c r="AR7" s="496"/>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C9" s="597" t="s">
        <v>1906</v>
      </c>
      <c r="D9" s="597"/>
      <c r="E9" s="597"/>
      <c r="F9" s="597"/>
      <c r="G9" s="597"/>
      <c r="H9" s="597"/>
      <c r="I9" s="597"/>
      <c r="J9" s="597"/>
      <c r="K9" s="597"/>
      <c r="L9" s="597"/>
      <c r="M9" s="597"/>
      <c r="N9" s="597"/>
      <c r="O9" s="597"/>
      <c r="P9" s="597"/>
      <c r="Q9" s="597"/>
      <c r="R9" s="597"/>
      <c r="S9" s="597"/>
      <c r="U9" s="3"/>
      <c r="V9" s="3"/>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C10" s="83" t="s">
        <v>78</v>
      </c>
      <c r="D10" s="41" t="s">
        <v>405</v>
      </c>
      <c r="E10" s="63"/>
      <c r="F10" s="41"/>
      <c r="G10" s="41"/>
      <c r="H10" s="41"/>
      <c r="I10" s="41"/>
      <c r="J10" s="41"/>
      <c r="K10" s="41"/>
      <c r="L10" s="41"/>
      <c r="M10" s="601">
        <f>'【Ⅰ】（第３）評議員・評議員会'!AE37</f>
        <v>0</v>
      </c>
      <c r="N10" s="602"/>
      <c r="O10" s="85" t="s">
        <v>401</v>
      </c>
      <c r="P10" s="86" t="s">
        <v>281</v>
      </c>
      <c r="Q10" s="602">
        <f>'【Ⅰ】（第３）評議員・評議員会'!AI37</f>
        <v>0</v>
      </c>
      <c r="R10" s="602"/>
      <c r="S10" s="84" t="s">
        <v>401</v>
      </c>
      <c r="U10" s="102"/>
      <c r="V10" s="102"/>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C11" s="69" t="s">
        <v>79</v>
      </c>
      <c r="D11" s="7" t="s">
        <v>406</v>
      </c>
      <c r="E11" s="53"/>
      <c r="F11" s="7"/>
      <c r="G11" s="7"/>
      <c r="H11" s="7"/>
      <c r="I11" s="7"/>
      <c r="J11" s="7"/>
      <c r="K11" s="7"/>
      <c r="L11" s="7"/>
      <c r="M11" s="603">
        <f>'【Ⅰ】（第３）評議員・評議員会'!AE38</f>
        <v>0</v>
      </c>
      <c r="N11" s="604"/>
      <c r="O11" s="604"/>
      <c r="P11" s="604"/>
      <c r="Q11" s="604"/>
      <c r="R11" s="604"/>
      <c r="S11" s="82" t="s">
        <v>401</v>
      </c>
      <c r="U11" s="102"/>
      <c r="V11" s="102"/>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A13" s="66" t="s">
        <v>86</v>
      </c>
      <c r="C13" s="1" t="s">
        <v>102</v>
      </c>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thickBot="1" x14ac:dyDescent="0.45">
      <c r="B14" s="52" t="s">
        <v>78</v>
      </c>
      <c r="C14" s="1" t="s">
        <v>527</v>
      </c>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thickBot="1" x14ac:dyDescent="0.45">
      <c r="C15" s="54" t="s">
        <v>35</v>
      </c>
      <c r="D15" s="79" t="s">
        <v>1908</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494"/>
      <c r="AP15" s="495"/>
      <c r="AQ15" s="495"/>
      <c r="AR15" s="496"/>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thickBot="1" x14ac:dyDescent="0.45">
      <c r="C16" s="54" t="s">
        <v>36</v>
      </c>
      <c r="D16" s="79" t="s">
        <v>1907</v>
      </c>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494"/>
      <c r="AP16" s="495"/>
      <c r="AQ16" s="495"/>
      <c r="AR16" s="496"/>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2:77" ht="15" customHeight="1" x14ac:dyDescent="0.4">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2:77" ht="15" customHeight="1" x14ac:dyDescent="0.4">
      <c r="C18" s="499" t="s">
        <v>529</v>
      </c>
      <c r="D18" s="500"/>
      <c r="E18" s="500"/>
      <c r="F18" s="500"/>
      <c r="G18" s="500"/>
      <c r="H18" s="500"/>
      <c r="I18" s="500"/>
      <c r="J18" s="500"/>
      <c r="K18" s="500"/>
      <c r="L18" s="500"/>
      <c r="M18" s="500"/>
      <c r="N18" s="500"/>
      <c r="O18" s="500"/>
      <c r="P18" s="500"/>
      <c r="Q18" s="500"/>
      <c r="R18" s="500"/>
      <c r="S18" s="500"/>
      <c r="T18" s="500"/>
      <c r="U18" s="500"/>
      <c r="V18" s="500"/>
      <c r="W18" s="500"/>
      <c r="X18" s="500"/>
      <c r="Y18" s="500"/>
      <c r="Z18" s="501"/>
      <c r="AA18" s="499" t="s">
        <v>363</v>
      </c>
      <c r="AB18" s="500"/>
      <c r="AC18" s="500"/>
      <c r="AD18" s="500"/>
      <c r="AE18" s="500"/>
      <c r="AF18" s="501"/>
      <c r="AH18" s="502" t="s">
        <v>289</v>
      </c>
      <c r="AI18" s="502"/>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2:77" ht="15" customHeight="1" x14ac:dyDescent="0.4">
      <c r="C19" s="69" t="s">
        <v>78</v>
      </c>
      <c r="D19" s="59" t="s">
        <v>533</v>
      </c>
      <c r="E19" s="7"/>
      <c r="F19" s="7"/>
      <c r="G19" s="7"/>
      <c r="H19" s="7"/>
      <c r="I19" s="7"/>
      <c r="J19" s="7"/>
      <c r="K19" s="7"/>
      <c r="L19" s="7"/>
      <c r="M19" s="7"/>
      <c r="N19" s="7"/>
      <c r="O19" s="7"/>
      <c r="P19" s="7"/>
      <c r="Q19" s="7"/>
      <c r="R19" s="7"/>
      <c r="S19" s="7"/>
      <c r="T19" s="7"/>
      <c r="U19" s="7"/>
      <c r="V19" s="7"/>
      <c r="W19" s="7"/>
      <c r="X19" s="7"/>
      <c r="Y19" s="7"/>
      <c r="Z19" s="53"/>
      <c r="AA19" s="556"/>
      <c r="AB19" s="557"/>
      <c r="AC19" s="557"/>
      <c r="AD19" s="557"/>
      <c r="AE19" s="557"/>
      <c r="AF19" s="558"/>
      <c r="AH19" s="484" t="str">
        <f>IF(COUNTBLANK(AA19)=1,"未","")</f>
        <v>未</v>
      </c>
      <c r="AI19" s="484"/>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2:77" ht="15" customHeight="1" thickBot="1" x14ac:dyDescent="0.45">
      <c r="C20" s="69" t="s">
        <v>79</v>
      </c>
      <c r="D20" s="59" t="s">
        <v>584</v>
      </c>
      <c r="E20" s="7"/>
      <c r="F20" s="7"/>
      <c r="G20" s="7"/>
      <c r="H20" s="7"/>
      <c r="I20" s="7"/>
      <c r="J20" s="7"/>
      <c r="K20" s="7"/>
      <c r="L20" s="7"/>
      <c r="M20" s="7"/>
      <c r="N20" s="7"/>
      <c r="O20" s="7"/>
      <c r="P20" s="7"/>
      <c r="Q20" s="7"/>
      <c r="R20" s="7"/>
      <c r="S20" s="7"/>
      <c r="T20" s="7"/>
      <c r="U20" s="7"/>
      <c r="V20" s="7"/>
      <c r="W20" s="7"/>
      <c r="X20" s="7"/>
      <c r="Y20" s="7"/>
      <c r="Z20" s="53"/>
      <c r="AA20" s="556"/>
      <c r="AB20" s="557"/>
      <c r="AC20" s="557"/>
      <c r="AD20" s="557"/>
      <c r="AE20" s="557"/>
      <c r="AF20" s="558"/>
      <c r="AH20" s="484" t="str">
        <f t="shared" ref="AH20:AH21" si="0">IF(COUNTBLANK(AA20)=1,"未","")</f>
        <v>未</v>
      </c>
      <c r="AI20" s="484"/>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2:77" ht="15" customHeight="1" x14ac:dyDescent="0.4">
      <c r="C21" s="69" t="s">
        <v>80</v>
      </c>
      <c r="D21" s="59" t="s">
        <v>534</v>
      </c>
      <c r="E21" s="7"/>
      <c r="F21" s="7"/>
      <c r="G21" s="7"/>
      <c r="H21" s="7"/>
      <c r="I21" s="7"/>
      <c r="J21" s="7"/>
      <c r="K21" s="7"/>
      <c r="L21" s="7"/>
      <c r="M21" s="7"/>
      <c r="N21" s="7"/>
      <c r="O21" s="7"/>
      <c r="P21" s="7"/>
      <c r="Q21" s="7"/>
      <c r="R21" s="7"/>
      <c r="S21" s="7"/>
      <c r="T21" s="7"/>
      <c r="U21" s="7"/>
      <c r="V21" s="7"/>
      <c r="W21" s="7"/>
      <c r="X21" s="7"/>
      <c r="Y21" s="7"/>
      <c r="Z21" s="53"/>
      <c r="AA21" s="556"/>
      <c r="AB21" s="557"/>
      <c r="AC21" s="557"/>
      <c r="AD21" s="557"/>
      <c r="AE21" s="557"/>
      <c r="AF21" s="558"/>
      <c r="AH21" s="484" t="str">
        <f t="shared" si="0"/>
        <v>未</v>
      </c>
      <c r="AI21" s="484"/>
      <c r="AV21" s="531" t="s">
        <v>526</v>
      </c>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row>
    <row r="22" spans="2:77" ht="15" customHeight="1" thickBot="1" x14ac:dyDescent="0.45">
      <c r="C22" s="94" t="s">
        <v>444</v>
      </c>
      <c r="D22" s="95" t="s">
        <v>510</v>
      </c>
      <c r="AV22" s="65" t="s">
        <v>530</v>
      </c>
      <c r="BY22" s="64"/>
    </row>
    <row r="23" spans="2:77" ht="15" customHeight="1" x14ac:dyDescent="0.4">
      <c r="C23" s="60" t="s">
        <v>1966</v>
      </c>
      <c r="D23" s="61"/>
      <c r="E23" s="61"/>
      <c r="F23" s="61"/>
      <c r="G23" s="61"/>
      <c r="H23" s="61"/>
      <c r="I23" s="61"/>
      <c r="J23" s="61"/>
      <c r="K23" s="61"/>
      <c r="L23" s="61"/>
      <c r="M23" s="61"/>
      <c r="N23" s="61"/>
      <c r="O23" s="61"/>
      <c r="P23" s="61"/>
      <c r="Q23" s="61"/>
      <c r="R23" s="61"/>
      <c r="S23" s="61"/>
      <c r="T23" s="61"/>
      <c r="U23" s="61"/>
      <c r="V23" s="61"/>
      <c r="W23" s="61"/>
      <c r="X23" s="61"/>
      <c r="Y23" s="61"/>
      <c r="Z23" s="62"/>
      <c r="AA23" s="65"/>
      <c r="AB23" s="502" t="s">
        <v>289</v>
      </c>
      <c r="AC23" s="502"/>
      <c r="AD23" s="65"/>
      <c r="AV23" s="532" t="s">
        <v>532</v>
      </c>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3"/>
    </row>
    <row r="24" spans="2:77" ht="15" customHeight="1" x14ac:dyDescent="0.4">
      <c r="C24" s="572"/>
      <c r="D24" s="573"/>
      <c r="E24" s="573"/>
      <c r="F24" s="573"/>
      <c r="G24" s="573"/>
      <c r="H24" s="573"/>
      <c r="I24" s="573"/>
      <c r="J24" s="573"/>
      <c r="K24" s="573"/>
      <c r="L24" s="573"/>
      <c r="M24" s="573"/>
      <c r="N24" s="573"/>
      <c r="O24" s="573"/>
      <c r="P24" s="573"/>
      <c r="Q24" s="573"/>
      <c r="R24" s="573"/>
      <c r="S24" s="573"/>
      <c r="T24" s="573"/>
      <c r="U24" s="573"/>
      <c r="V24" s="573"/>
      <c r="W24" s="573"/>
      <c r="X24" s="573"/>
      <c r="Y24" s="573"/>
      <c r="Z24" s="574"/>
      <c r="AB24" s="484" t="str">
        <f>IF(COUNTBLANK(C24)=1,"未","")</f>
        <v>未</v>
      </c>
      <c r="AC24" s="484"/>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2:77" ht="15" customHeight="1" x14ac:dyDescent="0.4">
      <c r="C25" s="60" t="s">
        <v>535</v>
      </c>
      <c r="D25" s="61"/>
      <c r="E25" s="61"/>
      <c r="F25" s="61"/>
      <c r="G25" s="61"/>
      <c r="H25" s="61"/>
      <c r="I25" s="61"/>
      <c r="J25" s="61"/>
      <c r="K25" s="61"/>
      <c r="L25" s="61"/>
      <c r="M25" s="61"/>
      <c r="N25" s="61"/>
      <c r="O25" s="61"/>
      <c r="P25" s="61"/>
      <c r="Q25" s="61"/>
      <c r="R25" s="61"/>
      <c r="S25" s="61"/>
      <c r="T25" s="61"/>
      <c r="U25" s="61"/>
      <c r="V25" s="61"/>
      <c r="W25" s="61"/>
      <c r="X25" s="61"/>
      <c r="Y25" s="61"/>
      <c r="Z25" s="62"/>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2:77" ht="15" customHeight="1" x14ac:dyDescent="0.4">
      <c r="C26" s="605"/>
      <c r="D26" s="606"/>
      <c r="E26" s="606"/>
      <c r="F26" s="606"/>
      <c r="G26" s="606"/>
      <c r="H26" s="606"/>
      <c r="I26" s="606"/>
      <c r="J26" s="606"/>
      <c r="K26" s="606"/>
      <c r="L26" s="606"/>
      <c r="M26" s="606"/>
      <c r="N26" s="606"/>
      <c r="O26" s="606"/>
      <c r="P26" s="606"/>
      <c r="Q26" s="606"/>
      <c r="R26" s="606"/>
      <c r="S26" s="606"/>
      <c r="T26" s="606"/>
      <c r="U26" s="606"/>
      <c r="V26" s="606"/>
      <c r="W26" s="606"/>
      <c r="X26" s="606"/>
      <c r="Y26" s="606"/>
      <c r="Z26" s="607"/>
      <c r="AB26" s="484" t="str">
        <f>IF(AND(C24&lt;&gt;"有",C24&lt;&gt;""),"",IF(COUNTBLANK(C26)=1,"未",""))</f>
        <v>未</v>
      </c>
      <c r="AC26" s="484"/>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2:77" ht="15" customHeight="1" x14ac:dyDescent="0.4">
      <c r="C27" s="608"/>
      <c r="D27" s="609"/>
      <c r="E27" s="609"/>
      <c r="F27" s="609"/>
      <c r="G27" s="609"/>
      <c r="H27" s="609"/>
      <c r="I27" s="609"/>
      <c r="J27" s="609"/>
      <c r="K27" s="609"/>
      <c r="L27" s="609"/>
      <c r="M27" s="609"/>
      <c r="N27" s="609"/>
      <c r="O27" s="609"/>
      <c r="P27" s="609"/>
      <c r="Q27" s="609"/>
      <c r="R27" s="609"/>
      <c r="S27" s="609"/>
      <c r="T27" s="609"/>
      <c r="U27" s="609"/>
      <c r="V27" s="609"/>
      <c r="W27" s="609"/>
      <c r="X27" s="609"/>
      <c r="Y27" s="609"/>
      <c r="Z27" s="610"/>
      <c r="AB27" s="484"/>
      <c r="AC27" s="484"/>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2:77" ht="15" customHeight="1" x14ac:dyDescent="0.4">
      <c r="B28" s="1" t="s">
        <v>368</v>
      </c>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2:77" ht="15" customHeight="1" x14ac:dyDescent="0.4">
      <c r="B29" s="80" t="s">
        <v>369</v>
      </c>
      <c r="C29" s="3" t="s">
        <v>538</v>
      </c>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2:77" ht="15" customHeight="1" x14ac:dyDescent="0.4">
      <c r="C30" s="6" t="s">
        <v>316</v>
      </c>
      <c r="D30" s="1" t="s">
        <v>536</v>
      </c>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2:77" ht="15" customHeight="1" x14ac:dyDescent="0.4">
      <c r="C31" s="6" t="s">
        <v>317</v>
      </c>
      <c r="D31" s="1" t="s">
        <v>537</v>
      </c>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2:77" ht="15" customHeight="1" x14ac:dyDescent="0.4">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1:77" ht="15" customHeight="1" x14ac:dyDescent="0.4">
      <c r="A33" s="66" t="s">
        <v>105</v>
      </c>
      <c r="C33" s="1" t="s">
        <v>103</v>
      </c>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1:77" ht="15" customHeight="1" thickBot="1" x14ac:dyDescent="0.45">
      <c r="B34" s="52" t="s">
        <v>78</v>
      </c>
      <c r="C34" s="1" t="s">
        <v>539</v>
      </c>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1:77" ht="15" customHeight="1" thickBot="1" x14ac:dyDescent="0.45">
      <c r="C35" s="54" t="s">
        <v>35</v>
      </c>
      <c r="D35" s="79" t="s">
        <v>1911</v>
      </c>
      <c r="E35" s="108"/>
      <c r="F35" s="108"/>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494"/>
      <c r="AP35" s="495"/>
      <c r="AQ35" s="495"/>
      <c r="AR35" s="496"/>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1:77" ht="15" customHeight="1" thickBot="1" x14ac:dyDescent="0.45">
      <c r="C36" s="54" t="s">
        <v>36</v>
      </c>
      <c r="D36" s="79" t="s">
        <v>1912</v>
      </c>
      <c r="E36" s="108"/>
      <c r="F36" s="108"/>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494"/>
      <c r="AP36" s="495"/>
      <c r="AQ36" s="495"/>
      <c r="AR36" s="496"/>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1:77" ht="15" customHeight="1" thickBot="1" x14ac:dyDescent="0.45">
      <c r="C37" s="54" t="s">
        <v>37</v>
      </c>
      <c r="D37" s="79" t="s">
        <v>540</v>
      </c>
      <c r="E37" s="108"/>
      <c r="F37" s="108"/>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494"/>
      <c r="AP37" s="495"/>
      <c r="AQ37" s="495"/>
      <c r="AR37" s="496"/>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1:77" ht="15" customHeight="1" thickBot="1" x14ac:dyDescent="0.45">
      <c r="C38" s="54" t="s">
        <v>329</v>
      </c>
      <c r="D38" s="79" t="s">
        <v>1878</v>
      </c>
      <c r="E38" s="108"/>
      <c r="F38" s="108"/>
      <c r="G38" s="7"/>
      <c r="H38" s="7"/>
      <c r="I38" s="7"/>
      <c r="J38" s="7"/>
      <c r="K38" s="7"/>
      <c r="L38" s="7"/>
      <c r="M38" s="7"/>
      <c r="N38" s="7"/>
      <c r="O38" s="7"/>
      <c r="P38" s="7"/>
      <c r="Q38" s="7"/>
      <c r="R38" s="7"/>
      <c r="S38" s="7"/>
      <c r="T38" s="7"/>
      <c r="U38" s="7"/>
      <c r="V38" s="7"/>
      <c r="W38" s="7"/>
      <c r="X38" s="7"/>
      <c r="Y38" s="7"/>
      <c r="Z38" s="301" t="s">
        <v>1885</v>
      </c>
      <c r="AA38" s="7"/>
      <c r="AB38" s="7"/>
      <c r="AC38" s="7"/>
      <c r="AD38" s="7"/>
      <c r="AE38" s="7"/>
      <c r="AF38" s="7"/>
      <c r="AG38" s="7"/>
      <c r="AH38" s="7"/>
      <c r="AI38" s="7"/>
      <c r="AJ38" s="7"/>
      <c r="AK38" s="7"/>
      <c r="AL38" s="7"/>
      <c r="AM38" s="7"/>
      <c r="AN38" s="7"/>
      <c r="AO38" s="494"/>
      <c r="AP38" s="495"/>
      <c r="AQ38" s="495"/>
      <c r="AR38" s="496"/>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1:77" ht="15" customHeight="1" thickBot="1" x14ac:dyDescent="0.45">
      <c r="C39" s="54" t="s">
        <v>330</v>
      </c>
      <c r="D39" s="79" t="s">
        <v>1909</v>
      </c>
      <c r="E39" s="108"/>
      <c r="F39" s="108"/>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494"/>
      <c r="AP39" s="495"/>
      <c r="AQ39" s="495"/>
      <c r="AR39" s="496"/>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1:77" ht="15" customHeight="1" thickBot="1" x14ac:dyDescent="0.45">
      <c r="C40" s="54" t="s">
        <v>331</v>
      </c>
      <c r="D40" s="79" t="s">
        <v>1910</v>
      </c>
      <c r="E40" s="108"/>
      <c r="F40" s="108"/>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494"/>
      <c r="AP40" s="495"/>
      <c r="AQ40" s="495"/>
      <c r="AR40" s="496"/>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1:77" ht="15" customHeight="1" x14ac:dyDescent="0.4">
      <c r="B41" s="1" t="s">
        <v>368</v>
      </c>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1:77" ht="15" customHeight="1" thickBot="1" x14ac:dyDescent="0.45">
      <c r="B42" s="80" t="s">
        <v>369</v>
      </c>
      <c r="C42" s="3" t="s">
        <v>370</v>
      </c>
      <c r="R42" s="80"/>
      <c r="S42" s="3"/>
      <c r="AV42" s="537"/>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9"/>
    </row>
    <row r="43" spans="1:77" ht="15" customHeight="1" x14ac:dyDescent="0.4">
      <c r="C43" s="80" t="s">
        <v>316</v>
      </c>
      <c r="D43" s="1" t="s">
        <v>372</v>
      </c>
      <c r="S43" s="80"/>
      <c r="AV43" s="531" t="s">
        <v>531</v>
      </c>
      <c r="AW43" s="531"/>
      <c r="AX43" s="531"/>
      <c r="AY43" s="531"/>
      <c r="AZ43" s="531"/>
      <c r="BA43" s="531"/>
      <c r="BB43" s="531"/>
      <c r="BC43" s="531"/>
      <c r="BD43" s="531"/>
      <c r="BE43" s="531"/>
      <c r="BF43" s="531"/>
      <c r="BG43" s="531"/>
      <c r="BH43" s="531"/>
      <c r="BI43" s="531"/>
      <c r="BJ43" s="531"/>
      <c r="BK43" s="531"/>
      <c r="BL43" s="531"/>
      <c r="BM43" s="531"/>
      <c r="BN43" s="531"/>
      <c r="BO43" s="531"/>
      <c r="BP43" s="531"/>
      <c r="BQ43" s="531"/>
      <c r="BR43" s="531"/>
      <c r="BS43" s="531"/>
      <c r="BT43" s="531"/>
      <c r="BU43" s="531"/>
      <c r="BV43" s="531"/>
      <c r="BW43" s="531"/>
      <c r="BX43" s="531"/>
      <c r="BY43" s="531"/>
    </row>
    <row r="44" spans="1:77" ht="15" customHeight="1" thickBot="1" x14ac:dyDescent="0.45">
      <c r="C44" s="80" t="s">
        <v>317</v>
      </c>
      <c r="D44" s="1" t="s">
        <v>374</v>
      </c>
      <c r="S44" s="80"/>
      <c r="AV44" s="65" t="s">
        <v>547</v>
      </c>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row>
    <row r="45" spans="1:77" ht="15" customHeight="1" x14ac:dyDescent="0.4">
      <c r="C45" s="80" t="s">
        <v>318</v>
      </c>
      <c r="D45" s="1" t="s">
        <v>541</v>
      </c>
      <c r="S45" s="80"/>
      <c r="T45" s="80"/>
      <c r="AV45" s="532" t="s">
        <v>548</v>
      </c>
      <c r="AW45" s="531"/>
      <c r="AX45" s="531"/>
      <c r="AY45" s="531"/>
      <c r="AZ45" s="531"/>
      <c r="BA45" s="531"/>
      <c r="BB45" s="531"/>
      <c r="BC45" s="531"/>
      <c r="BD45" s="531"/>
      <c r="BE45" s="531"/>
      <c r="BF45" s="531"/>
      <c r="BG45" s="531"/>
      <c r="BH45" s="531"/>
      <c r="BI45" s="531"/>
      <c r="BJ45" s="531"/>
      <c r="BK45" s="531"/>
      <c r="BL45" s="531"/>
      <c r="BM45" s="531"/>
      <c r="BN45" s="531"/>
      <c r="BO45" s="531"/>
      <c r="BP45" s="531"/>
      <c r="BQ45" s="531"/>
      <c r="BR45" s="531"/>
      <c r="BS45" s="531"/>
      <c r="BT45" s="531"/>
      <c r="BU45" s="531"/>
      <c r="BV45" s="531"/>
      <c r="BW45" s="531"/>
      <c r="BX45" s="531"/>
      <c r="BY45" s="533"/>
    </row>
    <row r="46" spans="1:77" ht="15" customHeight="1" x14ac:dyDescent="0.4">
      <c r="C46" s="80" t="s">
        <v>319</v>
      </c>
      <c r="D46" s="1" t="s">
        <v>542</v>
      </c>
      <c r="S46" s="80"/>
      <c r="T46" s="80"/>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1:77" ht="15" customHeight="1" x14ac:dyDescent="0.4">
      <c r="C47" s="80" t="s">
        <v>380</v>
      </c>
      <c r="D47" s="1" t="s">
        <v>381</v>
      </c>
      <c r="S47" s="80"/>
      <c r="T47" s="80"/>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1:77" ht="15" customHeight="1" x14ac:dyDescent="0.4">
      <c r="C48" s="80" t="s">
        <v>479</v>
      </c>
      <c r="D48" s="1" t="s">
        <v>543</v>
      </c>
      <c r="S48" s="80"/>
      <c r="T48" s="80"/>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2:77" ht="15" customHeight="1" x14ac:dyDescent="0.4">
      <c r="S49" s="80"/>
      <c r="T49" s="80"/>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2:77" ht="15" customHeight="1" x14ac:dyDescent="0.4">
      <c r="B50" s="80" t="s">
        <v>369</v>
      </c>
      <c r="C50" s="3" t="s">
        <v>382</v>
      </c>
      <c r="K50" s="6" t="s">
        <v>592</v>
      </c>
      <c r="L50" s="1" t="s">
        <v>597</v>
      </c>
      <c r="S50" s="80"/>
      <c r="T50" s="80"/>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2:77" ht="15" customHeight="1" x14ac:dyDescent="0.4">
      <c r="C51" s="80" t="s">
        <v>76</v>
      </c>
      <c r="D51" s="1" t="s">
        <v>390</v>
      </c>
      <c r="S51" s="3"/>
      <c r="T51" s="80"/>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2:77" ht="15" customHeight="1" x14ac:dyDescent="0.4">
      <c r="C52" s="80" t="s">
        <v>149</v>
      </c>
      <c r="D52" s="1" t="s">
        <v>391</v>
      </c>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2:77" ht="15" customHeight="1" x14ac:dyDescent="0.4">
      <c r="C53" s="80" t="s">
        <v>240</v>
      </c>
      <c r="D53" s="80" t="s">
        <v>383</v>
      </c>
      <c r="E53" s="1" t="s">
        <v>544</v>
      </c>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2:77" ht="15" customHeight="1" x14ac:dyDescent="0.4">
      <c r="C54" s="80"/>
      <c r="D54" s="80" t="s">
        <v>384</v>
      </c>
      <c r="E54" s="1" t="s">
        <v>545</v>
      </c>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2:77" ht="15" customHeight="1" x14ac:dyDescent="0.4">
      <c r="C55" s="80"/>
      <c r="D55" s="80" t="s">
        <v>385</v>
      </c>
      <c r="E55" s="1" t="s">
        <v>546</v>
      </c>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2:77" ht="15" customHeight="1" x14ac:dyDescent="0.4">
      <c r="C56" s="80"/>
      <c r="D56" s="80" t="s">
        <v>386</v>
      </c>
      <c r="E56" s="1" t="s">
        <v>395</v>
      </c>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2:77" ht="15" customHeight="1" x14ac:dyDescent="0.4">
      <c r="C57" s="80"/>
      <c r="D57" s="80" t="s">
        <v>387</v>
      </c>
      <c r="E57" s="1" t="s">
        <v>396</v>
      </c>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2:77" ht="15" customHeight="1" x14ac:dyDescent="0.4">
      <c r="C58" s="80"/>
      <c r="D58" s="80" t="s">
        <v>388</v>
      </c>
      <c r="E58" s="1" t="s">
        <v>596</v>
      </c>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2:77" ht="15" customHeight="1" x14ac:dyDescent="0.4">
      <c r="C59" s="80"/>
      <c r="D59" s="80" t="s">
        <v>389</v>
      </c>
      <c r="E59" s="1" t="s">
        <v>590</v>
      </c>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2:77" ht="15" customHeight="1" x14ac:dyDescent="0.4">
      <c r="C60" s="3"/>
      <c r="D60" s="80"/>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2:77" ht="15" customHeight="1" thickBot="1" x14ac:dyDescent="0.45">
      <c r="B61" s="52" t="s">
        <v>284</v>
      </c>
      <c r="C61" s="1" t="s">
        <v>551</v>
      </c>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2:77" ht="15" customHeight="1" thickBot="1" x14ac:dyDescent="0.45">
      <c r="C62" s="54" t="s">
        <v>35</v>
      </c>
      <c r="D62" s="79" t="s">
        <v>1913</v>
      </c>
      <c r="E62" s="108"/>
      <c r="F62" s="108"/>
      <c r="G62" s="108"/>
      <c r="H62" s="108"/>
      <c r="I62" s="108"/>
      <c r="J62" s="108"/>
      <c r="K62" s="108"/>
      <c r="L62" s="108"/>
      <c r="M62" s="108"/>
      <c r="N62" s="108"/>
      <c r="O62" s="108"/>
      <c r="P62" s="108"/>
      <c r="Q62" s="108"/>
      <c r="R62" s="108"/>
      <c r="S62" s="7"/>
      <c r="T62" s="7"/>
      <c r="U62" s="7"/>
      <c r="V62" s="7"/>
      <c r="W62" s="7"/>
      <c r="X62" s="7"/>
      <c r="Y62" s="7"/>
      <c r="Z62" s="7"/>
      <c r="AA62" s="7"/>
      <c r="AB62" s="7"/>
      <c r="AC62" s="7"/>
      <c r="AD62" s="7"/>
      <c r="AE62" s="7"/>
      <c r="AF62" s="7"/>
      <c r="AG62" s="7"/>
      <c r="AH62" s="7"/>
      <c r="AI62" s="7"/>
      <c r="AJ62" s="7"/>
      <c r="AK62" s="7"/>
      <c r="AL62" s="7"/>
      <c r="AM62" s="7"/>
      <c r="AN62" s="7"/>
      <c r="AO62" s="494"/>
      <c r="AP62" s="495"/>
      <c r="AQ62" s="495"/>
      <c r="AR62" s="496"/>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2:77" ht="15" customHeight="1" thickBot="1" x14ac:dyDescent="0.45">
      <c r="C63" s="54" t="s">
        <v>36</v>
      </c>
      <c r="D63" s="79" t="s">
        <v>1914</v>
      </c>
      <c r="E63" s="108"/>
      <c r="F63" s="108"/>
      <c r="G63" s="108"/>
      <c r="H63" s="108"/>
      <c r="I63" s="108"/>
      <c r="J63" s="108"/>
      <c r="K63" s="108"/>
      <c r="L63" s="108"/>
      <c r="M63" s="108"/>
      <c r="N63" s="108"/>
      <c r="O63" s="108"/>
      <c r="P63" s="108"/>
      <c r="Q63" s="108"/>
      <c r="R63" s="108"/>
      <c r="S63" s="7"/>
      <c r="T63" s="7"/>
      <c r="U63" s="7"/>
      <c r="V63" s="7"/>
      <c r="W63" s="7"/>
      <c r="X63" s="7"/>
      <c r="Y63" s="7"/>
      <c r="Z63" s="7"/>
      <c r="AA63" s="7"/>
      <c r="AB63" s="7"/>
      <c r="AC63" s="7"/>
      <c r="AD63" s="7"/>
      <c r="AE63" s="7"/>
      <c r="AF63" s="7"/>
      <c r="AG63" s="7"/>
      <c r="AH63" s="7"/>
      <c r="AI63" s="7"/>
      <c r="AJ63" s="7"/>
      <c r="AK63" s="7"/>
      <c r="AL63" s="7"/>
      <c r="AM63" s="7"/>
      <c r="AN63" s="7"/>
      <c r="AO63" s="494"/>
      <c r="AP63" s="495"/>
      <c r="AQ63" s="495"/>
      <c r="AR63" s="496"/>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2:77" ht="15" customHeight="1" thickBot="1" x14ac:dyDescent="0.45">
      <c r="C64" s="54" t="s">
        <v>37</v>
      </c>
      <c r="D64" s="79" t="s">
        <v>1915</v>
      </c>
      <c r="E64" s="108"/>
      <c r="F64" s="108"/>
      <c r="G64" s="108"/>
      <c r="H64" s="108"/>
      <c r="I64" s="108"/>
      <c r="J64" s="108"/>
      <c r="K64" s="108"/>
      <c r="L64" s="108"/>
      <c r="M64" s="108"/>
      <c r="N64" s="108"/>
      <c r="O64" s="108"/>
      <c r="P64" s="108"/>
      <c r="Q64" s="108"/>
      <c r="R64" s="108"/>
      <c r="S64" s="7"/>
      <c r="T64" s="7"/>
      <c r="U64" s="7"/>
      <c r="V64" s="7"/>
      <c r="W64" s="7"/>
      <c r="X64" s="7"/>
      <c r="Y64" s="7"/>
      <c r="Z64" s="7"/>
      <c r="AA64" s="7"/>
      <c r="AB64" s="7"/>
      <c r="AC64" s="7"/>
      <c r="AD64" s="7"/>
      <c r="AE64" s="7"/>
      <c r="AF64" s="7"/>
      <c r="AG64" s="7"/>
      <c r="AH64" s="7"/>
      <c r="AI64" s="7"/>
      <c r="AJ64" s="7"/>
      <c r="AK64" s="7"/>
      <c r="AL64" s="7"/>
      <c r="AM64" s="7"/>
      <c r="AN64" s="7"/>
      <c r="AO64" s="494"/>
      <c r="AP64" s="495"/>
      <c r="AQ64" s="495"/>
      <c r="AR64" s="496"/>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1:77" ht="15" customHeight="1" x14ac:dyDescent="0.4">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1:77" ht="15" customHeight="1" x14ac:dyDescent="0.4">
      <c r="C66" s="60" t="s">
        <v>553</v>
      </c>
      <c r="D66" s="61"/>
      <c r="E66" s="61"/>
      <c r="F66" s="61"/>
      <c r="G66" s="61"/>
      <c r="H66" s="61"/>
      <c r="I66" s="61"/>
      <c r="J66" s="61"/>
      <c r="K66" s="61"/>
      <c r="L66" s="61"/>
      <c r="M66" s="61"/>
      <c r="N66" s="61"/>
      <c r="O66" s="61"/>
      <c r="P66" s="61"/>
      <c r="Q66" s="61"/>
      <c r="R66" s="61"/>
      <c r="S66" s="61"/>
      <c r="T66" s="61"/>
      <c r="U66" s="61"/>
      <c r="V66" s="61"/>
      <c r="W66" s="61"/>
      <c r="X66" s="61"/>
      <c r="Y66" s="61"/>
      <c r="Z66" s="61"/>
      <c r="AA66" s="499" t="s">
        <v>552</v>
      </c>
      <c r="AB66" s="500"/>
      <c r="AC66" s="500"/>
      <c r="AD66" s="501"/>
      <c r="AF66" s="502" t="s">
        <v>289</v>
      </c>
      <c r="AG66" s="502"/>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1:77" ht="15" customHeight="1" x14ac:dyDescent="0.4">
      <c r="C67" s="69" t="s">
        <v>78</v>
      </c>
      <c r="D67" s="59" t="s">
        <v>554</v>
      </c>
      <c r="E67" s="7"/>
      <c r="F67" s="7"/>
      <c r="G67" s="7"/>
      <c r="H67" s="7"/>
      <c r="I67" s="7"/>
      <c r="J67" s="7"/>
      <c r="K67" s="7"/>
      <c r="L67" s="7"/>
      <c r="M67" s="7"/>
      <c r="N67" s="7"/>
      <c r="O67" s="7"/>
      <c r="P67" s="7"/>
      <c r="Q67" s="7"/>
      <c r="R67" s="7"/>
      <c r="S67" s="7"/>
      <c r="T67" s="7"/>
      <c r="U67" s="7"/>
      <c r="V67" s="7"/>
      <c r="W67" s="7"/>
      <c r="X67" s="7"/>
      <c r="Y67" s="7"/>
      <c r="Z67" s="7"/>
      <c r="AA67" s="598"/>
      <c r="AB67" s="599"/>
      <c r="AC67" s="599"/>
      <c r="AD67" s="82" t="s">
        <v>401</v>
      </c>
      <c r="AF67" s="484" t="str">
        <f>IF(COUNTBLANK(AA67)=1,"未","")</f>
        <v>未</v>
      </c>
      <c r="AG67" s="484"/>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1:77" ht="15" customHeight="1" x14ac:dyDescent="0.4">
      <c r="C68" s="69" t="s">
        <v>79</v>
      </c>
      <c r="D68" s="59" t="s">
        <v>555</v>
      </c>
      <c r="E68" s="7"/>
      <c r="F68" s="7"/>
      <c r="G68" s="7"/>
      <c r="H68" s="7"/>
      <c r="I68" s="7"/>
      <c r="J68" s="7"/>
      <c r="K68" s="7"/>
      <c r="L68" s="7"/>
      <c r="M68" s="7"/>
      <c r="N68" s="7"/>
      <c r="O68" s="7"/>
      <c r="P68" s="7"/>
      <c r="Q68" s="7"/>
      <c r="R68" s="7"/>
      <c r="S68" s="7"/>
      <c r="T68" s="7"/>
      <c r="U68" s="7"/>
      <c r="V68" s="7"/>
      <c r="W68" s="7"/>
      <c r="X68" s="7"/>
      <c r="Y68" s="7"/>
      <c r="Z68" s="7"/>
      <c r="AA68" s="598"/>
      <c r="AB68" s="599"/>
      <c r="AC68" s="599"/>
      <c r="AD68" s="82" t="s">
        <v>401</v>
      </c>
      <c r="AF68" s="484" t="str">
        <f>IF(COUNTBLANK(AA68)=1,"未","")</f>
        <v>未</v>
      </c>
      <c r="AG68" s="484"/>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1:77" ht="15" customHeight="1" x14ac:dyDescent="0.4">
      <c r="C69" s="69" t="s">
        <v>80</v>
      </c>
      <c r="D69" s="59" t="s">
        <v>556</v>
      </c>
      <c r="E69" s="7"/>
      <c r="F69" s="7"/>
      <c r="G69" s="7"/>
      <c r="H69" s="7"/>
      <c r="I69" s="7"/>
      <c r="J69" s="7"/>
      <c r="K69" s="7"/>
      <c r="L69" s="7"/>
      <c r="M69" s="7"/>
      <c r="N69" s="7"/>
      <c r="O69" s="7"/>
      <c r="P69" s="7"/>
      <c r="Q69" s="7"/>
      <c r="R69" s="7"/>
      <c r="S69" s="7"/>
      <c r="T69" s="7"/>
      <c r="U69" s="7"/>
      <c r="V69" s="7"/>
      <c r="W69" s="7"/>
      <c r="X69" s="7"/>
      <c r="Y69" s="7"/>
      <c r="Z69" s="7"/>
      <c r="AA69" s="598"/>
      <c r="AB69" s="599"/>
      <c r="AC69" s="599"/>
      <c r="AD69" s="82" t="s">
        <v>401</v>
      </c>
      <c r="AF69" s="484" t="str">
        <f>IF(COUNTBLANK(AA69)=1,"未","")</f>
        <v>未</v>
      </c>
      <c r="AG69" s="484"/>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1:77" ht="15" customHeight="1" x14ac:dyDescent="0.4">
      <c r="A70" s="66" t="s">
        <v>106</v>
      </c>
      <c r="C70" s="1" t="s">
        <v>10</v>
      </c>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1:77" ht="15" customHeight="1" thickBot="1" x14ac:dyDescent="0.45">
      <c r="B71" s="52" t="s">
        <v>78</v>
      </c>
      <c r="C71" s="1" t="s">
        <v>557</v>
      </c>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row>
    <row r="72" spans="1:77" ht="15" customHeight="1" thickBot="1" x14ac:dyDescent="0.45">
      <c r="C72" s="54" t="s">
        <v>35</v>
      </c>
      <c r="D72" s="79" t="s">
        <v>558</v>
      </c>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494"/>
      <c r="AP72" s="495"/>
      <c r="AQ72" s="495"/>
      <c r="AR72" s="496"/>
      <c r="AV72" s="534"/>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6"/>
    </row>
    <row r="73" spans="1:77" ht="15" customHeight="1" thickBot="1" x14ac:dyDescent="0.45">
      <c r="C73" s="54" t="s">
        <v>36</v>
      </c>
      <c r="D73" s="79" t="s">
        <v>559</v>
      </c>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494"/>
      <c r="AP73" s="495"/>
      <c r="AQ73" s="495"/>
      <c r="AR73" s="496"/>
      <c r="AV73" s="534"/>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5"/>
      <c r="BU73" s="535"/>
      <c r="BV73" s="535"/>
      <c r="BW73" s="535"/>
      <c r="BX73" s="535"/>
      <c r="BY73" s="536"/>
    </row>
    <row r="74" spans="1:77" ht="15" customHeight="1" x14ac:dyDescent="0.4">
      <c r="AV74" s="534"/>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6"/>
    </row>
    <row r="75" spans="1:77" ht="15" customHeight="1" x14ac:dyDescent="0.4">
      <c r="C75" s="540" t="s">
        <v>560</v>
      </c>
      <c r="D75" s="541"/>
      <c r="E75" s="541"/>
      <c r="F75" s="541"/>
      <c r="G75" s="541"/>
      <c r="H75" s="541"/>
      <c r="I75" s="541"/>
      <c r="J75" s="541"/>
      <c r="K75" s="541"/>
      <c r="L75" s="541"/>
      <c r="M75" s="541"/>
      <c r="N75" s="541"/>
      <c r="O75" s="541"/>
      <c r="P75" s="541"/>
      <c r="Q75" s="541"/>
      <c r="R75" s="541"/>
      <c r="S75" s="541"/>
      <c r="T75" s="541"/>
      <c r="U75" s="541"/>
      <c r="V75" s="541"/>
      <c r="W75" s="541"/>
      <c r="X75" s="542"/>
      <c r="Y75" s="499" t="s">
        <v>363</v>
      </c>
      <c r="Z75" s="500"/>
      <c r="AA75" s="500"/>
      <c r="AB75" s="500"/>
      <c r="AC75" s="500"/>
      <c r="AD75" s="501"/>
      <c r="AF75" s="502" t="s">
        <v>289</v>
      </c>
      <c r="AG75" s="502"/>
      <c r="AV75" s="534"/>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6"/>
    </row>
    <row r="76" spans="1:77" ht="15" customHeight="1" x14ac:dyDescent="0.4">
      <c r="C76" s="69" t="s">
        <v>78</v>
      </c>
      <c r="D76" s="59" t="s">
        <v>561</v>
      </c>
      <c r="E76" s="7"/>
      <c r="F76" s="7"/>
      <c r="G76" s="7"/>
      <c r="H76" s="7"/>
      <c r="I76" s="7"/>
      <c r="J76" s="7"/>
      <c r="K76" s="7"/>
      <c r="L76" s="7"/>
      <c r="M76" s="7"/>
      <c r="N76" s="7"/>
      <c r="O76" s="7"/>
      <c r="P76" s="7"/>
      <c r="Q76" s="7"/>
      <c r="R76" s="7"/>
      <c r="S76" s="7"/>
      <c r="T76" s="7"/>
      <c r="U76" s="7"/>
      <c r="V76" s="7"/>
      <c r="W76" s="7"/>
      <c r="X76" s="7"/>
      <c r="Y76" s="553"/>
      <c r="Z76" s="554"/>
      <c r="AA76" s="554"/>
      <c r="AB76" s="554"/>
      <c r="AC76" s="554"/>
      <c r="AD76" s="555"/>
      <c r="AF76" s="484" t="str">
        <f>IF(COUNTBLANK(Y76)=1,"未","")</f>
        <v>未</v>
      </c>
      <c r="AG76" s="484"/>
      <c r="AV76" s="534"/>
      <c r="AW76" s="535"/>
      <c r="AX76" s="535"/>
      <c r="AY76" s="535"/>
      <c r="AZ76" s="535"/>
      <c r="BA76" s="535"/>
      <c r="BB76" s="535"/>
      <c r="BC76" s="535"/>
      <c r="BD76" s="535"/>
      <c r="BE76" s="535"/>
      <c r="BF76" s="535"/>
      <c r="BG76" s="535"/>
      <c r="BH76" s="535"/>
      <c r="BI76" s="535"/>
      <c r="BJ76" s="535"/>
      <c r="BK76" s="535"/>
      <c r="BL76" s="535"/>
      <c r="BM76" s="535"/>
      <c r="BN76" s="535"/>
      <c r="BO76" s="535"/>
      <c r="BP76" s="535"/>
      <c r="BQ76" s="535"/>
      <c r="BR76" s="535"/>
      <c r="BS76" s="535"/>
      <c r="BT76" s="535"/>
      <c r="BU76" s="535"/>
      <c r="BV76" s="535"/>
      <c r="BW76" s="535"/>
      <c r="BX76" s="535"/>
      <c r="BY76" s="536"/>
    </row>
    <row r="77" spans="1:77" ht="15" customHeight="1" thickBot="1" x14ac:dyDescent="0.45">
      <c r="C77" s="69" t="s">
        <v>79</v>
      </c>
      <c r="D77" s="59" t="s">
        <v>562</v>
      </c>
      <c r="E77" s="7"/>
      <c r="F77" s="7"/>
      <c r="G77" s="7"/>
      <c r="H77" s="7"/>
      <c r="I77" s="7"/>
      <c r="J77" s="7"/>
      <c r="K77" s="7"/>
      <c r="L77" s="7"/>
      <c r="M77" s="7"/>
      <c r="N77" s="7"/>
      <c r="O77" s="7"/>
      <c r="P77" s="7"/>
      <c r="Q77" s="7"/>
      <c r="R77" s="7"/>
      <c r="S77" s="7"/>
      <c r="T77" s="7"/>
      <c r="U77" s="7"/>
      <c r="V77" s="7"/>
      <c r="W77" s="7"/>
      <c r="X77" s="7"/>
      <c r="Y77" s="553"/>
      <c r="Z77" s="554"/>
      <c r="AA77" s="554"/>
      <c r="AB77" s="554"/>
      <c r="AC77" s="554"/>
      <c r="AD77" s="555"/>
      <c r="AF77" s="484" t="str">
        <f>IF(COUNTBLANK(Y77)=1,"未","")</f>
        <v>未</v>
      </c>
      <c r="AG77" s="484"/>
      <c r="AV77" s="537"/>
      <c r="AW77" s="538"/>
      <c r="AX77" s="538"/>
      <c r="AY77" s="538"/>
      <c r="AZ77" s="538"/>
      <c r="BA77" s="538"/>
      <c r="BB77" s="538"/>
      <c r="BC77" s="538"/>
      <c r="BD77" s="538"/>
      <c r="BE77" s="538"/>
      <c r="BF77" s="538"/>
      <c r="BG77" s="538"/>
      <c r="BH77" s="538"/>
      <c r="BI77" s="538"/>
      <c r="BJ77" s="538"/>
      <c r="BK77" s="538"/>
      <c r="BL77" s="538"/>
      <c r="BM77" s="538"/>
      <c r="BN77" s="538"/>
      <c r="BO77" s="538"/>
      <c r="BP77" s="538"/>
      <c r="BQ77" s="538"/>
      <c r="BR77" s="538"/>
      <c r="BS77" s="538"/>
      <c r="BT77" s="538"/>
      <c r="BU77" s="538"/>
      <c r="BV77" s="538"/>
      <c r="BW77" s="538"/>
      <c r="BX77" s="538"/>
      <c r="BY77" s="539"/>
    </row>
    <row r="78" spans="1:77" ht="15" customHeight="1" x14ac:dyDescent="0.4">
      <c r="AV78" s="531" t="s">
        <v>549</v>
      </c>
      <c r="AW78" s="531"/>
      <c r="AX78" s="531"/>
      <c r="AY78" s="531"/>
      <c r="AZ78" s="531"/>
      <c r="BA78" s="531"/>
      <c r="BB78" s="531"/>
      <c r="BC78" s="531"/>
      <c r="BD78" s="531"/>
      <c r="BE78" s="531"/>
      <c r="BF78" s="531"/>
      <c r="BG78" s="531"/>
      <c r="BH78" s="531"/>
      <c r="BI78" s="531"/>
      <c r="BJ78" s="531"/>
      <c r="BK78" s="531"/>
      <c r="BL78" s="531"/>
      <c r="BM78" s="531"/>
      <c r="BN78" s="531"/>
      <c r="BO78" s="531"/>
      <c r="BP78" s="531"/>
      <c r="BQ78" s="531"/>
      <c r="BR78" s="531"/>
      <c r="BS78" s="531"/>
      <c r="BT78" s="531"/>
      <c r="BU78" s="531"/>
      <c r="BV78" s="531"/>
      <c r="BW78" s="531"/>
      <c r="BX78" s="531"/>
      <c r="BY78" s="531"/>
    </row>
    <row r="79" spans="1:77" ht="15" customHeight="1" x14ac:dyDescent="0.4">
      <c r="C79" s="60" t="s">
        <v>564</v>
      </c>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2"/>
      <c r="AE79" s="65"/>
      <c r="AF79" s="502" t="s">
        <v>289</v>
      </c>
      <c r="AG79" s="502"/>
      <c r="AV79" s="535" t="s">
        <v>550</v>
      </c>
      <c r="AW79" s="535"/>
      <c r="AX79" s="535"/>
      <c r="AY79" s="535"/>
      <c r="AZ79" s="535"/>
      <c r="BA79" s="535"/>
      <c r="BB79" s="535"/>
      <c r="BC79" s="535"/>
      <c r="BD79" s="535"/>
      <c r="BE79" s="535"/>
      <c r="BF79" s="535"/>
      <c r="BG79" s="535"/>
      <c r="BH79" s="535"/>
      <c r="BI79" s="535"/>
      <c r="BJ79" s="535"/>
      <c r="BK79" s="535"/>
      <c r="BL79" s="535"/>
      <c r="BM79" s="535"/>
      <c r="BN79" s="535"/>
      <c r="BO79" s="535"/>
      <c r="BP79" s="535"/>
      <c r="BQ79" s="535"/>
      <c r="BR79" s="535"/>
      <c r="BS79" s="535"/>
      <c r="BT79" s="535"/>
      <c r="BU79" s="535"/>
      <c r="BV79" s="535"/>
      <c r="BW79" s="535"/>
      <c r="BX79" s="535"/>
      <c r="BY79" s="535"/>
    </row>
    <row r="80" spans="1:77" ht="15" customHeight="1" thickBot="1" x14ac:dyDescent="0.45">
      <c r="C80" s="572"/>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4"/>
      <c r="AF80" s="484" t="str">
        <f>IF(COUNTBLANK(C80)=1,"未","")</f>
        <v>未</v>
      </c>
      <c r="AG80" s="484"/>
      <c r="AV80" s="65" t="s">
        <v>569</v>
      </c>
      <c r="BY80" s="64"/>
    </row>
    <row r="81" spans="2:77" ht="15" customHeight="1" x14ac:dyDescent="0.4">
      <c r="C81" s="60" t="s">
        <v>563</v>
      </c>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2"/>
      <c r="AV81" s="532" t="s">
        <v>570</v>
      </c>
      <c r="AW81" s="531"/>
      <c r="AX81" s="531"/>
      <c r="AY81" s="531"/>
      <c r="AZ81" s="531"/>
      <c r="BA81" s="531"/>
      <c r="BB81" s="531"/>
      <c r="BC81" s="531"/>
      <c r="BD81" s="531"/>
      <c r="BE81" s="531"/>
      <c r="BF81" s="531"/>
      <c r="BG81" s="531"/>
      <c r="BH81" s="531"/>
      <c r="BI81" s="531"/>
      <c r="BJ81" s="531"/>
      <c r="BK81" s="531"/>
      <c r="BL81" s="531"/>
      <c r="BM81" s="531"/>
      <c r="BN81" s="531"/>
      <c r="BO81" s="531"/>
      <c r="BP81" s="531"/>
      <c r="BQ81" s="531"/>
      <c r="BR81" s="531"/>
      <c r="BS81" s="531"/>
      <c r="BT81" s="531"/>
      <c r="BU81" s="531"/>
      <c r="BV81" s="531"/>
      <c r="BW81" s="531"/>
      <c r="BX81" s="531"/>
      <c r="BY81" s="533"/>
    </row>
    <row r="82" spans="2:77" ht="15" customHeight="1" x14ac:dyDescent="0.4">
      <c r="C82" s="69" t="s">
        <v>78</v>
      </c>
      <c r="D82" s="98" t="s">
        <v>565</v>
      </c>
      <c r="E82" s="99"/>
      <c r="F82" s="99"/>
      <c r="G82" s="99"/>
      <c r="H82" s="99"/>
      <c r="I82" s="99"/>
      <c r="J82" s="99"/>
      <c r="K82" s="99"/>
      <c r="L82" s="99"/>
      <c r="M82" s="99"/>
      <c r="N82" s="99"/>
      <c r="O82" s="99"/>
      <c r="P82" s="99"/>
      <c r="Q82" s="99"/>
      <c r="R82" s="99"/>
      <c r="S82" s="99"/>
      <c r="T82" s="99"/>
      <c r="U82" s="99"/>
      <c r="V82" s="99"/>
      <c r="W82" s="99"/>
      <c r="X82" s="99"/>
      <c r="Y82" s="611"/>
      <c r="Z82" s="612"/>
      <c r="AA82" s="612"/>
      <c r="AB82" s="612"/>
      <c r="AC82" s="612"/>
      <c r="AD82" s="613"/>
      <c r="AF82" s="484" t="str">
        <f>IF(AND(C80&lt;&gt;"有",C80&lt;&gt;""),"",IF(COUNTBLANK(Y82)=1,"未",""))</f>
        <v>未</v>
      </c>
      <c r="AG82" s="484"/>
      <c r="AV82" s="534"/>
      <c r="AW82" s="535"/>
      <c r="AX82" s="535"/>
      <c r="AY82" s="535"/>
      <c r="AZ82" s="535"/>
      <c r="BA82" s="535"/>
      <c r="BB82" s="535"/>
      <c r="BC82" s="535"/>
      <c r="BD82" s="535"/>
      <c r="BE82" s="535"/>
      <c r="BF82" s="535"/>
      <c r="BG82" s="535"/>
      <c r="BH82" s="535"/>
      <c r="BI82" s="535"/>
      <c r="BJ82" s="535"/>
      <c r="BK82" s="535"/>
      <c r="BL82" s="535"/>
      <c r="BM82" s="535"/>
      <c r="BN82" s="535"/>
      <c r="BO82" s="535"/>
      <c r="BP82" s="535"/>
      <c r="BQ82" s="535"/>
      <c r="BR82" s="535"/>
      <c r="BS82" s="535"/>
      <c r="BT82" s="535"/>
      <c r="BU82" s="535"/>
      <c r="BV82" s="535"/>
      <c r="BW82" s="535"/>
      <c r="BX82" s="535"/>
      <c r="BY82" s="536"/>
    </row>
    <row r="83" spans="2:77" ht="15" customHeight="1" x14ac:dyDescent="0.4">
      <c r="C83" s="67" t="s">
        <v>79</v>
      </c>
      <c r="D83" s="100" t="s">
        <v>566</v>
      </c>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7"/>
      <c r="AF83" s="87"/>
      <c r="AG83" s="87"/>
      <c r="AV83" s="534"/>
      <c r="AW83" s="535"/>
      <c r="AX83" s="535"/>
      <c r="AY83" s="535"/>
      <c r="AZ83" s="535"/>
      <c r="BA83" s="535"/>
      <c r="BB83" s="535"/>
      <c r="BC83" s="535"/>
      <c r="BD83" s="535"/>
      <c r="BE83" s="535"/>
      <c r="BF83" s="535"/>
      <c r="BG83" s="535"/>
      <c r="BH83" s="535"/>
      <c r="BI83" s="535"/>
      <c r="BJ83" s="535"/>
      <c r="BK83" s="535"/>
      <c r="BL83" s="535"/>
      <c r="BM83" s="535"/>
      <c r="BN83" s="535"/>
      <c r="BO83" s="535"/>
      <c r="BP83" s="535"/>
      <c r="BQ83" s="535"/>
      <c r="BR83" s="535"/>
      <c r="BS83" s="535"/>
      <c r="BT83" s="535"/>
      <c r="BU83" s="535"/>
      <c r="BV83" s="535"/>
      <c r="BW83" s="535"/>
      <c r="BX83" s="535"/>
      <c r="BY83" s="536"/>
    </row>
    <row r="84" spans="2:77" ht="15" customHeight="1" x14ac:dyDescent="0.4">
      <c r="C84" s="549"/>
      <c r="D84" s="362"/>
      <c r="E84" s="362"/>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614"/>
      <c r="AF84" s="484" t="str">
        <f>IF(AND(C80&lt;&gt;"有",C80&lt;&gt;""),"",IF(COUNTBLANK(C84)=1,"未",""))</f>
        <v>未</v>
      </c>
      <c r="AG84" s="484"/>
      <c r="AV84" s="534"/>
      <c r="AW84" s="535"/>
      <c r="AX84" s="535"/>
      <c r="AY84" s="535"/>
      <c r="AZ84" s="535"/>
      <c r="BA84" s="535"/>
      <c r="BB84" s="535"/>
      <c r="BC84" s="535"/>
      <c r="BD84" s="535"/>
      <c r="BE84" s="535"/>
      <c r="BF84" s="535"/>
      <c r="BG84" s="535"/>
      <c r="BH84" s="535"/>
      <c r="BI84" s="535"/>
      <c r="BJ84" s="535"/>
      <c r="BK84" s="535"/>
      <c r="BL84" s="535"/>
      <c r="BM84" s="535"/>
      <c r="BN84" s="535"/>
      <c r="BO84" s="535"/>
      <c r="BP84" s="535"/>
      <c r="BQ84" s="535"/>
      <c r="BR84" s="535"/>
      <c r="BS84" s="535"/>
      <c r="BT84" s="535"/>
      <c r="BU84" s="535"/>
      <c r="BV84" s="535"/>
      <c r="BW84" s="535"/>
      <c r="BX84" s="535"/>
      <c r="BY84" s="536"/>
    </row>
    <row r="85" spans="2:77" ht="15" customHeight="1" x14ac:dyDescent="0.4">
      <c r="C85" s="363"/>
      <c r="D85" s="364"/>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c r="AD85" s="552"/>
      <c r="AF85" s="484"/>
      <c r="AG85" s="484"/>
      <c r="AV85" s="534"/>
      <c r="AW85" s="535"/>
      <c r="AX85" s="535"/>
      <c r="AY85" s="535"/>
      <c r="AZ85" s="535"/>
      <c r="BA85" s="535"/>
      <c r="BB85" s="535"/>
      <c r="BC85" s="535"/>
      <c r="BD85" s="535"/>
      <c r="BE85" s="535"/>
      <c r="BF85" s="535"/>
      <c r="BG85" s="535"/>
      <c r="BH85" s="535"/>
      <c r="BI85" s="535"/>
      <c r="BJ85" s="535"/>
      <c r="BK85" s="535"/>
      <c r="BL85" s="535"/>
      <c r="BM85" s="535"/>
      <c r="BN85" s="535"/>
      <c r="BO85" s="535"/>
      <c r="BP85" s="535"/>
      <c r="BQ85" s="535"/>
      <c r="BR85" s="535"/>
      <c r="BS85" s="535"/>
      <c r="BT85" s="535"/>
      <c r="BU85" s="535"/>
      <c r="BV85" s="535"/>
      <c r="BW85" s="535"/>
      <c r="BX85" s="535"/>
      <c r="BY85" s="536"/>
    </row>
    <row r="86" spans="2:77" ht="15" customHeight="1" x14ac:dyDescent="0.4">
      <c r="B86" s="1" t="s">
        <v>368</v>
      </c>
      <c r="AV86" s="534"/>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6"/>
    </row>
    <row r="87" spans="2:77" ht="15" customHeight="1" x14ac:dyDescent="0.4">
      <c r="B87" s="80" t="s">
        <v>369</v>
      </c>
      <c r="C87" s="3" t="s">
        <v>567</v>
      </c>
      <c r="AV87" s="534"/>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6"/>
    </row>
    <row r="88" spans="2:77" ht="15" customHeight="1" x14ac:dyDescent="0.4">
      <c r="C88" s="1" t="s">
        <v>568</v>
      </c>
      <c r="AV88" s="534"/>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6"/>
    </row>
    <row r="89" spans="2:77" ht="15" customHeight="1" x14ac:dyDescent="0.4">
      <c r="AV89" s="534"/>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6"/>
    </row>
    <row r="90" spans="2:77" ht="15" customHeight="1" x14ac:dyDescent="0.4">
      <c r="AV90" s="534"/>
      <c r="AW90" s="535"/>
      <c r="AX90" s="535"/>
      <c r="AY90" s="535"/>
      <c r="AZ90" s="535"/>
      <c r="BA90" s="535"/>
      <c r="BB90" s="535"/>
      <c r="BC90" s="535"/>
      <c r="BD90" s="535"/>
      <c r="BE90" s="535"/>
      <c r="BF90" s="535"/>
      <c r="BG90" s="535"/>
      <c r="BH90" s="535"/>
      <c r="BI90" s="535"/>
      <c r="BJ90" s="535"/>
      <c r="BK90" s="535"/>
      <c r="BL90" s="535"/>
      <c r="BM90" s="535"/>
      <c r="BN90" s="535"/>
      <c r="BO90" s="535"/>
      <c r="BP90" s="535"/>
      <c r="BQ90" s="535"/>
      <c r="BR90" s="535"/>
      <c r="BS90" s="535"/>
      <c r="BT90" s="535"/>
      <c r="BU90" s="535"/>
      <c r="BV90" s="535"/>
      <c r="BW90" s="535"/>
      <c r="BX90" s="535"/>
      <c r="BY90" s="536"/>
    </row>
    <row r="91" spans="2:77" ht="15" customHeight="1" x14ac:dyDescent="0.4">
      <c r="AV91" s="534"/>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5"/>
      <c r="BU91" s="535"/>
      <c r="BV91" s="535"/>
      <c r="BW91" s="535"/>
      <c r="BX91" s="535"/>
      <c r="BY91" s="536"/>
    </row>
    <row r="92" spans="2:77" ht="15" customHeight="1" x14ac:dyDescent="0.4">
      <c r="AV92" s="534"/>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535"/>
      <c r="BV92" s="535"/>
      <c r="BW92" s="535"/>
      <c r="BX92" s="535"/>
      <c r="BY92" s="536"/>
    </row>
    <row r="93" spans="2:77" ht="15" customHeight="1" x14ac:dyDescent="0.4">
      <c r="AV93" s="534"/>
      <c r="AW93" s="535"/>
      <c r="AX93" s="535"/>
      <c r="AY93" s="535"/>
      <c r="AZ93" s="535"/>
      <c r="BA93" s="535"/>
      <c r="BB93" s="535"/>
      <c r="BC93" s="535"/>
      <c r="BD93" s="535"/>
      <c r="BE93" s="535"/>
      <c r="BF93" s="535"/>
      <c r="BG93" s="535"/>
      <c r="BH93" s="535"/>
      <c r="BI93" s="535"/>
      <c r="BJ93" s="535"/>
      <c r="BK93" s="535"/>
      <c r="BL93" s="535"/>
      <c r="BM93" s="535"/>
      <c r="BN93" s="535"/>
      <c r="BO93" s="535"/>
      <c r="BP93" s="535"/>
      <c r="BQ93" s="535"/>
      <c r="BR93" s="535"/>
      <c r="BS93" s="535"/>
      <c r="BT93" s="535"/>
      <c r="BU93" s="535"/>
      <c r="BV93" s="535"/>
      <c r="BW93" s="535"/>
      <c r="BX93" s="535"/>
      <c r="BY93" s="536"/>
    </row>
    <row r="94" spans="2:77" ht="15" customHeight="1" x14ac:dyDescent="0.4">
      <c r="AV94" s="534"/>
      <c r="AW94" s="535"/>
      <c r="AX94" s="535"/>
      <c r="AY94" s="535"/>
      <c r="AZ94" s="535"/>
      <c r="BA94" s="535"/>
      <c r="BB94" s="535"/>
      <c r="BC94" s="535"/>
      <c r="BD94" s="535"/>
      <c r="BE94" s="535"/>
      <c r="BF94" s="535"/>
      <c r="BG94" s="535"/>
      <c r="BH94" s="535"/>
      <c r="BI94" s="535"/>
      <c r="BJ94" s="535"/>
      <c r="BK94" s="535"/>
      <c r="BL94" s="535"/>
      <c r="BM94" s="535"/>
      <c r="BN94" s="535"/>
      <c r="BO94" s="535"/>
      <c r="BP94" s="535"/>
      <c r="BQ94" s="535"/>
      <c r="BR94" s="535"/>
      <c r="BS94" s="535"/>
      <c r="BT94" s="535"/>
      <c r="BU94" s="535"/>
      <c r="BV94" s="535"/>
      <c r="BW94" s="535"/>
      <c r="BX94" s="535"/>
      <c r="BY94" s="536"/>
    </row>
    <row r="95" spans="2:77" ht="15" customHeight="1" x14ac:dyDescent="0.4">
      <c r="AV95" s="534"/>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6"/>
    </row>
    <row r="96" spans="2:77" ht="15" customHeight="1" thickBot="1" x14ac:dyDescent="0.45">
      <c r="AV96" s="537"/>
      <c r="AW96" s="538"/>
      <c r="AX96" s="538"/>
      <c r="AY96" s="538"/>
      <c r="AZ96" s="538"/>
      <c r="BA96" s="538"/>
      <c r="BB96" s="538"/>
      <c r="BC96" s="538"/>
      <c r="BD96" s="538"/>
      <c r="BE96" s="538"/>
      <c r="BF96" s="538"/>
      <c r="BG96" s="538"/>
      <c r="BH96" s="538"/>
      <c r="BI96" s="538"/>
      <c r="BJ96" s="538"/>
      <c r="BK96" s="538"/>
      <c r="BL96" s="538"/>
      <c r="BM96" s="538"/>
      <c r="BN96" s="538"/>
      <c r="BO96" s="538"/>
      <c r="BP96" s="538"/>
      <c r="BQ96" s="538"/>
      <c r="BR96" s="538"/>
      <c r="BS96" s="538"/>
      <c r="BT96" s="538"/>
      <c r="BU96" s="538"/>
      <c r="BV96" s="538"/>
      <c r="BW96" s="538"/>
      <c r="BX96" s="538"/>
      <c r="BY96" s="539"/>
    </row>
    <row r="97" spans="48:77" ht="15" customHeight="1" x14ac:dyDescent="0.4">
      <c r="AV97" s="531" t="s">
        <v>571</v>
      </c>
      <c r="AW97" s="531"/>
      <c r="AX97" s="531"/>
      <c r="AY97" s="531"/>
      <c r="AZ97" s="531"/>
      <c r="BA97" s="531"/>
      <c r="BB97" s="531"/>
      <c r="BC97" s="531"/>
      <c r="BD97" s="531"/>
      <c r="BE97" s="531"/>
      <c r="BF97" s="531"/>
      <c r="BG97" s="531"/>
      <c r="BH97" s="531"/>
      <c r="BI97" s="531"/>
      <c r="BJ97" s="531"/>
      <c r="BK97" s="531"/>
      <c r="BL97" s="531"/>
      <c r="BM97" s="531"/>
      <c r="BN97" s="531"/>
      <c r="BO97" s="531"/>
      <c r="BP97" s="531"/>
      <c r="BQ97" s="531"/>
      <c r="BR97" s="531"/>
      <c r="BS97" s="531"/>
      <c r="BT97" s="531"/>
      <c r="BU97" s="531"/>
      <c r="BV97" s="531"/>
      <c r="BW97" s="531"/>
      <c r="BX97" s="531"/>
      <c r="BY97" s="531"/>
    </row>
  </sheetData>
  <mergeCells count="66">
    <mergeCell ref="AV81:BY96"/>
    <mergeCell ref="AV97:BY97"/>
    <mergeCell ref="AF84:AG85"/>
    <mergeCell ref="C80:AD80"/>
    <mergeCell ref="Y82:AD82"/>
    <mergeCell ref="C84:AD85"/>
    <mergeCell ref="AF82:AG82"/>
    <mergeCell ref="AF75:AG75"/>
    <mergeCell ref="AF79:AG79"/>
    <mergeCell ref="AF80:AG80"/>
    <mergeCell ref="C75:X75"/>
    <mergeCell ref="Y75:AD75"/>
    <mergeCell ref="Y76:AD76"/>
    <mergeCell ref="AF76:AG76"/>
    <mergeCell ref="Y77:AD77"/>
    <mergeCell ref="AF77:AG77"/>
    <mergeCell ref="AF66:AG66"/>
    <mergeCell ref="AF67:AG67"/>
    <mergeCell ref="AF68:AG68"/>
    <mergeCell ref="AF69:AG69"/>
    <mergeCell ref="AA66:AD66"/>
    <mergeCell ref="AA67:AC67"/>
    <mergeCell ref="AA68:AC68"/>
    <mergeCell ref="AA69:AC69"/>
    <mergeCell ref="AV79:BY79"/>
    <mergeCell ref="AO62:AR62"/>
    <mergeCell ref="AO63:AR63"/>
    <mergeCell ref="AO64:AR64"/>
    <mergeCell ref="AV45:BY77"/>
    <mergeCell ref="AV78:BY78"/>
    <mergeCell ref="AO73:AR73"/>
    <mergeCell ref="AO72:AR72"/>
    <mergeCell ref="AA21:AF21"/>
    <mergeCell ref="AH21:AI21"/>
    <mergeCell ref="AO40:AR40"/>
    <mergeCell ref="AV43:BY43"/>
    <mergeCell ref="C24:Z24"/>
    <mergeCell ref="C26:Z27"/>
    <mergeCell ref="AB23:AC23"/>
    <mergeCell ref="AB24:AC24"/>
    <mergeCell ref="AB26:AC27"/>
    <mergeCell ref="AV23:BY42"/>
    <mergeCell ref="AO35:AR35"/>
    <mergeCell ref="AO36:AR36"/>
    <mergeCell ref="AO37:AR37"/>
    <mergeCell ref="AO38:AR38"/>
    <mergeCell ref="AO39:AR39"/>
    <mergeCell ref="AV21:BY21"/>
    <mergeCell ref="AV3:BY20"/>
    <mergeCell ref="AO15:AR15"/>
    <mergeCell ref="AO16:AR16"/>
    <mergeCell ref="C18:Z18"/>
    <mergeCell ref="AA18:AF18"/>
    <mergeCell ref="AH18:AI18"/>
    <mergeCell ref="AA19:AF19"/>
    <mergeCell ref="AH19:AI19"/>
    <mergeCell ref="AA20:AF20"/>
    <mergeCell ref="AH20:AI20"/>
    <mergeCell ref="M11:R11"/>
    <mergeCell ref="A1:AT2"/>
    <mergeCell ref="AO5:AR5"/>
    <mergeCell ref="AO6:AR6"/>
    <mergeCell ref="AO7:AR7"/>
    <mergeCell ref="M10:N10"/>
    <mergeCell ref="Q10:R10"/>
    <mergeCell ref="C9:S9"/>
  </mergeCells>
  <phoneticPr fontId="2"/>
  <conditionalFormatting sqref="C26">
    <cfRule type="expression" dxfId="113" priority="12">
      <formula>AND(C24&lt;&gt;"有",C24&lt;&gt;"")</formula>
    </cfRule>
  </conditionalFormatting>
  <conditionalFormatting sqref="C84">
    <cfRule type="expression" dxfId="112" priority="5">
      <formula>AND(C80&lt;&gt;"有",C80&lt;&gt;"")</formula>
    </cfRule>
  </conditionalFormatting>
  <conditionalFormatting sqref="Y82:AD82">
    <cfRule type="expression" dxfId="111" priority="1">
      <formula>AND(C80&lt;&gt;"有",C80&lt;&gt;"")</formula>
    </cfRule>
  </conditionalFormatting>
  <dataValidations count="3">
    <dataValidation type="list" allowBlank="1" showInputMessage="1" showErrorMessage="1" sqref="AO5:AR7 AO15:AR15 AO35:AR37 AO39:AR40 AO62:AR64 AO72:AR73" xr:uid="{40D939E6-038A-474E-A035-694A8AB92B87}">
      <formula1>"ＯＫ,ＮＯ"</formula1>
    </dataValidation>
    <dataValidation type="list" allowBlank="1" showInputMessage="1" showErrorMessage="1" sqref="C24 C80" xr:uid="{7BDE7279-A738-41E4-8457-F3F00AF84036}">
      <formula1>"有,無"</formula1>
    </dataValidation>
    <dataValidation type="list" allowBlank="1" showInputMessage="1" showErrorMessage="1" sqref="AO16:AR16 AO38:AR38" xr:uid="{DD834096-4523-4FA8-AAD2-CBAC3451A229}">
      <formula1>"ＯＫ,ＮＯ,非該当"</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2" manualBreakCount="2">
    <brk id="31" max="45" man="1"/>
    <brk id="59" max="4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B37D-B120-429A-B4A1-0A4ED8E8F4E3}">
  <sheetPr>
    <pageSetUpPr fitToPage="1"/>
  </sheetPr>
  <dimension ref="A1:BY155"/>
  <sheetViews>
    <sheetView view="pageBreakPreview" zoomScale="115" zoomScaleNormal="115" zoomScaleSheetLayoutView="115" workbookViewId="0">
      <selection activeCell="Z80" sqref="Z80:AB80"/>
    </sheetView>
  </sheetViews>
  <sheetFormatPr defaultColWidth="2.625" defaultRowHeight="15" customHeight="1" x14ac:dyDescent="0.4"/>
  <cols>
    <col min="1" max="33" width="2.625" style="1"/>
    <col min="34" max="34" width="3.25" style="1" bestFit="1" customWidth="1"/>
    <col min="35" max="16384" width="2.625" style="1"/>
  </cols>
  <sheetData>
    <row r="1" spans="1:77" ht="15" customHeight="1" x14ac:dyDescent="0.4">
      <c r="A1" s="488" t="s">
        <v>577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525</v>
      </c>
    </row>
    <row r="3" spans="1:77" ht="15" customHeight="1" x14ac:dyDescent="0.4">
      <c r="AV3" s="532" t="s">
        <v>587</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x14ac:dyDescent="0.4">
      <c r="A4" s="66" t="s">
        <v>85</v>
      </c>
      <c r="C4" s="1" t="s">
        <v>101</v>
      </c>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B5" s="52" t="s">
        <v>78</v>
      </c>
      <c r="C5" s="1" t="s">
        <v>110</v>
      </c>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 t="s">
        <v>35</v>
      </c>
      <c r="D6" s="79" t="s">
        <v>522</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494"/>
      <c r="AP6" s="495"/>
      <c r="AQ6" s="495"/>
      <c r="AR6" s="49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thickBot="1" x14ac:dyDescent="0.45">
      <c r="C7" s="54" t="s">
        <v>36</v>
      </c>
      <c r="D7" s="79" t="s">
        <v>524</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494"/>
      <c r="AP7" s="495"/>
      <c r="AQ7" s="495"/>
      <c r="AR7" s="496"/>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thickBot="1" x14ac:dyDescent="0.45">
      <c r="C8" s="54" t="s">
        <v>37</v>
      </c>
      <c r="D8" s="79" t="s">
        <v>523</v>
      </c>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494"/>
      <c r="AP8" s="495"/>
      <c r="AQ8" s="495"/>
      <c r="AR8" s="496"/>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C10" s="623" t="s">
        <v>578</v>
      </c>
      <c r="D10" s="624"/>
      <c r="E10" s="624"/>
      <c r="F10" s="624"/>
      <c r="G10" s="624"/>
      <c r="H10" s="624"/>
      <c r="I10" s="624"/>
      <c r="J10" s="624"/>
      <c r="K10" s="624"/>
      <c r="L10" s="624"/>
      <c r="M10" s="624"/>
      <c r="N10" s="624"/>
      <c r="O10" s="625"/>
      <c r="Q10" s="502" t="s">
        <v>289</v>
      </c>
      <c r="R10" s="502"/>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C11" s="83" t="s">
        <v>78</v>
      </c>
      <c r="D11" s="41" t="s">
        <v>579</v>
      </c>
      <c r="E11" s="63"/>
      <c r="F11" s="41"/>
      <c r="G11" s="41"/>
      <c r="H11" s="41"/>
      <c r="I11" s="41"/>
      <c r="J11" s="41"/>
      <c r="K11" s="41"/>
      <c r="L11" s="41"/>
      <c r="M11" s="600"/>
      <c r="N11" s="596"/>
      <c r="O11" s="84" t="s">
        <v>401</v>
      </c>
      <c r="Q11" s="484" t="str">
        <f>IF(COUNTBLANK(M11)=1,"未","")</f>
        <v>未</v>
      </c>
      <c r="R11" s="484"/>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C12" s="69" t="s">
        <v>79</v>
      </c>
      <c r="D12" s="7" t="s">
        <v>580</v>
      </c>
      <c r="E12" s="53"/>
      <c r="F12" s="7"/>
      <c r="G12" s="7"/>
      <c r="H12" s="7"/>
      <c r="I12" s="7"/>
      <c r="J12" s="7"/>
      <c r="K12" s="7"/>
      <c r="L12" s="7"/>
      <c r="M12" s="598"/>
      <c r="N12" s="599"/>
      <c r="O12" s="82" t="s">
        <v>401</v>
      </c>
      <c r="Q12" s="484" t="str">
        <f>IF(COUNTBLANK(M12)=1,"未","")</f>
        <v>未</v>
      </c>
      <c r="R12" s="484"/>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A14" s="66" t="s">
        <v>86</v>
      </c>
      <c r="C14" s="1" t="s">
        <v>102</v>
      </c>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thickBot="1" x14ac:dyDescent="0.45">
      <c r="B15" s="52" t="s">
        <v>78</v>
      </c>
      <c r="C15" s="1" t="s">
        <v>641</v>
      </c>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thickBot="1" x14ac:dyDescent="0.45">
      <c r="C16" s="54" t="s">
        <v>35</v>
      </c>
      <c r="D16" s="79" t="s">
        <v>581</v>
      </c>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494"/>
      <c r="AP16" s="495"/>
      <c r="AQ16" s="495"/>
      <c r="AR16" s="496"/>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2:77" ht="15" customHeight="1" thickBot="1" x14ac:dyDescent="0.45">
      <c r="C17" s="54" t="s">
        <v>36</v>
      </c>
      <c r="D17" s="79" t="s">
        <v>1916</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494"/>
      <c r="AP17" s="495"/>
      <c r="AQ17" s="495"/>
      <c r="AR17" s="496"/>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2:77" ht="15" customHeight="1" thickBot="1" x14ac:dyDescent="0.45">
      <c r="C18" s="54" t="s">
        <v>37</v>
      </c>
      <c r="D18" s="79" t="s">
        <v>1917</v>
      </c>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494"/>
      <c r="AP18" s="495"/>
      <c r="AQ18" s="495"/>
      <c r="AR18" s="496"/>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2:77" ht="15" customHeight="1" x14ac:dyDescent="0.4">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2:77" ht="15" customHeight="1" thickBot="1" x14ac:dyDescent="0.45">
      <c r="C20" s="499" t="s">
        <v>582</v>
      </c>
      <c r="D20" s="500"/>
      <c r="E20" s="500"/>
      <c r="F20" s="500"/>
      <c r="G20" s="500"/>
      <c r="H20" s="500"/>
      <c r="I20" s="500"/>
      <c r="J20" s="500"/>
      <c r="K20" s="500"/>
      <c r="L20" s="500"/>
      <c r="M20" s="500"/>
      <c r="N20" s="500"/>
      <c r="O20" s="500"/>
      <c r="P20" s="500"/>
      <c r="Q20" s="500"/>
      <c r="R20" s="500"/>
      <c r="S20" s="500"/>
      <c r="T20" s="500"/>
      <c r="U20" s="500"/>
      <c r="V20" s="500"/>
      <c r="W20" s="500"/>
      <c r="X20" s="500"/>
      <c r="Y20" s="500"/>
      <c r="Z20" s="501"/>
      <c r="AA20" s="499" t="s">
        <v>363</v>
      </c>
      <c r="AB20" s="500"/>
      <c r="AC20" s="500"/>
      <c r="AD20" s="500"/>
      <c r="AE20" s="500"/>
      <c r="AF20" s="501"/>
      <c r="AH20" s="502" t="s">
        <v>289</v>
      </c>
      <c r="AI20" s="502"/>
      <c r="AV20" s="537"/>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9"/>
    </row>
    <row r="21" spans="2:77" ht="15" customHeight="1" x14ac:dyDescent="0.4">
      <c r="C21" s="69" t="s">
        <v>78</v>
      </c>
      <c r="D21" s="59" t="s">
        <v>583</v>
      </c>
      <c r="E21" s="7"/>
      <c r="F21" s="7"/>
      <c r="G21" s="7"/>
      <c r="H21" s="7"/>
      <c r="I21" s="7"/>
      <c r="J21" s="7"/>
      <c r="K21" s="7"/>
      <c r="L21" s="7"/>
      <c r="M21" s="7"/>
      <c r="N21" s="7"/>
      <c r="O21" s="7"/>
      <c r="P21" s="7"/>
      <c r="Q21" s="7"/>
      <c r="R21" s="7"/>
      <c r="S21" s="7"/>
      <c r="T21" s="7"/>
      <c r="U21" s="7"/>
      <c r="V21" s="7"/>
      <c r="W21" s="7"/>
      <c r="X21" s="7"/>
      <c r="Y21" s="7"/>
      <c r="Z21" s="53"/>
      <c r="AA21" s="556"/>
      <c r="AB21" s="557"/>
      <c r="AC21" s="557"/>
      <c r="AD21" s="557"/>
      <c r="AE21" s="557"/>
      <c r="AF21" s="558"/>
      <c r="AH21" s="484" t="str">
        <f>IF(COUNTBLANK(AA21)=1,"未","")</f>
        <v>未</v>
      </c>
      <c r="AI21" s="484"/>
      <c r="AV21" s="531" t="s">
        <v>588</v>
      </c>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row>
    <row r="22" spans="2:77" ht="15" customHeight="1" thickBot="1" x14ac:dyDescent="0.45">
      <c r="C22" s="69" t="s">
        <v>79</v>
      </c>
      <c r="D22" s="59" t="s">
        <v>585</v>
      </c>
      <c r="E22" s="7"/>
      <c r="F22" s="7"/>
      <c r="G22" s="7"/>
      <c r="H22" s="7"/>
      <c r="I22" s="7"/>
      <c r="J22" s="7"/>
      <c r="K22" s="7"/>
      <c r="L22" s="7"/>
      <c r="M22" s="7"/>
      <c r="N22" s="7"/>
      <c r="O22" s="7"/>
      <c r="P22" s="7"/>
      <c r="Q22" s="7"/>
      <c r="R22" s="7"/>
      <c r="S22" s="7"/>
      <c r="T22" s="7"/>
      <c r="U22" s="7"/>
      <c r="V22" s="7"/>
      <c r="W22" s="7"/>
      <c r="X22" s="7"/>
      <c r="Y22" s="7"/>
      <c r="Z22" s="53"/>
      <c r="AA22" s="556"/>
      <c r="AB22" s="557"/>
      <c r="AC22" s="557"/>
      <c r="AD22" s="557"/>
      <c r="AE22" s="557"/>
      <c r="AF22" s="558"/>
      <c r="AH22" s="484" t="str">
        <f t="shared" ref="AH22:AH23" si="0">IF(COUNTBLANK(AA22)=1,"未","")</f>
        <v>未</v>
      </c>
      <c r="AI22" s="484"/>
      <c r="AV22" s="65" t="s">
        <v>610</v>
      </c>
    </row>
    <row r="23" spans="2:77" ht="15" customHeight="1" x14ac:dyDescent="0.4">
      <c r="C23" s="69" t="s">
        <v>80</v>
      </c>
      <c r="D23" s="59" t="s">
        <v>586</v>
      </c>
      <c r="E23" s="7"/>
      <c r="F23" s="7"/>
      <c r="G23" s="7"/>
      <c r="H23" s="7"/>
      <c r="I23" s="7"/>
      <c r="J23" s="7"/>
      <c r="K23" s="7"/>
      <c r="L23" s="7"/>
      <c r="M23" s="7"/>
      <c r="N23" s="7"/>
      <c r="O23" s="7"/>
      <c r="P23" s="7"/>
      <c r="Q23" s="7"/>
      <c r="R23" s="7"/>
      <c r="S23" s="7"/>
      <c r="T23" s="7"/>
      <c r="U23" s="7"/>
      <c r="V23" s="7"/>
      <c r="W23" s="7"/>
      <c r="X23" s="7"/>
      <c r="Y23" s="7"/>
      <c r="Z23" s="53"/>
      <c r="AA23" s="556"/>
      <c r="AB23" s="557"/>
      <c r="AC23" s="557"/>
      <c r="AD23" s="557"/>
      <c r="AE23" s="557"/>
      <c r="AF23" s="558"/>
      <c r="AH23" s="484" t="str">
        <f t="shared" si="0"/>
        <v>未</v>
      </c>
      <c r="AI23" s="484"/>
      <c r="AV23" s="532" t="s">
        <v>800</v>
      </c>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3"/>
    </row>
    <row r="24" spans="2:77" ht="15" customHeight="1" x14ac:dyDescent="0.4">
      <c r="C24" s="94" t="s">
        <v>444</v>
      </c>
      <c r="D24" s="95" t="s">
        <v>510</v>
      </c>
      <c r="AV24" s="534"/>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6"/>
    </row>
    <row r="25" spans="2:77" ht="15" customHeight="1" x14ac:dyDescent="0.4">
      <c r="C25" s="94"/>
      <c r="D25" s="95"/>
      <c r="AV25" s="534"/>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6"/>
    </row>
    <row r="26" spans="2:77" ht="15" customHeight="1" x14ac:dyDescent="0.4">
      <c r="C26" s="626" t="s">
        <v>1967</v>
      </c>
      <c r="D26" s="627"/>
      <c r="E26" s="627"/>
      <c r="F26" s="627"/>
      <c r="G26" s="627"/>
      <c r="H26" s="627"/>
      <c r="I26" s="627"/>
      <c r="J26" s="627"/>
      <c r="K26" s="627"/>
      <c r="L26" s="627"/>
      <c r="M26" s="627"/>
      <c r="N26" s="627"/>
      <c r="O26" s="627"/>
      <c r="P26" s="627"/>
      <c r="Q26" s="627"/>
      <c r="R26" s="627"/>
      <c r="S26" s="627"/>
      <c r="T26" s="627"/>
      <c r="U26" s="627"/>
      <c r="V26" s="627"/>
      <c r="W26" s="627"/>
      <c r="X26" s="627"/>
      <c r="Y26" s="627"/>
      <c r="Z26" s="627"/>
      <c r="AA26" s="627"/>
      <c r="AB26" s="627"/>
      <c r="AC26" s="627"/>
      <c r="AD26" s="627"/>
      <c r="AE26" s="627"/>
      <c r="AF26" s="628"/>
      <c r="AH26" s="502" t="s">
        <v>289</v>
      </c>
      <c r="AI26" s="502"/>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2:77" ht="15" customHeight="1" x14ac:dyDescent="0.4">
      <c r="C27" s="572"/>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4"/>
      <c r="AH27" s="484" t="str">
        <f>IF(COUNTBLANK(C27)=1,"未","")</f>
        <v>未</v>
      </c>
      <c r="AI27" s="484"/>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2:77" ht="15" customHeight="1" x14ac:dyDescent="0.4">
      <c r="C28" s="60" t="s">
        <v>446</v>
      </c>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2"/>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2:77" ht="15" customHeight="1" x14ac:dyDescent="0.4">
      <c r="C29" s="629"/>
      <c r="D29" s="630"/>
      <c r="E29" s="630"/>
      <c r="F29" s="630"/>
      <c r="G29" s="630"/>
      <c r="H29" s="630"/>
      <c r="I29" s="630"/>
      <c r="J29" s="630"/>
      <c r="K29" s="630"/>
      <c r="L29" s="630"/>
      <c r="M29" s="630"/>
      <c r="N29" s="630"/>
      <c r="O29" s="630"/>
      <c r="P29" s="630"/>
      <c r="Q29" s="630"/>
      <c r="R29" s="630"/>
      <c r="S29" s="630"/>
      <c r="T29" s="630"/>
      <c r="U29" s="630"/>
      <c r="V29" s="630"/>
      <c r="W29" s="630"/>
      <c r="X29" s="630"/>
      <c r="Y29" s="630"/>
      <c r="Z29" s="630"/>
      <c r="AA29" s="630"/>
      <c r="AB29" s="630"/>
      <c r="AC29" s="630"/>
      <c r="AD29" s="630"/>
      <c r="AE29" s="630"/>
      <c r="AF29" s="631"/>
      <c r="AH29" s="484" t="str">
        <f>IF(AND(C27&lt;&gt;"その他",C27&lt;&gt;""),"",IF(COUNTBLANK(C29)=1,"未",""))</f>
        <v>未</v>
      </c>
      <c r="AI29" s="484"/>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2:77" ht="15" customHeight="1" x14ac:dyDescent="0.4">
      <c r="C30" s="632"/>
      <c r="D30" s="633"/>
      <c r="E30" s="633"/>
      <c r="F30" s="633"/>
      <c r="G30" s="633"/>
      <c r="H30" s="633"/>
      <c r="I30" s="633"/>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4"/>
      <c r="AH30" s="484"/>
      <c r="AI30" s="484"/>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2:77" ht="15" customHeight="1" x14ac:dyDescent="0.4">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2:77" ht="15" customHeight="1" thickBot="1" x14ac:dyDescent="0.45">
      <c r="B32" s="52" t="s">
        <v>284</v>
      </c>
      <c r="C32" s="1" t="s">
        <v>111</v>
      </c>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2:77" ht="15" customHeight="1" thickBot="1" x14ac:dyDescent="0.45">
      <c r="C33" s="54" t="s">
        <v>35</v>
      </c>
      <c r="D33" s="79" t="s">
        <v>1911</v>
      </c>
      <c r="E33" s="108"/>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494"/>
      <c r="AP33" s="495"/>
      <c r="AQ33" s="495"/>
      <c r="AR33" s="496"/>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2:77" ht="15" customHeight="1" thickBot="1" x14ac:dyDescent="0.45">
      <c r="C34" s="54" t="s">
        <v>36</v>
      </c>
      <c r="D34" s="79" t="s">
        <v>1918</v>
      </c>
      <c r="E34" s="108"/>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494"/>
      <c r="AP34" s="495"/>
      <c r="AQ34" s="495"/>
      <c r="AR34" s="496"/>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2:77" ht="15" customHeight="1" thickBot="1" x14ac:dyDescent="0.45">
      <c r="C35" s="54" t="s">
        <v>37</v>
      </c>
      <c r="D35" s="79" t="s">
        <v>1921</v>
      </c>
      <c r="E35" s="108"/>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494"/>
      <c r="AP35" s="495"/>
      <c r="AQ35" s="495"/>
      <c r="AR35" s="496"/>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2:77" ht="15" customHeight="1" thickBot="1" x14ac:dyDescent="0.45">
      <c r="C36" s="54" t="s">
        <v>329</v>
      </c>
      <c r="D36" s="79" t="s">
        <v>1878</v>
      </c>
      <c r="E36" s="108"/>
      <c r="F36" s="7"/>
      <c r="G36" s="7"/>
      <c r="H36" s="7"/>
      <c r="I36" s="7"/>
      <c r="J36" s="7"/>
      <c r="K36" s="7"/>
      <c r="L36" s="7"/>
      <c r="M36" s="7"/>
      <c r="N36" s="7"/>
      <c r="O36" s="7"/>
      <c r="P36" s="7"/>
      <c r="Q36" s="7"/>
      <c r="R36" s="7"/>
      <c r="S36" s="7"/>
      <c r="T36" s="7"/>
      <c r="U36" s="7"/>
      <c r="V36" s="7"/>
      <c r="W36" s="7"/>
      <c r="X36" s="7"/>
      <c r="Y36" s="7"/>
      <c r="Z36" s="301" t="s">
        <v>1922</v>
      </c>
      <c r="AA36" s="301"/>
      <c r="AB36" s="301"/>
      <c r="AC36" s="301"/>
      <c r="AD36" s="301"/>
      <c r="AE36" s="301"/>
      <c r="AF36" s="301"/>
      <c r="AG36" s="301"/>
      <c r="AH36" s="301"/>
      <c r="AI36" s="301"/>
      <c r="AJ36" s="301"/>
      <c r="AK36" s="301"/>
      <c r="AL36" s="301"/>
      <c r="AM36" s="7"/>
      <c r="AN36" s="7"/>
      <c r="AO36" s="494"/>
      <c r="AP36" s="495"/>
      <c r="AQ36" s="495"/>
      <c r="AR36" s="496"/>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2:77" ht="15" customHeight="1" thickBot="1" x14ac:dyDescent="0.45">
      <c r="C37" s="54" t="s">
        <v>330</v>
      </c>
      <c r="D37" s="79" t="s">
        <v>1919</v>
      </c>
      <c r="E37" s="108"/>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494"/>
      <c r="AP37" s="495"/>
      <c r="AQ37" s="495"/>
      <c r="AR37" s="496"/>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2:77" ht="15" customHeight="1" thickBot="1" x14ac:dyDescent="0.45">
      <c r="C38" s="54" t="s">
        <v>331</v>
      </c>
      <c r="D38" s="79" t="s">
        <v>1920</v>
      </c>
      <c r="E38" s="108"/>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494"/>
      <c r="AP38" s="495"/>
      <c r="AQ38" s="495"/>
      <c r="AR38" s="496"/>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2:77" ht="15" customHeight="1" thickBot="1" x14ac:dyDescent="0.45">
      <c r="C39" s="54" t="s">
        <v>332</v>
      </c>
      <c r="D39" s="79" t="s">
        <v>1910</v>
      </c>
      <c r="E39" s="108"/>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494"/>
      <c r="AP39" s="495"/>
      <c r="AQ39" s="495"/>
      <c r="AR39" s="496"/>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2:77" ht="15" customHeight="1" x14ac:dyDescent="0.4">
      <c r="B40" s="1" t="s">
        <v>368</v>
      </c>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2:77" ht="15" customHeight="1" x14ac:dyDescent="0.4">
      <c r="B41" s="80" t="s">
        <v>369</v>
      </c>
      <c r="C41" s="3" t="s">
        <v>370</v>
      </c>
      <c r="R41" s="80"/>
      <c r="S41" s="3"/>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2:77" ht="15" customHeight="1" x14ac:dyDescent="0.4">
      <c r="C42" s="80" t="s">
        <v>316</v>
      </c>
      <c r="D42" s="1" t="s">
        <v>372</v>
      </c>
      <c r="S42" s="80"/>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2:77" ht="15" customHeight="1" x14ac:dyDescent="0.4">
      <c r="C43" s="80" t="s">
        <v>317</v>
      </c>
      <c r="D43" s="1" t="s">
        <v>374</v>
      </c>
      <c r="S43" s="80"/>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2:77" ht="15" customHeight="1" thickBot="1" x14ac:dyDescent="0.45">
      <c r="C44" s="80" t="s">
        <v>318</v>
      </c>
      <c r="D44" s="1" t="s">
        <v>541</v>
      </c>
      <c r="S44" s="80"/>
      <c r="T44" s="80"/>
      <c r="AV44" s="537"/>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9"/>
    </row>
    <row r="45" spans="2:77" ht="15" customHeight="1" x14ac:dyDescent="0.4">
      <c r="C45" s="80" t="s">
        <v>319</v>
      </c>
      <c r="D45" s="1" t="s">
        <v>542</v>
      </c>
      <c r="S45" s="80"/>
      <c r="T45" s="80"/>
      <c r="AV45" s="531" t="s">
        <v>600</v>
      </c>
      <c r="AW45" s="531"/>
      <c r="AX45" s="531"/>
      <c r="AY45" s="531"/>
      <c r="AZ45" s="531"/>
      <c r="BA45" s="531"/>
      <c r="BB45" s="531"/>
      <c r="BC45" s="531"/>
      <c r="BD45" s="531"/>
      <c r="BE45" s="531"/>
      <c r="BF45" s="531"/>
      <c r="BG45" s="531"/>
      <c r="BH45" s="531"/>
      <c r="BI45" s="531"/>
      <c r="BJ45" s="531"/>
      <c r="BK45" s="531"/>
      <c r="BL45" s="531"/>
      <c r="BM45" s="531"/>
      <c r="BN45" s="531"/>
      <c r="BO45" s="531"/>
      <c r="BP45" s="531"/>
      <c r="BQ45" s="531"/>
      <c r="BR45" s="531"/>
      <c r="BS45" s="531"/>
      <c r="BT45" s="531"/>
      <c r="BU45" s="531"/>
      <c r="BV45" s="531"/>
      <c r="BW45" s="531"/>
      <c r="BX45" s="531"/>
      <c r="BY45" s="531"/>
    </row>
    <row r="46" spans="2:77" ht="15" customHeight="1" x14ac:dyDescent="0.4">
      <c r="C46" s="80" t="s">
        <v>380</v>
      </c>
      <c r="D46" s="1" t="s">
        <v>381</v>
      </c>
      <c r="S46" s="80"/>
      <c r="T46" s="80"/>
      <c r="AV46" s="535" t="s">
        <v>601</v>
      </c>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5"/>
    </row>
    <row r="47" spans="2:77" ht="15" customHeight="1" thickBot="1" x14ac:dyDescent="0.45">
      <c r="C47" s="80" t="s">
        <v>479</v>
      </c>
      <c r="D47" s="1" t="s">
        <v>543</v>
      </c>
      <c r="S47" s="80"/>
      <c r="T47" s="80"/>
      <c r="AV47" s="65" t="s">
        <v>611</v>
      </c>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row>
    <row r="48" spans="2:77" ht="15" customHeight="1" x14ac:dyDescent="0.4">
      <c r="B48" s="80" t="s">
        <v>369</v>
      </c>
      <c r="C48" s="3" t="s">
        <v>382</v>
      </c>
      <c r="K48" s="6" t="s">
        <v>592</v>
      </c>
      <c r="L48" s="1" t="s">
        <v>598</v>
      </c>
      <c r="S48" s="80"/>
      <c r="T48" s="80"/>
      <c r="AV48" s="532" t="s">
        <v>607</v>
      </c>
      <c r="AW48" s="531"/>
      <c r="AX48" s="531"/>
      <c r="AY48" s="531"/>
      <c r="AZ48" s="531"/>
      <c r="BA48" s="531"/>
      <c r="BB48" s="531"/>
      <c r="BC48" s="531"/>
      <c r="BD48" s="531"/>
      <c r="BE48" s="531"/>
      <c r="BF48" s="531"/>
      <c r="BG48" s="531"/>
      <c r="BH48" s="531"/>
      <c r="BI48" s="531"/>
      <c r="BJ48" s="531"/>
      <c r="BK48" s="531"/>
      <c r="BL48" s="531"/>
      <c r="BM48" s="531"/>
      <c r="BN48" s="531"/>
      <c r="BO48" s="531"/>
      <c r="BP48" s="531"/>
      <c r="BQ48" s="531"/>
      <c r="BR48" s="531"/>
      <c r="BS48" s="531"/>
      <c r="BT48" s="531"/>
      <c r="BU48" s="531"/>
      <c r="BV48" s="531"/>
      <c r="BW48" s="531"/>
      <c r="BX48" s="531"/>
      <c r="BY48" s="533"/>
    </row>
    <row r="49" spans="2:77" ht="15" customHeight="1" x14ac:dyDescent="0.4">
      <c r="C49" s="80" t="s">
        <v>76</v>
      </c>
      <c r="D49" s="1" t="s">
        <v>390</v>
      </c>
      <c r="K49" s="6" t="s">
        <v>593</v>
      </c>
      <c r="L49" s="1" t="s">
        <v>594</v>
      </c>
      <c r="S49" s="3"/>
      <c r="T49" s="80"/>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2:77" ht="15" customHeight="1" x14ac:dyDescent="0.4">
      <c r="C50" s="80" t="s">
        <v>149</v>
      </c>
      <c r="D50" s="1" t="s">
        <v>391</v>
      </c>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2:77" ht="15" customHeight="1" x14ac:dyDescent="0.4">
      <c r="C51" s="80" t="s">
        <v>240</v>
      </c>
      <c r="D51" s="80" t="s">
        <v>383</v>
      </c>
      <c r="E51" s="1" t="s">
        <v>602</v>
      </c>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2:77" ht="15" customHeight="1" x14ac:dyDescent="0.4">
      <c r="C52" s="80"/>
      <c r="D52" s="80" t="s">
        <v>384</v>
      </c>
      <c r="E52" s="1" t="s">
        <v>603</v>
      </c>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2:77" ht="15" customHeight="1" x14ac:dyDescent="0.4">
      <c r="C53" s="80"/>
      <c r="D53" s="80" t="s">
        <v>385</v>
      </c>
      <c r="E53" s="1" t="s">
        <v>604</v>
      </c>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2:77" ht="15" customHeight="1" x14ac:dyDescent="0.4">
      <c r="C54" s="80"/>
      <c r="D54" s="80" t="s">
        <v>386</v>
      </c>
      <c r="E54" s="1" t="s">
        <v>395</v>
      </c>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2:77" ht="15" customHeight="1" x14ac:dyDescent="0.4">
      <c r="C55" s="80"/>
      <c r="D55" s="80" t="s">
        <v>387</v>
      </c>
      <c r="E55" s="1" t="s">
        <v>396</v>
      </c>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2:77" ht="15" customHeight="1" x14ac:dyDescent="0.4">
      <c r="C56" s="80"/>
      <c r="D56" s="80" t="s">
        <v>388</v>
      </c>
      <c r="E56" s="1" t="s">
        <v>596</v>
      </c>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2:77" ht="15" customHeight="1" x14ac:dyDescent="0.4">
      <c r="C57" s="80"/>
      <c r="D57" s="80" t="s">
        <v>389</v>
      </c>
      <c r="E57" s="1" t="s">
        <v>606</v>
      </c>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2:77" ht="15" customHeight="1" x14ac:dyDescent="0.4">
      <c r="C58" s="80"/>
      <c r="D58" s="80" t="s">
        <v>397</v>
      </c>
      <c r="E58" s="1" t="s">
        <v>599</v>
      </c>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2:77" ht="15" customHeight="1" x14ac:dyDescent="0.4">
      <c r="D59" s="80" t="s">
        <v>605</v>
      </c>
      <c r="E59" s="1" t="s">
        <v>590</v>
      </c>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2:77" ht="15" customHeight="1" thickBot="1" x14ac:dyDescent="0.45">
      <c r="B60" s="52" t="s">
        <v>305</v>
      </c>
      <c r="C60" s="1" t="s">
        <v>112</v>
      </c>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2:77" ht="15" customHeight="1" thickBot="1" x14ac:dyDescent="0.45">
      <c r="C61" s="54" t="s">
        <v>35</v>
      </c>
      <c r="D61" s="79" t="s">
        <v>1923</v>
      </c>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494"/>
      <c r="AP61" s="495"/>
      <c r="AQ61" s="495"/>
      <c r="AR61" s="496"/>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2:77" ht="15" customHeight="1" x14ac:dyDescent="0.4">
      <c r="AV62" s="534"/>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6"/>
    </row>
    <row r="63" spans="2:77" ht="15" customHeight="1" x14ac:dyDescent="0.4">
      <c r="C63" s="60" t="s">
        <v>614</v>
      </c>
      <c r="D63" s="61"/>
      <c r="E63" s="61"/>
      <c r="F63" s="61"/>
      <c r="G63" s="61"/>
      <c r="H63" s="61"/>
      <c r="I63" s="61"/>
      <c r="J63" s="61"/>
      <c r="K63" s="61"/>
      <c r="L63" s="61"/>
      <c r="M63" s="61"/>
      <c r="N63" s="61"/>
      <c r="O63" s="61"/>
      <c r="P63" s="61"/>
      <c r="Q63" s="61"/>
      <c r="R63" s="61"/>
      <c r="S63" s="61"/>
      <c r="T63" s="499" t="s">
        <v>552</v>
      </c>
      <c r="U63" s="500"/>
      <c r="V63" s="500"/>
      <c r="W63" s="501"/>
      <c r="Y63" s="502" t="s">
        <v>289</v>
      </c>
      <c r="Z63" s="502"/>
      <c r="AF63" s="3"/>
      <c r="AG63" s="3"/>
      <c r="AV63" s="534"/>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6"/>
    </row>
    <row r="64" spans="2:77" ht="15" customHeight="1" x14ac:dyDescent="0.4">
      <c r="C64" s="69" t="s">
        <v>78</v>
      </c>
      <c r="D64" s="59" t="s">
        <v>612</v>
      </c>
      <c r="E64" s="7"/>
      <c r="F64" s="7"/>
      <c r="G64" s="7"/>
      <c r="H64" s="7"/>
      <c r="I64" s="7"/>
      <c r="J64" s="7"/>
      <c r="K64" s="7"/>
      <c r="L64" s="7"/>
      <c r="M64" s="7"/>
      <c r="N64" s="7"/>
      <c r="O64" s="7"/>
      <c r="P64" s="7"/>
      <c r="Q64" s="7"/>
      <c r="R64" s="7"/>
      <c r="S64" s="7"/>
      <c r="T64" s="598"/>
      <c r="U64" s="599"/>
      <c r="V64" s="599"/>
      <c r="W64" s="82" t="s">
        <v>401</v>
      </c>
      <c r="Y64" s="484" t="str">
        <f>IF(COUNTBLANK(T64)=1,"未","")</f>
        <v>未</v>
      </c>
      <c r="Z64" s="484"/>
      <c r="AF64" s="102"/>
      <c r="AG64" s="102"/>
      <c r="AV64" s="534"/>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6"/>
    </row>
    <row r="65" spans="1:77" ht="15" customHeight="1" x14ac:dyDescent="0.4">
      <c r="C65" s="69" t="s">
        <v>79</v>
      </c>
      <c r="D65" s="59" t="s">
        <v>613</v>
      </c>
      <c r="E65" s="7"/>
      <c r="F65" s="7"/>
      <c r="G65" s="7"/>
      <c r="H65" s="7"/>
      <c r="I65" s="7"/>
      <c r="J65" s="7"/>
      <c r="K65" s="7"/>
      <c r="L65" s="7"/>
      <c r="M65" s="7"/>
      <c r="N65" s="7"/>
      <c r="O65" s="7"/>
      <c r="P65" s="7"/>
      <c r="Q65" s="7"/>
      <c r="R65" s="7"/>
      <c r="S65" s="7"/>
      <c r="T65" s="598"/>
      <c r="U65" s="599"/>
      <c r="V65" s="599"/>
      <c r="W65" s="82" t="s">
        <v>401</v>
      </c>
      <c r="Y65" s="484" t="str">
        <f>IF(COUNTBLANK(T65)=1,"未","")</f>
        <v>未</v>
      </c>
      <c r="Z65" s="484"/>
      <c r="AF65" s="102"/>
      <c r="AG65" s="102"/>
      <c r="AV65" s="534"/>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6"/>
    </row>
    <row r="66" spans="1:77" ht="15" customHeight="1" x14ac:dyDescent="0.4">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1:77" ht="15" customHeight="1" x14ac:dyDescent="0.4">
      <c r="A67" s="66" t="s">
        <v>105</v>
      </c>
      <c r="C67" s="1" t="s">
        <v>113</v>
      </c>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1:77" ht="15" customHeight="1" thickBot="1" x14ac:dyDescent="0.45">
      <c r="B68" s="52" t="s">
        <v>78</v>
      </c>
      <c r="C68" s="1" t="s">
        <v>615</v>
      </c>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1:77" ht="15" customHeight="1" thickBot="1" x14ac:dyDescent="0.45">
      <c r="C69" s="54" t="s">
        <v>35</v>
      </c>
      <c r="D69" s="79" t="s">
        <v>1924</v>
      </c>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494"/>
      <c r="AP69" s="495"/>
      <c r="AQ69" s="495"/>
      <c r="AR69" s="496"/>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1:77" ht="15" customHeight="1" thickBot="1" x14ac:dyDescent="0.45">
      <c r="C70" s="54" t="s">
        <v>36</v>
      </c>
      <c r="D70" s="79" t="s">
        <v>1925</v>
      </c>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494"/>
      <c r="AP70" s="495"/>
      <c r="AQ70" s="495"/>
      <c r="AR70" s="496"/>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1:77" ht="15" customHeight="1" x14ac:dyDescent="0.4">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row>
    <row r="72" spans="1:77" ht="15" customHeight="1" x14ac:dyDescent="0.4">
      <c r="C72" s="60" t="s">
        <v>630</v>
      </c>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499" t="s">
        <v>415</v>
      </c>
      <c r="AK72" s="500"/>
      <c r="AL72" s="500"/>
      <c r="AM72" s="501"/>
      <c r="AO72" s="502" t="s">
        <v>289</v>
      </c>
      <c r="AP72" s="502"/>
      <c r="AV72" s="534"/>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6"/>
    </row>
    <row r="73" spans="1:77" ht="15" customHeight="1" x14ac:dyDescent="0.4">
      <c r="C73" s="69" t="s">
        <v>78</v>
      </c>
      <c r="D73" s="59" t="s">
        <v>621</v>
      </c>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556"/>
      <c r="AK73" s="557"/>
      <c r="AL73" s="557"/>
      <c r="AM73" s="558"/>
      <c r="AO73" s="484" t="str">
        <f>IF(COUNTBLANK(AJ73)=1,"未","")</f>
        <v>未</v>
      </c>
      <c r="AP73" s="484"/>
      <c r="AV73" s="534"/>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5"/>
      <c r="BU73" s="535"/>
      <c r="BV73" s="535"/>
      <c r="BW73" s="535"/>
      <c r="BX73" s="535"/>
      <c r="BY73" s="536"/>
    </row>
    <row r="74" spans="1:77" ht="15" customHeight="1" x14ac:dyDescent="0.4">
      <c r="C74" s="69" t="s">
        <v>79</v>
      </c>
      <c r="D74" s="59" t="s">
        <v>616</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556"/>
      <c r="AK74" s="557"/>
      <c r="AL74" s="557"/>
      <c r="AM74" s="558"/>
      <c r="AO74" s="484" t="str">
        <f>IF(COUNTBLANK(AJ74)=1,"未","")</f>
        <v>未</v>
      </c>
      <c r="AP74" s="484"/>
      <c r="AV74" s="534"/>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6"/>
    </row>
    <row r="75" spans="1:77" ht="15" customHeight="1" x14ac:dyDescent="0.4">
      <c r="C75" s="69" t="s">
        <v>80</v>
      </c>
      <c r="D75" s="59" t="s">
        <v>617</v>
      </c>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556"/>
      <c r="AK75" s="557"/>
      <c r="AL75" s="557"/>
      <c r="AM75" s="558"/>
      <c r="AO75" s="484" t="str">
        <f>IF(COUNTBLANK(AJ75)=1,"未","")</f>
        <v>未</v>
      </c>
      <c r="AP75" s="484"/>
      <c r="AV75" s="534"/>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6"/>
    </row>
    <row r="76" spans="1:77" ht="15" customHeight="1" x14ac:dyDescent="0.4">
      <c r="C76" s="70" t="s">
        <v>82</v>
      </c>
      <c r="D76" s="59" t="s">
        <v>618</v>
      </c>
      <c r="E76" s="7"/>
      <c r="F76" s="53"/>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556"/>
      <c r="AK76" s="557"/>
      <c r="AL76" s="557"/>
      <c r="AM76" s="558"/>
      <c r="AO76" s="484" t="str">
        <f>IF(COUNTBLANK(AJ76)=1,"未","")</f>
        <v>未</v>
      </c>
      <c r="AP76" s="484"/>
      <c r="AV76" s="534"/>
      <c r="AW76" s="535"/>
      <c r="AX76" s="535"/>
      <c r="AY76" s="535"/>
      <c r="AZ76" s="535"/>
      <c r="BA76" s="535"/>
      <c r="BB76" s="535"/>
      <c r="BC76" s="535"/>
      <c r="BD76" s="535"/>
      <c r="BE76" s="535"/>
      <c r="BF76" s="535"/>
      <c r="BG76" s="535"/>
      <c r="BH76" s="535"/>
      <c r="BI76" s="535"/>
      <c r="BJ76" s="535"/>
      <c r="BK76" s="535"/>
      <c r="BL76" s="535"/>
      <c r="BM76" s="535"/>
      <c r="BN76" s="535"/>
      <c r="BO76" s="535"/>
      <c r="BP76" s="535"/>
      <c r="BQ76" s="535"/>
      <c r="BR76" s="535"/>
      <c r="BS76" s="535"/>
      <c r="BT76" s="535"/>
      <c r="BU76" s="535"/>
      <c r="BV76" s="535"/>
      <c r="BW76" s="535"/>
      <c r="BX76" s="535"/>
      <c r="BY76" s="536"/>
    </row>
    <row r="77" spans="1:77" ht="15" customHeight="1" x14ac:dyDescent="0.4">
      <c r="C77" s="69" t="s">
        <v>180</v>
      </c>
      <c r="D77" s="59" t="s">
        <v>619</v>
      </c>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556"/>
      <c r="AK77" s="557"/>
      <c r="AL77" s="557"/>
      <c r="AM77" s="558"/>
      <c r="AO77" s="484" t="str">
        <f>IF(COUNTBLANK(AJ77)=1,"未","")</f>
        <v>未</v>
      </c>
      <c r="AP77" s="484"/>
      <c r="AV77" s="534"/>
      <c r="AW77" s="535"/>
      <c r="AX77" s="535"/>
      <c r="AY77" s="535"/>
      <c r="AZ77" s="535"/>
      <c r="BA77" s="535"/>
      <c r="BB77" s="535"/>
      <c r="BC77" s="535"/>
      <c r="BD77" s="535"/>
      <c r="BE77" s="535"/>
      <c r="BF77" s="535"/>
      <c r="BG77" s="535"/>
      <c r="BH77" s="535"/>
      <c r="BI77" s="535"/>
      <c r="BJ77" s="535"/>
      <c r="BK77" s="535"/>
      <c r="BL77" s="535"/>
      <c r="BM77" s="535"/>
      <c r="BN77" s="535"/>
      <c r="BO77" s="535"/>
      <c r="BP77" s="535"/>
      <c r="BQ77" s="535"/>
      <c r="BR77" s="535"/>
      <c r="BS77" s="535"/>
      <c r="BT77" s="535"/>
      <c r="BU77" s="535"/>
      <c r="BV77" s="535"/>
      <c r="BW77" s="535"/>
      <c r="BX77" s="535"/>
      <c r="BY77" s="536"/>
    </row>
    <row r="78" spans="1:77" ht="15" customHeight="1" x14ac:dyDescent="0.4">
      <c r="C78" s="6" t="s">
        <v>620</v>
      </c>
      <c r="D78" s="1" t="s">
        <v>1926</v>
      </c>
      <c r="AV78" s="534"/>
      <c r="AW78" s="535"/>
      <c r="AX78" s="535"/>
      <c r="AY78" s="535"/>
      <c r="AZ78" s="535"/>
      <c r="BA78" s="535"/>
      <c r="BB78" s="535"/>
      <c r="BC78" s="535"/>
      <c r="BD78" s="535"/>
      <c r="BE78" s="535"/>
      <c r="BF78" s="535"/>
      <c r="BG78" s="535"/>
      <c r="BH78" s="535"/>
      <c r="BI78" s="535"/>
      <c r="BJ78" s="535"/>
      <c r="BK78" s="535"/>
      <c r="BL78" s="535"/>
      <c r="BM78" s="535"/>
      <c r="BN78" s="535"/>
      <c r="BO78" s="535"/>
      <c r="BP78" s="535"/>
      <c r="BQ78" s="535"/>
      <c r="BR78" s="535"/>
      <c r="BS78" s="535"/>
      <c r="BT78" s="535"/>
      <c r="BU78" s="535"/>
      <c r="BV78" s="535"/>
      <c r="BW78" s="535"/>
      <c r="BX78" s="535"/>
      <c r="BY78" s="536"/>
    </row>
    <row r="79" spans="1:77" ht="15" customHeight="1" x14ac:dyDescent="0.4">
      <c r="C79" s="60" t="s">
        <v>911</v>
      </c>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E79" s="502" t="s">
        <v>289</v>
      </c>
      <c r="AF79" s="502"/>
      <c r="AV79" s="534"/>
      <c r="AW79" s="535"/>
      <c r="AX79" s="535"/>
      <c r="AY79" s="535"/>
      <c r="AZ79" s="535"/>
      <c r="BA79" s="535"/>
      <c r="BB79" s="535"/>
      <c r="BC79" s="535"/>
      <c r="BD79" s="535"/>
      <c r="BE79" s="535"/>
      <c r="BF79" s="535"/>
      <c r="BG79" s="535"/>
      <c r="BH79" s="535"/>
      <c r="BI79" s="535"/>
      <c r="BJ79" s="535"/>
      <c r="BK79" s="535"/>
      <c r="BL79" s="535"/>
      <c r="BM79" s="535"/>
      <c r="BN79" s="535"/>
      <c r="BO79" s="535"/>
      <c r="BP79" s="535"/>
      <c r="BQ79" s="535"/>
      <c r="BR79" s="535"/>
      <c r="BS79" s="535"/>
      <c r="BT79" s="535"/>
      <c r="BU79" s="535"/>
      <c r="BV79" s="535"/>
      <c r="BW79" s="535"/>
      <c r="BX79" s="535"/>
      <c r="BY79" s="536"/>
    </row>
    <row r="80" spans="1:77" ht="15" customHeight="1" thickBot="1" x14ac:dyDescent="0.45">
      <c r="C80" s="105" t="s">
        <v>633</v>
      </c>
      <c r="D80" s="106"/>
      <c r="E80" s="106"/>
      <c r="F80" s="106"/>
      <c r="G80" s="106"/>
      <c r="H80" s="106"/>
      <c r="I80" s="107"/>
      <c r="J80" s="105"/>
      <c r="K80" s="106"/>
      <c r="L80" s="106"/>
      <c r="M80" s="106"/>
      <c r="N80" s="106"/>
      <c r="O80" s="106"/>
      <c r="P80" s="106"/>
      <c r="Q80" s="106"/>
      <c r="R80" s="106"/>
      <c r="S80" s="106"/>
      <c r="T80" s="106"/>
      <c r="U80" s="106"/>
      <c r="V80" s="106"/>
      <c r="W80" s="106"/>
      <c r="X80" s="106"/>
      <c r="Y80" s="107"/>
      <c r="Z80" s="618"/>
      <c r="AA80" s="619"/>
      <c r="AB80" s="619"/>
      <c r="AC80" s="104" t="s">
        <v>632</v>
      </c>
      <c r="AE80" s="484" t="str">
        <f>IF(COUNTBLANK(Z80)=1,"未","")</f>
        <v>未</v>
      </c>
      <c r="AF80" s="484"/>
      <c r="AV80" s="534"/>
      <c r="AW80" s="535"/>
      <c r="AX80" s="535"/>
      <c r="AY80" s="535"/>
      <c r="AZ80" s="535"/>
      <c r="BA80" s="535"/>
      <c r="BB80" s="535"/>
      <c r="BC80" s="535"/>
      <c r="BD80" s="535"/>
      <c r="BE80" s="535"/>
      <c r="BF80" s="535"/>
      <c r="BG80" s="535"/>
      <c r="BH80" s="535"/>
      <c r="BI80" s="535"/>
      <c r="BJ80" s="535"/>
      <c r="BK80" s="535"/>
      <c r="BL80" s="535"/>
      <c r="BM80" s="535"/>
      <c r="BN80" s="535"/>
      <c r="BO80" s="535"/>
      <c r="BP80" s="535"/>
      <c r="BQ80" s="535"/>
      <c r="BR80" s="535"/>
      <c r="BS80" s="535"/>
      <c r="BT80" s="535"/>
      <c r="BU80" s="535"/>
      <c r="BV80" s="535"/>
      <c r="BW80" s="535"/>
      <c r="BX80" s="535"/>
      <c r="BY80" s="536"/>
    </row>
    <row r="81" spans="3:77" ht="15" customHeight="1" x14ac:dyDescent="0.4">
      <c r="C81" s="601" t="s">
        <v>622</v>
      </c>
      <c r="D81" s="602"/>
      <c r="E81" s="602"/>
      <c r="F81" s="602"/>
      <c r="G81" s="602"/>
      <c r="H81" s="602"/>
      <c r="I81" s="620"/>
      <c r="J81" s="354" t="s">
        <v>623</v>
      </c>
      <c r="K81" s="355"/>
      <c r="L81" s="355"/>
      <c r="M81" s="621"/>
      <c r="N81" s="622" t="s">
        <v>624</v>
      </c>
      <c r="O81" s="355"/>
      <c r="P81" s="355"/>
      <c r="Q81" s="621"/>
      <c r="R81" s="622" t="s">
        <v>625</v>
      </c>
      <c r="S81" s="355"/>
      <c r="T81" s="355"/>
      <c r="U81" s="621"/>
      <c r="V81" s="622" t="s">
        <v>626</v>
      </c>
      <c r="W81" s="355"/>
      <c r="X81" s="355"/>
      <c r="Y81" s="351"/>
      <c r="Z81" s="354" t="s">
        <v>631</v>
      </c>
      <c r="AA81" s="355"/>
      <c r="AB81" s="355"/>
      <c r="AC81" s="351"/>
      <c r="AD81" s="103"/>
      <c r="AE81" s="3"/>
      <c r="AF81" s="3"/>
      <c r="AG81" s="103"/>
      <c r="AH81" s="103"/>
      <c r="AJ81" s="87"/>
      <c r="AK81" s="87"/>
      <c r="AV81" s="534"/>
      <c r="AW81" s="535"/>
      <c r="AX81" s="535"/>
      <c r="AY81" s="535"/>
      <c r="AZ81" s="535"/>
      <c r="BA81" s="535"/>
      <c r="BB81" s="535"/>
      <c r="BC81" s="535"/>
      <c r="BD81" s="535"/>
      <c r="BE81" s="535"/>
      <c r="BF81" s="535"/>
      <c r="BG81" s="535"/>
      <c r="BH81" s="535"/>
      <c r="BI81" s="535"/>
      <c r="BJ81" s="535"/>
      <c r="BK81" s="535"/>
      <c r="BL81" s="535"/>
      <c r="BM81" s="535"/>
      <c r="BN81" s="535"/>
      <c r="BO81" s="535"/>
      <c r="BP81" s="535"/>
      <c r="BQ81" s="535"/>
      <c r="BR81" s="535"/>
      <c r="BS81" s="535"/>
      <c r="BT81" s="535"/>
      <c r="BU81" s="535"/>
      <c r="BV81" s="535"/>
      <c r="BW81" s="535"/>
      <c r="BX81" s="535"/>
      <c r="BY81" s="536"/>
    </row>
    <row r="82" spans="3:77" ht="15" customHeight="1" thickBot="1" x14ac:dyDescent="0.45">
      <c r="C82" s="69" t="s">
        <v>78</v>
      </c>
      <c r="D82" s="556">
        <v>45468</v>
      </c>
      <c r="E82" s="557"/>
      <c r="F82" s="557"/>
      <c r="G82" s="557"/>
      <c r="H82" s="557"/>
      <c r="I82" s="558"/>
      <c r="J82" s="598" t="s">
        <v>627</v>
      </c>
      <c r="K82" s="599"/>
      <c r="L82" s="599"/>
      <c r="M82" s="616"/>
      <c r="N82" s="615"/>
      <c r="O82" s="599"/>
      <c r="P82" s="599"/>
      <c r="Q82" s="616"/>
      <c r="R82" s="615" t="s">
        <v>629</v>
      </c>
      <c r="S82" s="599"/>
      <c r="T82" s="599"/>
      <c r="U82" s="616"/>
      <c r="V82" s="615"/>
      <c r="W82" s="599"/>
      <c r="X82" s="599"/>
      <c r="Y82" s="617"/>
      <c r="Z82" s="497">
        <f>COUNTA(J82:Y82)</f>
        <v>2</v>
      </c>
      <c r="AA82" s="487"/>
      <c r="AB82" s="487"/>
      <c r="AC82" s="498"/>
      <c r="AE82" s="484" t="str">
        <f t="shared" ref="AE82:AE88" si="1">IF(VALUE($C82)&gt;$Z$80,"",IF(OR(COUNTBLANK(D82)=1,COUNTBLANK(J82:Y82)=16),"未",""))</f>
        <v/>
      </c>
      <c r="AF82" s="484"/>
      <c r="AV82" s="537"/>
      <c r="AW82" s="538"/>
      <c r="AX82" s="538"/>
      <c r="AY82" s="538"/>
      <c r="AZ82" s="538"/>
      <c r="BA82" s="538"/>
      <c r="BB82" s="538"/>
      <c r="BC82" s="538"/>
      <c r="BD82" s="538"/>
      <c r="BE82" s="538"/>
      <c r="BF82" s="538"/>
      <c r="BG82" s="538"/>
      <c r="BH82" s="538"/>
      <c r="BI82" s="538"/>
      <c r="BJ82" s="538"/>
      <c r="BK82" s="538"/>
      <c r="BL82" s="538"/>
      <c r="BM82" s="538"/>
      <c r="BN82" s="538"/>
      <c r="BO82" s="538"/>
      <c r="BP82" s="538"/>
      <c r="BQ82" s="538"/>
      <c r="BR82" s="538"/>
      <c r="BS82" s="538"/>
      <c r="BT82" s="538"/>
      <c r="BU82" s="538"/>
      <c r="BV82" s="538"/>
      <c r="BW82" s="538"/>
      <c r="BX82" s="538"/>
      <c r="BY82" s="539"/>
    </row>
    <row r="83" spans="3:77" ht="15" customHeight="1" x14ac:dyDescent="0.4">
      <c r="C83" s="69" t="s">
        <v>79</v>
      </c>
      <c r="D83" s="556">
        <v>45468</v>
      </c>
      <c r="E83" s="557"/>
      <c r="F83" s="557"/>
      <c r="G83" s="557"/>
      <c r="H83" s="557"/>
      <c r="I83" s="558"/>
      <c r="J83" s="598"/>
      <c r="K83" s="599"/>
      <c r="L83" s="599"/>
      <c r="M83" s="616"/>
      <c r="N83" s="615" t="s">
        <v>628</v>
      </c>
      <c r="O83" s="599"/>
      <c r="P83" s="599"/>
      <c r="Q83" s="616"/>
      <c r="R83" s="615" t="s">
        <v>629</v>
      </c>
      <c r="S83" s="599"/>
      <c r="T83" s="599"/>
      <c r="U83" s="616"/>
      <c r="V83" s="615"/>
      <c r="W83" s="599"/>
      <c r="X83" s="599"/>
      <c r="Y83" s="617"/>
      <c r="Z83" s="497">
        <f t="shared" ref="Z83:Z88" si="2">COUNTA(J83:Y83)</f>
        <v>2</v>
      </c>
      <c r="AA83" s="487"/>
      <c r="AB83" s="487"/>
      <c r="AC83" s="498"/>
      <c r="AE83" s="484" t="str">
        <f t="shared" si="1"/>
        <v/>
      </c>
      <c r="AF83" s="484"/>
      <c r="AV83" s="531" t="s">
        <v>608</v>
      </c>
      <c r="AW83" s="531"/>
      <c r="AX83" s="531"/>
      <c r="AY83" s="531"/>
      <c r="AZ83" s="531"/>
      <c r="BA83" s="531"/>
      <c r="BB83" s="531"/>
      <c r="BC83" s="531"/>
      <c r="BD83" s="531"/>
      <c r="BE83" s="531"/>
      <c r="BF83" s="531"/>
      <c r="BG83" s="531"/>
      <c r="BH83" s="531"/>
      <c r="BI83" s="531"/>
      <c r="BJ83" s="531"/>
      <c r="BK83" s="531"/>
      <c r="BL83" s="531"/>
      <c r="BM83" s="531"/>
      <c r="BN83" s="531"/>
      <c r="BO83" s="531"/>
      <c r="BP83" s="531"/>
      <c r="BQ83" s="531"/>
      <c r="BR83" s="531"/>
      <c r="BS83" s="531"/>
      <c r="BT83" s="531"/>
      <c r="BU83" s="531"/>
      <c r="BV83" s="531"/>
      <c r="BW83" s="531"/>
      <c r="BX83" s="531"/>
      <c r="BY83" s="531"/>
    </row>
    <row r="84" spans="3:77" ht="15" customHeight="1" x14ac:dyDescent="0.4">
      <c r="C84" s="69" t="s">
        <v>80</v>
      </c>
      <c r="D84" s="556">
        <v>45468</v>
      </c>
      <c r="E84" s="557"/>
      <c r="F84" s="557"/>
      <c r="G84" s="557"/>
      <c r="H84" s="557"/>
      <c r="I84" s="558"/>
      <c r="J84" s="598" t="s">
        <v>627</v>
      </c>
      <c r="K84" s="599"/>
      <c r="L84" s="599"/>
      <c r="M84" s="616"/>
      <c r="N84" s="615" t="s">
        <v>628</v>
      </c>
      <c r="O84" s="599"/>
      <c r="P84" s="599"/>
      <c r="Q84" s="616"/>
      <c r="R84" s="615" t="s">
        <v>629</v>
      </c>
      <c r="S84" s="599"/>
      <c r="T84" s="599"/>
      <c r="U84" s="616"/>
      <c r="V84" s="615"/>
      <c r="W84" s="599"/>
      <c r="X84" s="599"/>
      <c r="Y84" s="617"/>
      <c r="Z84" s="497">
        <f t="shared" si="2"/>
        <v>3</v>
      </c>
      <c r="AA84" s="487"/>
      <c r="AB84" s="487"/>
      <c r="AC84" s="498"/>
      <c r="AE84" s="484" t="str">
        <f t="shared" si="1"/>
        <v/>
      </c>
      <c r="AF84" s="484"/>
      <c r="AV84" s="535" t="s">
        <v>609</v>
      </c>
      <c r="AW84" s="535"/>
      <c r="AX84" s="535"/>
      <c r="AY84" s="535"/>
      <c r="AZ84" s="535"/>
      <c r="BA84" s="535"/>
      <c r="BB84" s="535"/>
      <c r="BC84" s="535"/>
      <c r="BD84" s="535"/>
      <c r="BE84" s="535"/>
      <c r="BF84" s="535"/>
      <c r="BG84" s="535"/>
      <c r="BH84" s="535"/>
      <c r="BI84" s="535"/>
      <c r="BJ84" s="535"/>
      <c r="BK84" s="535"/>
      <c r="BL84" s="535"/>
      <c r="BM84" s="535"/>
      <c r="BN84" s="535"/>
      <c r="BO84" s="535"/>
      <c r="BP84" s="535"/>
      <c r="BQ84" s="535"/>
      <c r="BR84" s="535"/>
      <c r="BS84" s="535"/>
      <c r="BT84" s="535"/>
      <c r="BU84" s="535"/>
      <c r="BV84" s="535"/>
      <c r="BW84" s="535"/>
      <c r="BX84" s="535"/>
      <c r="BY84" s="535"/>
    </row>
    <row r="85" spans="3:77" ht="15" customHeight="1" thickBot="1" x14ac:dyDescent="0.45">
      <c r="C85" s="70" t="s">
        <v>82</v>
      </c>
      <c r="D85" s="556">
        <v>45468</v>
      </c>
      <c r="E85" s="557"/>
      <c r="F85" s="557"/>
      <c r="G85" s="557"/>
      <c r="H85" s="557"/>
      <c r="I85" s="558"/>
      <c r="J85" s="598" t="s">
        <v>627</v>
      </c>
      <c r="K85" s="599"/>
      <c r="L85" s="599"/>
      <c r="M85" s="616"/>
      <c r="N85" s="615" t="s">
        <v>628</v>
      </c>
      <c r="O85" s="599"/>
      <c r="P85" s="599"/>
      <c r="Q85" s="616"/>
      <c r="R85" s="615"/>
      <c r="S85" s="599"/>
      <c r="T85" s="599"/>
      <c r="U85" s="616"/>
      <c r="V85" s="615"/>
      <c r="W85" s="599"/>
      <c r="X85" s="599"/>
      <c r="Y85" s="617"/>
      <c r="Z85" s="497">
        <f t="shared" si="2"/>
        <v>2</v>
      </c>
      <c r="AA85" s="487"/>
      <c r="AB85" s="487"/>
      <c r="AC85" s="498"/>
      <c r="AE85" s="484" t="str">
        <f t="shared" si="1"/>
        <v/>
      </c>
      <c r="AF85" s="484"/>
      <c r="AV85" s="65" t="s">
        <v>634</v>
      </c>
    </row>
    <row r="86" spans="3:77" ht="15" customHeight="1" x14ac:dyDescent="0.4">
      <c r="C86" s="69" t="s">
        <v>180</v>
      </c>
      <c r="D86" s="556"/>
      <c r="E86" s="557"/>
      <c r="F86" s="557"/>
      <c r="G86" s="557"/>
      <c r="H86" s="557"/>
      <c r="I86" s="558"/>
      <c r="J86" s="598"/>
      <c r="K86" s="599"/>
      <c r="L86" s="599"/>
      <c r="M86" s="616"/>
      <c r="N86" s="615"/>
      <c r="O86" s="599"/>
      <c r="P86" s="599"/>
      <c r="Q86" s="616"/>
      <c r="R86" s="615"/>
      <c r="S86" s="599"/>
      <c r="T86" s="599"/>
      <c r="U86" s="616"/>
      <c r="V86" s="615"/>
      <c r="W86" s="599"/>
      <c r="X86" s="599"/>
      <c r="Y86" s="617"/>
      <c r="Z86" s="497">
        <f t="shared" si="2"/>
        <v>0</v>
      </c>
      <c r="AA86" s="487"/>
      <c r="AB86" s="487"/>
      <c r="AC86" s="498"/>
      <c r="AE86" s="484" t="str">
        <f t="shared" si="1"/>
        <v/>
      </c>
      <c r="AF86" s="484"/>
      <c r="AV86" s="532" t="s">
        <v>635</v>
      </c>
      <c r="AW86" s="531"/>
      <c r="AX86" s="531"/>
      <c r="AY86" s="531"/>
      <c r="AZ86" s="531"/>
      <c r="BA86" s="531"/>
      <c r="BB86" s="531"/>
      <c r="BC86" s="531"/>
      <c r="BD86" s="531"/>
      <c r="BE86" s="531"/>
      <c r="BF86" s="531"/>
      <c r="BG86" s="531"/>
      <c r="BH86" s="531"/>
      <c r="BI86" s="531"/>
      <c r="BJ86" s="531"/>
      <c r="BK86" s="531"/>
      <c r="BL86" s="531"/>
      <c r="BM86" s="531"/>
      <c r="BN86" s="531"/>
      <c r="BO86" s="531"/>
      <c r="BP86" s="531"/>
      <c r="BQ86" s="531"/>
      <c r="BR86" s="531"/>
      <c r="BS86" s="531"/>
      <c r="BT86" s="531"/>
      <c r="BU86" s="531"/>
      <c r="BV86" s="531"/>
      <c r="BW86" s="531"/>
      <c r="BX86" s="531"/>
      <c r="BY86" s="533"/>
    </row>
    <row r="87" spans="3:77" ht="15" customHeight="1" x14ac:dyDescent="0.4">
      <c r="C87" s="69" t="s">
        <v>181</v>
      </c>
      <c r="D87" s="556"/>
      <c r="E87" s="557"/>
      <c r="F87" s="557"/>
      <c r="G87" s="557"/>
      <c r="H87" s="557"/>
      <c r="I87" s="558"/>
      <c r="J87" s="598"/>
      <c r="K87" s="599"/>
      <c r="L87" s="599"/>
      <c r="M87" s="616"/>
      <c r="N87" s="615"/>
      <c r="O87" s="599"/>
      <c r="P87" s="599"/>
      <c r="Q87" s="616"/>
      <c r="R87" s="615"/>
      <c r="S87" s="599"/>
      <c r="T87" s="599"/>
      <c r="U87" s="616"/>
      <c r="V87" s="615"/>
      <c r="W87" s="599"/>
      <c r="X87" s="599"/>
      <c r="Y87" s="617"/>
      <c r="Z87" s="497">
        <f t="shared" si="2"/>
        <v>0</v>
      </c>
      <c r="AA87" s="487"/>
      <c r="AB87" s="487"/>
      <c r="AC87" s="498"/>
      <c r="AE87" s="484" t="str">
        <f t="shared" si="1"/>
        <v/>
      </c>
      <c r="AF87" s="484"/>
      <c r="AV87" s="534"/>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6"/>
    </row>
    <row r="88" spans="3:77" ht="15" customHeight="1" x14ac:dyDescent="0.4">
      <c r="C88" s="69" t="s">
        <v>205</v>
      </c>
      <c r="D88" s="556"/>
      <c r="E88" s="557"/>
      <c r="F88" s="557"/>
      <c r="G88" s="557"/>
      <c r="H88" s="557"/>
      <c r="I88" s="558"/>
      <c r="J88" s="598"/>
      <c r="K88" s="599"/>
      <c r="L88" s="599"/>
      <c r="M88" s="616"/>
      <c r="N88" s="615"/>
      <c r="O88" s="599"/>
      <c r="P88" s="599"/>
      <c r="Q88" s="616"/>
      <c r="R88" s="615"/>
      <c r="S88" s="599"/>
      <c r="T88" s="599"/>
      <c r="U88" s="616"/>
      <c r="V88" s="615"/>
      <c r="W88" s="599"/>
      <c r="X88" s="599"/>
      <c r="Y88" s="617"/>
      <c r="Z88" s="497">
        <f t="shared" si="2"/>
        <v>0</v>
      </c>
      <c r="AA88" s="487"/>
      <c r="AB88" s="487"/>
      <c r="AC88" s="498"/>
      <c r="AE88" s="484" t="str">
        <f t="shared" si="1"/>
        <v/>
      </c>
      <c r="AF88" s="484"/>
      <c r="AV88" s="534"/>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6"/>
    </row>
    <row r="89" spans="3:77" ht="15" customHeight="1" x14ac:dyDescent="0.4">
      <c r="AV89" s="534"/>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6"/>
    </row>
    <row r="90" spans="3:77" ht="15" customHeight="1" x14ac:dyDescent="0.4">
      <c r="AV90" s="534"/>
      <c r="AW90" s="535"/>
      <c r="AX90" s="535"/>
      <c r="AY90" s="535"/>
      <c r="AZ90" s="535"/>
      <c r="BA90" s="535"/>
      <c r="BB90" s="535"/>
      <c r="BC90" s="535"/>
      <c r="BD90" s="535"/>
      <c r="BE90" s="535"/>
      <c r="BF90" s="535"/>
      <c r="BG90" s="535"/>
      <c r="BH90" s="535"/>
      <c r="BI90" s="535"/>
      <c r="BJ90" s="535"/>
      <c r="BK90" s="535"/>
      <c r="BL90" s="535"/>
      <c r="BM90" s="535"/>
      <c r="BN90" s="535"/>
      <c r="BO90" s="535"/>
      <c r="BP90" s="535"/>
      <c r="BQ90" s="535"/>
      <c r="BR90" s="535"/>
      <c r="BS90" s="535"/>
      <c r="BT90" s="535"/>
      <c r="BU90" s="535"/>
      <c r="BV90" s="535"/>
      <c r="BW90" s="535"/>
      <c r="BX90" s="535"/>
      <c r="BY90" s="536"/>
    </row>
    <row r="91" spans="3:77" ht="15" customHeight="1" x14ac:dyDescent="0.4">
      <c r="AV91" s="534"/>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5"/>
      <c r="BU91" s="535"/>
      <c r="BV91" s="535"/>
      <c r="BW91" s="535"/>
      <c r="BX91" s="535"/>
      <c r="BY91" s="536"/>
    </row>
    <row r="92" spans="3:77" ht="15" customHeight="1" x14ac:dyDescent="0.4">
      <c r="AV92" s="534"/>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535"/>
      <c r="BV92" s="535"/>
      <c r="BW92" s="535"/>
      <c r="BX92" s="535"/>
      <c r="BY92" s="536"/>
    </row>
    <row r="93" spans="3:77" ht="15" customHeight="1" x14ac:dyDescent="0.4">
      <c r="AV93" s="534"/>
      <c r="AW93" s="535"/>
      <c r="AX93" s="535"/>
      <c r="AY93" s="535"/>
      <c r="AZ93" s="535"/>
      <c r="BA93" s="535"/>
      <c r="BB93" s="535"/>
      <c r="BC93" s="535"/>
      <c r="BD93" s="535"/>
      <c r="BE93" s="535"/>
      <c r="BF93" s="535"/>
      <c r="BG93" s="535"/>
      <c r="BH93" s="535"/>
      <c r="BI93" s="535"/>
      <c r="BJ93" s="535"/>
      <c r="BK93" s="535"/>
      <c r="BL93" s="535"/>
      <c r="BM93" s="535"/>
      <c r="BN93" s="535"/>
      <c r="BO93" s="535"/>
      <c r="BP93" s="535"/>
      <c r="BQ93" s="535"/>
      <c r="BR93" s="535"/>
      <c r="BS93" s="535"/>
      <c r="BT93" s="535"/>
      <c r="BU93" s="535"/>
      <c r="BV93" s="535"/>
      <c r="BW93" s="535"/>
      <c r="BX93" s="535"/>
      <c r="BY93" s="536"/>
    </row>
    <row r="94" spans="3:77" ht="15" customHeight="1" x14ac:dyDescent="0.4">
      <c r="AV94" s="534"/>
      <c r="AW94" s="535"/>
      <c r="AX94" s="535"/>
      <c r="AY94" s="535"/>
      <c r="AZ94" s="535"/>
      <c r="BA94" s="535"/>
      <c r="BB94" s="535"/>
      <c r="BC94" s="535"/>
      <c r="BD94" s="535"/>
      <c r="BE94" s="535"/>
      <c r="BF94" s="535"/>
      <c r="BG94" s="535"/>
      <c r="BH94" s="535"/>
      <c r="BI94" s="535"/>
      <c r="BJ94" s="535"/>
      <c r="BK94" s="535"/>
      <c r="BL94" s="535"/>
      <c r="BM94" s="535"/>
      <c r="BN94" s="535"/>
      <c r="BO94" s="535"/>
      <c r="BP94" s="535"/>
      <c r="BQ94" s="535"/>
      <c r="BR94" s="535"/>
      <c r="BS94" s="535"/>
      <c r="BT94" s="535"/>
      <c r="BU94" s="535"/>
      <c r="BV94" s="535"/>
      <c r="BW94" s="535"/>
      <c r="BX94" s="535"/>
      <c r="BY94" s="536"/>
    </row>
    <row r="95" spans="3:77" ht="15" customHeight="1" x14ac:dyDescent="0.4">
      <c r="AV95" s="534"/>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6"/>
    </row>
    <row r="96" spans="3:77" ht="15" customHeight="1" x14ac:dyDescent="0.4">
      <c r="AV96" s="534"/>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5"/>
      <c r="BU96" s="535"/>
      <c r="BV96" s="535"/>
      <c r="BW96" s="535"/>
      <c r="BX96" s="535"/>
      <c r="BY96" s="536"/>
    </row>
    <row r="97" spans="48:77" ht="15" customHeight="1" x14ac:dyDescent="0.4">
      <c r="AV97" s="534"/>
      <c r="AW97" s="535"/>
      <c r="AX97" s="535"/>
      <c r="AY97" s="535"/>
      <c r="AZ97" s="535"/>
      <c r="BA97" s="535"/>
      <c r="BB97" s="535"/>
      <c r="BC97" s="535"/>
      <c r="BD97" s="535"/>
      <c r="BE97" s="535"/>
      <c r="BF97" s="535"/>
      <c r="BG97" s="535"/>
      <c r="BH97" s="535"/>
      <c r="BI97" s="535"/>
      <c r="BJ97" s="535"/>
      <c r="BK97" s="535"/>
      <c r="BL97" s="535"/>
      <c r="BM97" s="535"/>
      <c r="BN97" s="535"/>
      <c r="BO97" s="535"/>
      <c r="BP97" s="535"/>
      <c r="BQ97" s="535"/>
      <c r="BR97" s="535"/>
      <c r="BS97" s="535"/>
      <c r="BT97" s="535"/>
      <c r="BU97" s="535"/>
      <c r="BV97" s="535"/>
      <c r="BW97" s="535"/>
      <c r="BX97" s="535"/>
      <c r="BY97" s="536"/>
    </row>
    <row r="98" spans="48:77" ht="15" customHeight="1" x14ac:dyDescent="0.4">
      <c r="AV98" s="534"/>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c r="BV98" s="535"/>
      <c r="BW98" s="535"/>
      <c r="BX98" s="535"/>
      <c r="BY98" s="536"/>
    </row>
    <row r="99" spans="48:77" ht="15" customHeight="1" x14ac:dyDescent="0.4">
      <c r="AV99" s="534"/>
      <c r="AW99" s="535"/>
      <c r="AX99" s="535"/>
      <c r="AY99" s="535"/>
      <c r="AZ99" s="535"/>
      <c r="BA99" s="535"/>
      <c r="BB99" s="535"/>
      <c r="BC99" s="535"/>
      <c r="BD99" s="535"/>
      <c r="BE99" s="535"/>
      <c r="BF99" s="535"/>
      <c r="BG99" s="535"/>
      <c r="BH99" s="535"/>
      <c r="BI99" s="535"/>
      <c r="BJ99" s="535"/>
      <c r="BK99" s="535"/>
      <c r="BL99" s="535"/>
      <c r="BM99" s="535"/>
      <c r="BN99" s="535"/>
      <c r="BO99" s="535"/>
      <c r="BP99" s="535"/>
      <c r="BQ99" s="535"/>
      <c r="BR99" s="535"/>
      <c r="BS99" s="535"/>
      <c r="BT99" s="535"/>
      <c r="BU99" s="535"/>
      <c r="BV99" s="535"/>
      <c r="BW99" s="535"/>
      <c r="BX99" s="535"/>
      <c r="BY99" s="536"/>
    </row>
    <row r="100" spans="48:77" ht="15" customHeight="1" x14ac:dyDescent="0.4">
      <c r="AV100" s="534"/>
      <c r="AW100" s="535"/>
      <c r="AX100" s="535"/>
      <c r="AY100" s="535"/>
      <c r="AZ100" s="535"/>
      <c r="BA100" s="535"/>
      <c r="BB100" s="535"/>
      <c r="BC100" s="535"/>
      <c r="BD100" s="535"/>
      <c r="BE100" s="535"/>
      <c r="BF100" s="535"/>
      <c r="BG100" s="535"/>
      <c r="BH100" s="535"/>
      <c r="BI100" s="535"/>
      <c r="BJ100" s="535"/>
      <c r="BK100" s="535"/>
      <c r="BL100" s="535"/>
      <c r="BM100" s="535"/>
      <c r="BN100" s="535"/>
      <c r="BO100" s="535"/>
      <c r="BP100" s="535"/>
      <c r="BQ100" s="535"/>
      <c r="BR100" s="535"/>
      <c r="BS100" s="535"/>
      <c r="BT100" s="535"/>
      <c r="BU100" s="535"/>
      <c r="BV100" s="535"/>
      <c r="BW100" s="535"/>
      <c r="BX100" s="535"/>
      <c r="BY100" s="536"/>
    </row>
    <row r="101" spans="48:77" ht="15" customHeight="1" x14ac:dyDescent="0.4">
      <c r="AV101" s="534"/>
      <c r="AW101" s="535"/>
      <c r="AX101" s="535"/>
      <c r="AY101" s="535"/>
      <c r="AZ101" s="535"/>
      <c r="BA101" s="535"/>
      <c r="BB101" s="535"/>
      <c r="BC101" s="535"/>
      <c r="BD101" s="535"/>
      <c r="BE101" s="535"/>
      <c r="BF101" s="535"/>
      <c r="BG101" s="535"/>
      <c r="BH101" s="535"/>
      <c r="BI101" s="535"/>
      <c r="BJ101" s="535"/>
      <c r="BK101" s="535"/>
      <c r="BL101" s="535"/>
      <c r="BM101" s="535"/>
      <c r="BN101" s="535"/>
      <c r="BO101" s="535"/>
      <c r="BP101" s="535"/>
      <c r="BQ101" s="535"/>
      <c r="BR101" s="535"/>
      <c r="BS101" s="535"/>
      <c r="BT101" s="535"/>
      <c r="BU101" s="535"/>
      <c r="BV101" s="535"/>
      <c r="BW101" s="535"/>
      <c r="BX101" s="535"/>
      <c r="BY101" s="536"/>
    </row>
    <row r="102" spans="48:77" ht="15" customHeight="1" x14ac:dyDescent="0.4">
      <c r="AV102" s="534"/>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5"/>
      <c r="BU102" s="535"/>
      <c r="BV102" s="535"/>
      <c r="BW102" s="535"/>
      <c r="BX102" s="535"/>
      <c r="BY102" s="536"/>
    </row>
    <row r="103" spans="48:77" ht="15" customHeight="1" x14ac:dyDescent="0.4">
      <c r="AV103" s="534"/>
      <c r="AW103" s="535"/>
      <c r="AX103" s="535"/>
      <c r="AY103" s="535"/>
      <c r="AZ103" s="535"/>
      <c r="BA103" s="535"/>
      <c r="BB103" s="535"/>
      <c r="BC103" s="535"/>
      <c r="BD103" s="535"/>
      <c r="BE103" s="535"/>
      <c r="BF103" s="535"/>
      <c r="BG103" s="535"/>
      <c r="BH103" s="535"/>
      <c r="BI103" s="535"/>
      <c r="BJ103" s="535"/>
      <c r="BK103" s="535"/>
      <c r="BL103" s="535"/>
      <c r="BM103" s="535"/>
      <c r="BN103" s="535"/>
      <c r="BO103" s="535"/>
      <c r="BP103" s="535"/>
      <c r="BQ103" s="535"/>
      <c r="BR103" s="535"/>
      <c r="BS103" s="535"/>
      <c r="BT103" s="535"/>
      <c r="BU103" s="535"/>
      <c r="BV103" s="535"/>
      <c r="BW103" s="535"/>
      <c r="BX103" s="535"/>
      <c r="BY103" s="536"/>
    </row>
    <row r="104" spans="48:77" ht="15" customHeight="1" x14ac:dyDescent="0.4">
      <c r="AV104" s="534"/>
      <c r="AW104" s="535"/>
      <c r="AX104" s="535"/>
      <c r="AY104" s="535"/>
      <c r="AZ104" s="535"/>
      <c r="BA104" s="535"/>
      <c r="BB104" s="535"/>
      <c r="BC104" s="535"/>
      <c r="BD104" s="535"/>
      <c r="BE104" s="535"/>
      <c r="BF104" s="535"/>
      <c r="BG104" s="535"/>
      <c r="BH104" s="535"/>
      <c r="BI104" s="535"/>
      <c r="BJ104" s="535"/>
      <c r="BK104" s="535"/>
      <c r="BL104" s="535"/>
      <c r="BM104" s="535"/>
      <c r="BN104" s="535"/>
      <c r="BO104" s="535"/>
      <c r="BP104" s="535"/>
      <c r="BQ104" s="535"/>
      <c r="BR104" s="535"/>
      <c r="BS104" s="535"/>
      <c r="BT104" s="535"/>
      <c r="BU104" s="535"/>
      <c r="BV104" s="535"/>
      <c r="BW104" s="535"/>
      <c r="BX104" s="535"/>
      <c r="BY104" s="536"/>
    </row>
    <row r="105" spans="48:77" ht="15" customHeight="1" x14ac:dyDescent="0.4">
      <c r="AV105" s="534"/>
      <c r="AW105" s="535"/>
      <c r="AX105" s="535"/>
      <c r="AY105" s="535"/>
      <c r="AZ105" s="535"/>
      <c r="BA105" s="535"/>
      <c r="BB105" s="535"/>
      <c r="BC105" s="535"/>
      <c r="BD105" s="535"/>
      <c r="BE105" s="535"/>
      <c r="BF105" s="535"/>
      <c r="BG105" s="535"/>
      <c r="BH105" s="535"/>
      <c r="BI105" s="535"/>
      <c r="BJ105" s="535"/>
      <c r="BK105" s="535"/>
      <c r="BL105" s="535"/>
      <c r="BM105" s="535"/>
      <c r="BN105" s="535"/>
      <c r="BO105" s="535"/>
      <c r="BP105" s="535"/>
      <c r="BQ105" s="535"/>
      <c r="BR105" s="535"/>
      <c r="BS105" s="535"/>
      <c r="BT105" s="535"/>
      <c r="BU105" s="535"/>
      <c r="BV105" s="535"/>
      <c r="BW105" s="535"/>
      <c r="BX105" s="535"/>
      <c r="BY105" s="536"/>
    </row>
    <row r="106" spans="48:77" ht="15" customHeight="1" x14ac:dyDescent="0.4">
      <c r="AV106" s="534"/>
      <c r="AW106" s="535"/>
      <c r="AX106" s="535"/>
      <c r="AY106" s="535"/>
      <c r="AZ106" s="535"/>
      <c r="BA106" s="535"/>
      <c r="BB106" s="535"/>
      <c r="BC106" s="535"/>
      <c r="BD106" s="535"/>
      <c r="BE106" s="535"/>
      <c r="BF106" s="535"/>
      <c r="BG106" s="535"/>
      <c r="BH106" s="535"/>
      <c r="BI106" s="535"/>
      <c r="BJ106" s="535"/>
      <c r="BK106" s="535"/>
      <c r="BL106" s="535"/>
      <c r="BM106" s="535"/>
      <c r="BN106" s="535"/>
      <c r="BO106" s="535"/>
      <c r="BP106" s="535"/>
      <c r="BQ106" s="535"/>
      <c r="BR106" s="535"/>
      <c r="BS106" s="535"/>
      <c r="BT106" s="535"/>
      <c r="BU106" s="535"/>
      <c r="BV106" s="535"/>
      <c r="BW106" s="535"/>
      <c r="BX106" s="535"/>
      <c r="BY106" s="536"/>
    </row>
    <row r="107" spans="48:77" ht="15" customHeight="1" x14ac:dyDescent="0.4">
      <c r="AV107" s="534"/>
      <c r="AW107" s="535"/>
      <c r="AX107" s="535"/>
      <c r="AY107" s="535"/>
      <c r="AZ107" s="535"/>
      <c r="BA107" s="535"/>
      <c r="BB107" s="535"/>
      <c r="BC107" s="535"/>
      <c r="BD107" s="535"/>
      <c r="BE107" s="535"/>
      <c r="BF107" s="535"/>
      <c r="BG107" s="535"/>
      <c r="BH107" s="535"/>
      <c r="BI107" s="535"/>
      <c r="BJ107" s="535"/>
      <c r="BK107" s="535"/>
      <c r="BL107" s="535"/>
      <c r="BM107" s="535"/>
      <c r="BN107" s="535"/>
      <c r="BO107" s="535"/>
      <c r="BP107" s="535"/>
      <c r="BQ107" s="535"/>
      <c r="BR107" s="535"/>
      <c r="BS107" s="535"/>
      <c r="BT107" s="535"/>
      <c r="BU107" s="535"/>
      <c r="BV107" s="535"/>
      <c r="BW107" s="535"/>
      <c r="BX107" s="535"/>
      <c r="BY107" s="536"/>
    </row>
    <row r="108" spans="48:77" ht="15" customHeight="1" thickBot="1" x14ac:dyDescent="0.45">
      <c r="AV108" s="537"/>
      <c r="AW108" s="538"/>
      <c r="AX108" s="538"/>
      <c r="AY108" s="538"/>
      <c r="AZ108" s="538"/>
      <c r="BA108" s="538"/>
      <c r="BB108" s="538"/>
      <c r="BC108" s="538"/>
      <c r="BD108" s="538"/>
      <c r="BE108" s="538"/>
      <c r="BF108" s="538"/>
      <c r="BG108" s="538"/>
      <c r="BH108" s="538"/>
      <c r="BI108" s="538"/>
      <c r="BJ108" s="538"/>
      <c r="BK108" s="538"/>
      <c r="BL108" s="538"/>
      <c r="BM108" s="538"/>
      <c r="BN108" s="538"/>
      <c r="BO108" s="538"/>
      <c r="BP108" s="538"/>
      <c r="BQ108" s="538"/>
      <c r="BR108" s="538"/>
      <c r="BS108" s="538"/>
      <c r="BT108" s="538"/>
      <c r="BU108" s="538"/>
      <c r="BV108" s="538"/>
      <c r="BW108" s="538"/>
      <c r="BX108" s="538"/>
      <c r="BY108" s="539"/>
    </row>
    <row r="109" spans="48:77" ht="15" customHeight="1" x14ac:dyDescent="0.4">
      <c r="AV109" s="531" t="s">
        <v>636</v>
      </c>
      <c r="AW109" s="531"/>
      <c r="AX109" s="531"/>
      <c r="AY109" s="531"/>
      <c r="AZ109" s="531"/>
      <c r="BA109" s="531"/>
      <c r="BB109" s="531"/>
      <c r="BC109" s="531"/>
      <c r="BD109" s="531"/>
      <c r="BE109" s="531"/>
      <c r="BF109" s="531"/>
      <c r="BG109" s="531"/>
      <c r="BH109" s="531"/>
      <c r="BI109" s="531"/>
      <c r="BJ109" s="531"/>
      <c r="BK109" s="531"/>
      <c r="BL109" s="531"/>
      <c r="BM109" s="531"/>
      <c r="BN109" s="531"/>
      <c r="BO109" s="531"/>
      <c r="BP109" s="531"/>
      <c r="BQ109" s="531"/>
      <c r="BR109" s="531"/>
      <c r="BS109" s="531"/>
      <c r="BT109" s="531"/>
      <c r="BU109" s="531"/>
      <c r="BV109" s="531"/>
      <c r="BW109" s="531"/>
      <c r="BX109" s="531"/>
      <c r="BY109" s="531"/>
    </row>
    <row r="110" spans="48:77" ht="15" customHeight="1" thickBot="1" x14ac:dyDescent="0.45">
      <c r="AV110" s="65" t="s">
        <v>637</v>
      </c>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row>
    <row r="111" spans="48:77" ht="15" customHeight="1" x14ac:dyDescent="0.4">
      <c r="AV111" s="532" t="s">
        <v>642</v>
      </c>
      <c r="AW111" s="531"/>
      <c r="AX111" s="531"/>
      <c r="AY111" s="531"/>
      <c r="AZ111" s="531"/>
      <c r="BA111" s="531"/>
      <c r="BB111" s="531"/>
      <c r="BC111" s="531"/>
      <c r="BD111" s="531"/>
      <c r="BE111" s="531"/>
      <c r="BF111" s="531"/>
      <c r="BG111" s="531"/>
      <c r="BH111" s="531"/>
      <c r="BI111" s="531"/>
      <c r="BJ111" s="531"/>
      <c r="BK111" s="531"/>
      <c r="BL111" s="531"/>
      <c r="BM111" s="531"/>
      <c r="BN111" s="531"/>
      <c r="BO111" s="531"/>
      <c r="BP111" s="531"/>
      <c r="BQ111" s="531"/>
      <c r="BR111" s="531"/>
      <c r="BS111" s="531"/>
      <c r="BT111" s="531"/>
      <c r="BU111" s="531"/>
      <c r="BV111" s="531"/>
      <c r="BW111" s="531"/>
      <c r="BX111" s="531"/>
      <c r="BY111" s="533"/>
    </row>
    <row r="112" spans="48:77" ht="15" customHeight="1" x14ac:dyDescent="0.4">
      <c r="AV112" s="534"/>
      <c r="AW112" s="535"/>
      <c r="AX112" s="535"/>
      <c r="AY112" s="535"/>
      <c r="AZ112" s="535"/>
      <c r="BA112" s="535"/>
      <c r="BB112" s="535"/>
      <c r="BC112" s="535"/>
      <c r="BD112" s="535"/>
      <c r="BE112" s="535"/>
      <c r="BF112" s="535"/>
      <c r="BG112" s="535"/>
      <c r="BH112" s="535"/>
      <c r="BI112" s="535"/>
      <c r="BJ112" s="535"/>
      <c r="BK112" s="535"/>
      <c r="BL112" s="535"/>
      <c r="BM112" s="535"/>
      <c r="BN112" s="535"/>
      <c r="BO112" s="535"/>
      <c r="BP112" s="535"/>
      <c r="BQ112" s="535"/>
      <c r="BR112" s="535"/>
      <c r="BS112" s="535"/>
      <c r="BT112" s="535"/>
      <c r="BU112" s="535"/>
      <c r="BV112" s="535"/>
      <c r="BW112" s="535"/>
      <c r="BX112" s="535"/>
      <c r="BY112" s="536"/>
    </row>
    <row r="113" spans="48:77" ht="15" customHeight="1" x14ac:dyDescent="0.4">
      <c r="AV113" s="534"/>
      <c r="AW113" s="535"/>
      <c r="AX113" s="535"/>
      <c r="AY113" s="535"/>
      <c r="AZ113" s="535"/>
      <c r="BA113" s="535"/>
      <c r="BB113" s="535"/>
      <c r="BC113" s="535"/>
      <c r="BD113" s="535"/>
      <c r="BE113" s="535"/>
      <c r="BF113" s="535"/>
      <c r="BG113" s="535"/>
      <c r="BH113" s="535"/>
      <c r="BI113" s="535"/>
      <c r="BJ113" s="535"/>
      <c r="BK113" s="535"/>
      <c r="BL113" s="535"/>
      <c r="BM113" s="535"/>
      <c r="BN113" s="535"/>
      <c r="BO113" s="535"/>
      <c r="BP113" s="535"/>
      <c r="BQ113" s="535"/>
      <c r="BR113" s="535"/>
      <c r="BS113" s="535"/>
      <c r="BT113" s="535"/>
      <c r="BU113" s="535"/>
      <c r="BV113" s="535"/>
      <c r="BW113" s="535"/>
      <c r="BX113" s="535"/>
      <c r="BY113" s="536"/>
    </row>
    <row r="114" spans="48:77" ht="15" customHeight="1" x14ac:dyDescent="0.4">
      <c r="AV114" s="534"/>
      <c r="AW114" s="535"/>
      <c r="AX114" s="535"/>
      <c r="AY114" s="535"/>
      <c r="AZ114" s="535"/>
      <c r="BA114" s="535"/>
      <c r="BB114" s="535"/>
      <c r="BC114" s="535"/>
      <c r="BD114" s="535"/>
      <c r="BE114" s="535"/>
      <c r="BF114" s="535"/>
      <c r="BG114" s="535"/>
      <c r="BH114" s="535"/>
      <c r="BI114" s="535"/>
      <c r="BJ114" s="535"/>
      <c r="BK114" s="535"/>
      <c r="BL114" s="535"/>
      <c r="BM114" s="535"/>
      <c r="BN114" s="535"/>
      <c r="BO114" s="535"/>
      <c r="BP114" s="535"/>
      <c r="BQ114" s="535"/>
      <c r="BR114" s="535"/>
      <c r="BS114" s="535"/>
      <c r="BT114" s="535"/>
      <c r="BU114" s="535"/>
      <c r="BV114" s="535"/>
      <c r="BW114" s="535"/>
      <c r="BX114" s="535"/>
      <c r="BY114" s="536"/>
    </row>
    <row r="115" spans="48:77" ht="15" customHeight="1" x14ac:dyDescent="0.4">
      <c r="AV115" s="534"/>
      <c r="AW115" s="535"/>
      <c r="AX115" s="535"/>
      <c r="AY115" s="535"/>
      <c r="AZ115" s="535"/>
      <c r="BA115" s="535"/>
      <c r="BB115" s="535"/>
      <c r="BC115" s="535"/>
      <c r="BD115" s="535"/>
      <c r="BE115" s="535"/>
      <c r="BF115" s="535"/>
      <c r="BG115" s="535"/>
      <c r="BH115" s="535"/>
      <c r="BI115" s="535"/>
      <c r="BJ115" s="535"/>
      <c r="BK115" s="535"/>
      <c r="BL115" s="535"/>
      <c r="BM115" s="535"/>
      <c r="BN115" s="535"/>
      <c r="BO115" s="535"/>
      <c r="BP115" s="535"/>
      <c r="BQ115" s="535"/>
      <c r="BR115" s="535"/>
      <c r="BS115" s="535"/>
      <c r="BT115" s="535"/>
      <c r="BU115" s="535"/>
      <c r="BV115" s="535"/>
      <c r="BW115" s="535"/>
      <c r="BX115" s="535"/>
      <c r="BY115" s="536"/>
    </row>
    <row r="116" spans="48:77" ht="15" customHeight="1" x14ac:dyDescent="0.4">
      <c r="AV116" s="534"/>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6"/>
    </row>
    <row r="117" spans="48:77" ht="15" customHeight="1" x14ac:dyDescent="0.4">
      <c r="AV117" s="534"/>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6"/>
    </row>
    <row r="118" spans="48:77" ht="15" customHeight="1" x14ac:dyDescent="0.4">
      <c r="AV118" s="534"/>
      <c r="AW118" s="535"/>
      <c r="AX118" s="535"/>
      <c r="AY118" s="535"/>
      <c r="AZ118" s="535"/>
      <c r="BA118" s="535"/>
      <c r="BB118" s="535"/>
      <c r="BC118" s="535"/>
      <c r="BD118" s="535"/>
      <c r="BE118" s="535"/>
      <c r="BF118" s="535"/>
      <c r="BG118" s="535"/>
      <c r="BH118" s="535"/>
      <c r="BI118" s="535"/>
      <c r="BJ118" s="535"/>
      <c r="BK118" s="535"/>
      <c r="BL118" s="535"/>
      <c r="BM118" s="535"/>
      <c r="BN118" s="535"/>
      <c r="BO118" s="535"/>
      <c r="BP118" s="535"/>
      <c r="BQ118" s="535"/>
      <c r="BR118" s="535"/>
      <c r="BS118" s="535"/>
      <c r="BT118" s="535"/>
      <c r="BU118" s="535"/>
      <c r="BV118" s="535"/>
      <c r="BW118" s="535"/>
      <c r="BX118" s="535"/>
      <c r="BY118" s="536"/>
    </row>
    <row r="119" spans="48:77" ht="15" customHeight="1" x14ac:dyDescent="0.4">
      <c r="AV119" s="534"/>
      <c r="AW119" s="535"/>
      <c r="AX119" s="535"/>
      <c r="AY119" s="535"/>
      <c r="AZ119" s="535"/>
      <c r="BA119" s="535"/>
      <c r="BB119" s="535"/>
      <c r="BC119" s="535"/>
      <c r="BD119" s="535"/>
      <c r="BE119" s="535"/>
      <c r="BF119" s="535"/>
      <c r="BG119" s="535"/>
      <c r="BH119" s="535"/>
      <c r="BI119" s="535"/>
      <c r="BJ119" s="535"/>
      <c r="BK119" s="535"/>
      <c r="BL119" s="535"/>
      <c r="BM119" s="535"/>
      <c r="BN119" s="535"/>
      <c r="BO119" s="535"/>
      <c r="BP119" s="535"/>
      <c r="BQ119" s="535"/>
      <c r="BR119" s="535"/>
      <c r="BS119" s="535"/>
      <c r="BT119" s="535"/>
      <c r="BU119" s="535"/>
      <c r="BV119" s="535"/>
      <c r="BW119" s="535"/>
      <c r="BX119" s="535"/>
      <c r="BY119" s="536"/>
    </row>
    <row r="120" spans="48:77" ht="15" customHeight="1" x14ac:dyDescent="0.4">
      <c r="AV120" s="534"/>
      <c r="AW120" s="535"/>
      <c r="AX120" s="535"/>
      <c r="AY120" s="535"/>
      <c r="AZ120" s="535"/>
      <c r="BA120" s="535"/>
      <c r="BB120" s="535"/>
      <c r="BC120" s="535"/>
      <c r="BD120" s="535"/>
      <c r="BE120" s="535"/>
      <c r="BF120" s="535"/>
      <c r="BG120" s="535"/>
      <c r="BH120" s="535"/>
      <c r="BI120" s="535"/>
      <c r="BJ120" s="535"/>
      <c r="BK120" s="535"/>
      <c r="BL120" s="535"/>
      <c r="BM120" s="535"/>
      <c r="BN120" s="535"/>
      <c r="BO120" s="535"/>
      <c r="BP120" s="535"/>
      <c r="BQ120" s="535"/>
      <c r="BR120" s="535"/>
      <c r="BS120" s="535"/>
      <c r="BT120" s="535"/>
      <c r="BU120" s="535"/>
      <c r="BV120" s="535"/>
      <c r="BW120" s="535"/>
      <c r="BX120" s="535"/>
      <c r="BY120" s="536"/>
    </row>
    <row r="121" spans="48:77" ht="15" customHeight="1" x14ac:dyDescent="0.4">
      <c r="AV121" s="534"/>
      <c r="AW121" s="535"/>
      <c r="AX121" s="535"/>
      <c r="AY121" s="535"/>
      <c r="AZ121" s="535"/>
      <c r="BA121" s="535"/>
      <c r="BB121" s="535"/>
      <c r="BC121" s="535"/>
      <c r="BD121" s="535"/>
      <c r="BE121" s="535"/>
      <c r="BF121" s="535"/>
      <c r="BG121" s="535"/>
      <c r="BH121" s="535"/>
      <c r="BI121" s="535"/>
      <c r="BJ121" s="535"/>
      <c r="BK121" s="535"/>
      <c r="BL121" s="535"/>
      <c r="BM121" s="535"/>
      <c r="BN121" s="535"/>
      <c r="BO121" s="535"/>
      <c r="BP121" s="535"/>
      <c r="BQ121" s="535"/>
      <c r="BR121" s="535"/>
      <c r="BS121" s="535"/>
      <c r="BT121" s="535"/>
      <c r="BU121" s="535"/>
      <c r="BV121" s="535"/>
      <c r="BW121" s="535"/>
      <c r="BX121" s="535"/>
      <c r="BY121" s="536"/>
    </row>
    <row r="122" spans="48:77" ht="15" customHeight="1" x14ac:dyDescent="0.4">
      <c r="AV122" s="534"/>
      <c r="AW122" s="535"/>
      <c r="AX122" s="535"/>
      <c r="AY122" s="535"/>
      <c r="AZ122" s="535"/>
      <c r="BA122" s="535"/>
      <c r="BB122" s="535"/>
      <c r="BC122" s="535"/>
      <c r="BD122" s="535"/>
      <c r="BE122" s="535"/>
      <c r="BF122" s="535"/>
      <c r="BG122" s="535"/>
      <c r="BH122" s="535"/>
      <c r="BI122" s="535"/>
      <c r="BJ122" s="535"/>
      <c r="BK122" s="535"/>
      <c r="BL122" s="535"/>
      <c r="BM122" s="535"/>
      <c r="BN122" s="535"/>
      <c r="BO122" s="535"/>
      <c r="BP122" s="535"/>
      <c r="BQ122" s="535"/>
      <c r="BR122" s="535"/>
      <c r="BS122" s="535"/>
      <c r="BT122" s="535"/>
      <c r="BU122" s="535"/>
      <c r="BV122" s="535"/>
      <c r="BW122" s="535"/>
      <c r="BX122" s="535"/>
      <c r="BY122" s="536"/>
    </row>
    <row r="123" spans="48:77" ht="15" customHeight="1" x14ac:dyDescent="0.4">
      <c r="AV123" s="534"/>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6"/>
    </row>
    <row r="124" spans="48:77" ht="15" customHeight="1" x14ac:dyDescent="0.4">
      <c r="AV124" s="534"/>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6"/>
    </row>
    <row r="125" spans="48:77" ht="15" customHeight="1" x14ac:dyDescent="0.4">
      <c r="AV125" s="534"/>
      <c r="AW125" s="535"/>
      <c r="AX125" s="535"/>
      <c r="AY125" s="535"/>
      <c r="AZ125" s="535"/>
      <c r="BA125" s="535"/>
      <c r="BB125" s="535"/>
      <c r="BC125" s="535"/>
      <c r="BD125" s="535"/>
      <c r="BE125" s="535"/>
      <c r="BF125" s="535"/>
      <c r="BG125" s="535"/>
      <c r="BH125" s="535"/>
      <c r="BI125" s="535"/>
      <c r="BJ125" s="535"/>
      <c r="BK125" s="535"/>
      <c r="BL125" s="535"/>
      <c r="BM125" s="535"/>
      <c r="BN125" s="535"/>
      <c r="BO125" s="535"/>
      <c r="BP125" s="535"/>
      <c r="BQ125" s="535"/>
      <c r="BR125" s="535"/>
      <c r="BS125" s="535"/>
      <c r="BT125" s="535"/>
      <c r="BU125" s="535"/>
      <c r="BV125" s="535"/>
      <c r="BW125" s="535"/>
      <c r="BX125" s="535"/>
      <c r="BY125" s="536"/>
    </row>
    <row r="126" spans="48:77" ht="15" customHeight="1" x14ac:dyDescent="0.4">
      <c r="AV126" s="534"/>
      <c r="AW126" s="535"/>
      <c r="AX126" s="535"/>
      <c r="AY126" s="535"/>
      <c r="AZ126" s="535"/>
      <c r="BA126" s="535"/>
      <c r="BB126" s="535"/>
      <c r="BC126" s="535"/>
      <c r="BD126" s="535"/>
      <c r="BE126" s="535"/>
      <c r="BF126" s="535"/>
      <c r="BG126" s="535"/>
      <c r="BH126" s="535"/>
      <c r="BI126" s="535"/>
      <c r="BJ126" s="535"/>
      <c r="BK126" s="535"/>
      <c r="BL126" s="535"/>
      <c r="BM126" s="535"/>
      <c r="BN126" s="535"/>
      <c r="BO126" s="535"/>
      <c r="BP126" s="535"/>
      <c r="BQ126" s="535"/>
      <c r="BR126" s="535"/>
      <c r="BS126" s="535"/>
      <c r="BT126" s="535"/>
      <c r="BU126" s="535"/>
      <c r="BV126" s="535"/>
      <c r="BW126" s="535"/>
      <c r="BX126" s="535"/>
      <c r="BY126" s="536"/>
    </row>
    <row r="127" spans="48:77" ht="15" customHeight="1" x14ac:dyDescent="0.4">
      <c r="AV127" s="534"/>
      <c r="AW127" s="535"/>
      <c r="AX127" s="535"/>
      <c r="AY127" s="535"/>
      <c r="AZ127" s="535"/>
      <c r="BA127" s="535"/>
      <c r="BB127" s="535"/>
      <c r="BC127" s="535"/>
      <c r="BD127" s="535"/>
      <c r="BE127" s="535"/>
      <c r="BF127" s="535"/>
      <c r="BG127" s="535"/>
      <c r="BH127" s="535"/>
      <c r="BI127" s="535"/>
      <c r="BJ127" s="535"/>
      <c r="BK127" s="535"/>
      <c r="BL127" s="535"/>
      <c r="BM127" s="535"/>
      <c r="BN127" s="535"/>
      <c r="BO127" s="535"/>
      <c r="BP127" s="535"/>
      <c r="BQ127" s="535"/>
      <c r="BR127" s="535"/>
      <c r="BS127" s="535"/>
      <c r="BT127" s="535"/>
      <c r="BU127" s="535"/>
      <c r="BV127" s="535"/>
      <c r="BW127" s="535"/>
      <c r="BX127" s="535"/>
      <c r="BY127" s="536"/>
    </row>
    <row r="128" spans="48:77" ht="15" customHeight="1" x14ac:dyDescent="0.4">
      <c r="AV128" s="534"/>
      <c r="AW128" s="535"/>
      <c r="AX128" s="535"/>
      <c r="AY128" s="535"/>
      <c r="AZ128" s="535"/>
      <c r="BA128" s="535"/>
      <c r="BB128" s="535"/>
      <c r="BC128" s="535"/>
      <c r="BD128" s="535"/>
      <c r="BE128" s="535"/>
      <c r="BF128" s="535"/>
      <c r="BG128" s="535"/>
      <c r="BH128" s="535"/>
      <c r="BI128" s="535"/>
      <c r="BJ128" s="535"/>
      <c r="BK128" s="535"/>
      <c r="BL128" s="535"/>
      <c r="BM128" s="535"/>
      <c r="BN128" s="535"/>
      <c r="BO128" s="535"/>
      <c r="BP128" s="535"/>
      <c r="BQ128" s="535"/>
      <c r="BR128" s="535"/>
      <c r="BS128" s="535"/>
      <c r="BT128" s="535"/>
      <c r="BU128" s="535"/>
      <c r="BV128" s="535"/>
      <c r="BW128" s="535"/>
      <c r="BX128" s="535"/>
      <c r="BY128" s="536"/>
    </row>
    <row r="129" spans="48:77" ht="15" customHeight="1" x14ac:dyDescent="0.4">
      <c r="AV129" s="534"/>
      <c r="AW129" s="535"/>
      <c r="AX129" s="535"/>
      <c r="AY129" s="535"/>
      <c r="AZ129" s="535"/>
      <c r="BA129" s="535"/>
      <c r="BB129" s="535"/>
      <c r="BC129" s="535"/>
      <c r="BD129" s="535"/>
      <c r="BE129" s="535"/>
      <c r="BF129" s="535"/>
      <c r="BG129" s="535"/>
      <c r="BH129" s="535"/>
      <c r="BI129" s="535"/>
      <c r="BJ129" s="535"/>
      <c r="BK129" s="535"/>
      <c r="BL129" s="535"/>
      <c r="BM129" s="535"/>
      <c r="BN129" s="535"/>
      <c r="BO129" s="535"/>
      <c r="BP129" s="535"/>
      <c r="BQ129" s="535"/>
      <c r="BR129" s="535"/>
      <c r="BS129" s="535"/>
      <c r="BT129" s="535"/>
      <c r="BU129" s="535"/>
      <c r="BV129" s="535"/>
      <c r="BW129" s="535"/>
      <c r="BX129" s="535"/>
      <c r="BY129" s="536"/>
    </row>
    <row r="130" spans="48:77" ht="15" customHeight="1" x14ac:dyDescent="0.4">
      <c r="AV130" s="534"/>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6"/>
    </row>
    <row r="131" spans="48:77" ht="15" customHeight="1" x14ac:dyDescent="0.4">
      <c r="AV131" s="534"/>
      <c r="AW131" s="535"/>
      <c r="AX131" s="535"/>
      <c r="AY131" s="535"/>
      <c r="AZ131" s="535"/>
      <c r="BA131" s="535"/>
      <c r="BB131" s="535"/>
      <c r="BC131" s="535"/>
      <c r="BD131" s="535"/>
      <c r="BE131" s="535"/>
      <c r="BF131" s="535"/>
      <c r="BG131" s="535"/>
      <c r="BH131" s="535"/>
      <c r="BI131" s="535"/>
      <c r="BJ131" s="535"/>
      <c r="BK131" s="535"/>
      <c r="BL131" s="535"/>
      <c r="BM131" s="535"/>
      <c r="BN131" s="535"/>
      <c r="BO131" s="535"/>
      <c r="BP131" s="535"/>
      <c r="BQ131" s="535"/>
      <c r="BR131" s="535"/>
      <c r="BS131" s="535"/>
      <c r="BT131" s="535"/>
      <c r="BU131" s="535"/>
      <c r="BV131" s="535"/>
      <c r="BW131" s="535"/>
      <c r="BX131" s="535"/>
      <c r="BY131" s="536"/>
    </row>
    <row r="132" spans="48:77" ht="15" customHeight="1" x14ac:dyDescent="0.4">
      <c r="AV132" s="534"/>
      <c r="AW132" s="535"/>
      <c r="AX132" s="535"/>
      <c r="AY132" s="535"/>
      <c r="AZ132" s="535"/>
      <c r="BA132" s="535"/>
      <c r="BB132" s="535"/>
      <c r="BC132" s="535"/>
      <c r="BD132" s="535"/>
      <c r="BE132" s="535"/>
      <c r="BF132" s="535"/>
      <c r="BG132" s="535"/>
      <c r="BH132" s="535"/>
      <c r="BI132" s="535"/>
      <c r="BJ132" s="535"/>
      <c r="BK132" s="535"/>
      <c r="BL132" s="535"/>
      <c r="BM132" s="535"/>
      <c r="BN132" s="535"/>
      <c r="BO132" s="535"/>
      <c r="BP132" s="535"/>
      <c r="BQ132" s="535"/>
      <c r="BR132" s="535"/>
      <c r="BS132" s="535"/>
      <c r="BT132" s="535"/>
      <c r="BU132" s="535"/>
      <c r="BV132" s="535"/>
      <c r="BW132" s="535"/>
      <c r="BX132" s="535"/>
      <c r="BY132" s="536"/>
    </row>
    <row r="133" spans="48:77" ht="15" customHeight="1" x14ac:dyDescent="0.4">
      <c r="AV133" s="534"/>
      <c r="AW133" s="535"/>
      <c r="AX133" s="535"/>
      <c r="AY133" s="535"/>
      <c r="AZ133" s="535"/>
      <c r="BA133" s="535"/>
      <c r="BB133" s="535"/>
      <c r="BC133" s="535"/>
      <c r="BD133" s="535"/>
      <c r="BE133" s="535"/>
      <c r="BF133" s="535"/>
      <c r="BG133" s="535"/>
      <c r="BH133" s="535"/>
      <c r="BI133" s="535"/>
      <c r="BJ133" s="535"/>
      <c r="BK133" s="535"/>
      <c r="BL133" s="535"/>
      <c r="BM133" s="535"/>
      <c r="BN133" s="535"/>
      <c r="BO133" s="535"/>
      <c r="BP133" s="535"/>
      <c r="BQ133" s="535"/>
      <c r="BR133" s="535"/>
      <c r="BS133" s="535"/>
      <c r="BT133" s="535"/>
      <c r="BU133" s="535"/>
      <c r="BV133" s="535"/>
      <c r="BW133" s="535"/>
      <c r="BX133" s="535"/>
      <c r="BY133" s="536"/>
    </row>
    <row r="134" spans="48:77" ht="15" customHeight="1" x14ac:dyDescent="0.4">
      <c r="AV134" s="534"/>
      <c r="AW134" s="535"/>
      <c r="AX134" s="535"/>
      <c r="AY134" s="535"/>
      <c r="AZ134" s="535"/>
      <c r="BA134" s="535"/>
      <c r="BB134" s="535"/>
      <c r="BC134" s="535"/>
      <c r="BD134" s="535"/>
      <c r="BE134" s="535"/>
      <c r="BF134" s="535"/>
      <c r="BG134" s="535"/>
      <c r="BH134" s="535"/>
      <c r="BI134" s="535"/>
      <c r="BJ134" s="535"/>
      <c r="BK134" s="535"/>
      <c r="BL134" s="535"/>
      <c r="BM134" s="535"/>
      <c r="BN134" s="535"/>
      <c r="BO134" s="535"/>
      <c r="BP134" s="535"/>
      <c r="BQ134" s="535"/>
      <c r="BR134" s="535"/>
      <c r="BS134" s="535"/>
      <c r="BT134" s="535"/>
      <c r="BU134" s="535"/>
      <c r="BV134" s="535"/>
      <c r="BW134" s="535"/>
      <c r="BX134" s="535"/>
      <c r="BY134" s="536"/>
    </row>
    <row r="135" spans="48:77" ht="15" customHeight="1" x14ac:dyDescent="0.4">
      <c r="AV135" s="534"/>
      <c r="AW135" s="535"/>
      <c r="AX135" s="535"/>
      <c r="AY135" s="535"/>
      <c r="AZ135" s="535"/>
      <c r="BA135" s="535"/>
      <c r="BB135" s="535"/>
      <c r="BC135" s="535"/>
      <c r="BD135" s="535"/>
      <c r="BE135" s="535"/>
      <c r="BF135" s="535"/>
      <c r="BG135" s="535"/>
      <c r="BH135" s="535"/>
      <c r="BI135" s="535"/>
      <c r="BJ135" s="535"/>
      <c r="BK135" s="535"/>
      <c r="BL135" s="535"/>
      <c r="BM135" s="535"/>
      <c r="BN135" s="535"/>
      <c r="BO135" s="535"/>
      <c r="BP135" s="535"/>
      <c r="BQ135" s="535"/>
      <c r="BR135" s="535"/>
      <c r="BS135" s="535"/>
      <c r="BT135" s="535"/>
      <c r="BU135" s="535"/>
      <c r="BV135" s="535"/>
      <c r="BW135" s="535"/>
      <c r="BX135" s="535"/>
      <c r="BY135" s="536"/>
    </row>
    <row r="136" spans="48:77" ht="15" customHeight="1" x14ac:dyDescent="0.4">
      <c r="AV136" s="534"/>
      <c r="AW136" s="535"/>
      <c r="AX136" s="535"/>
      <c r="AY136" s="535"/>
      <c r="AZ136" s="535"/>
      <c r="BA136" s="535"/>
      <c r="BB136" s="535"/>
      <c r="BC136" s="535"/>
      <c r="BD136" s="535"/>
      <c r="BE136" s="535"/>
      <c r="BF136" s="535"/>
      <c r="BG136" s="535"/>
      <c r="BH136" s="535"/>
      <c r="BI136" s="535"/>
      <c r="BJ136" s="535"/>
      <c r="BK136" s="535"/>
      <c r="BL136" s="535"/>
      <c r="BM136" s="535"/>
      <c r="BN136" s="535"/>
      <c r="BO136" s="535"/>
      <c r="BP136" s="535"/>
      <c r="BQ136" s="535"/>
      <c r="BR136" s="535"/>
      <c r="BS136" s="535"/>
      <c r="BT136" s="535"/>
      <c r="BU136" s="535"/>
      <c r="BV136" s="535"/>
      <c r="BW136" s="535"/>
      <c r="BX136" s="535"/>
      <c r="BY136" s="536"/>
    </row>
    <row r="137" spans="48:77" ht="15" customHeight="1" thickBot="1" x14ac:dyDescent="0.45">
      <c r="AV137" s="537"/>
      <c r="AW137" s="538"/>
      <c r="AX137" s="538"/>
      <c r="AY137" s="538"/>
      <c r="AZ137" s="538"/>
      <c r="BA137" s="538"/>
      <c r="BB137" s="538"/>
      <c r="BC137" s="538"/>
      <c r="BD137" s="538"/>
      <c r="BE137" s="538"/>
      <c r="BF137" s="538"/>
      <c r="BG137" s="538"/>
      <c r="BH137" s="538"/>
      <c r="BI137" s="538"/>
      <c r="BJ137" s="538"/>
      <c r="BK137" s="538"/>
      <c r="BL137" s="538"/>
      <c r="BM137" s="538"/>
      <c r="BN137" s="538"/>
      <c r="BO137" s="538"/>
      <c r="BP137" s="538"/>
      <c r="BQ137" s="538"/>
      <c r="BR137" s="538"/>
      <c r="BS137" s="538"/>
      <c r="BT137" s="538"/>
      <c r="BU137" s="538"/>
      <c r="BV137" s="538"/>
      <c r="BW137" s="538"/>
      <c r="BX137" s="538"/>
      <c r="BY137" s="539"/>
    </row>
    <row r="138" spans="48:77" ht="15" customHeight="1" x14ac:dyDescent="0.4">
      <c r="AV138" s="531" t="s">
        <v>638</v>
      </c>
      <c r="AW138" s="531"/>
      <c r="AX138" s="531"/>
      <c r="AY138" s="531"/>
      <c r="AZ138" s="531"/>
      <c r="BA138" s="531"/>
      <c r="BB138" s="531"/>
      <c r="BC138" s="531"/>
      <c r="BD138" s="531"/>
      <c r="BE138" s="531"/>
      <c r="BF138" s="531"/>
      <c r="BG138" s="531"/>
      <c r="BH138" s="531"/>
      <c r="BI138" s="531"/>
      <c r="BJ138" s="531"/>
      <c r="BK138" s="531"/>
      <c r="BL138" s="531"/>
      <c r="BM138" s="531"/>
      <c r="BN138" s="531"/>
      <c r="BO138" s="531"/>
      <c r="BP138" s="531"/>
      <c r="BQ138" s="531"/>
      <c r="BR138" s="531"/>
      <c r="BS138" s="531"/>
      <c r="BT138" s="531"/>
      <c r="BU138" s="531"/>
      <c r="BV138" s="531"/>
      <c r="BW138" s="531"/>
      <c r="BX138" s="531"/>
      <c r="BY138" s="531"/>
    </row>
    <row r="139" spans="48:77" ht="15" customHeight="1" x14ac:dyDescent="0.4">
      <c r="AV139" s="535" t="s">
        <v>639</v>
      </c>
      <c r="AW139" s="535"/>
      <c r="AX139" s="535"/>
      <c r="AY139" s="535"/>
      <c r="AZ139" s="535"/>
      <c r="BA139" s="535"/>
      <c r="BB139" s="535"/>
      <c r="BC139" s="535"/>
      <c r="BD139" s="535"/>
      <c r="BE139" s="535"/>
      <c r="BF139" s="535"/>
      <c r="BG139" s="535"/>
      <c r="BH139" s="535"/>
      <c r="BI139" s="535"/>
      <c r="BJ139" s="535"/>
      <c r="BK139" s="535"/>
      <c r="BL139" s="535"/>
      <c r="BM139" s="535"/>
      <c r="BN139" s="535"/>
      <c r="BO139" s="535"/>
      <c r="BP139" s="535"/>
      <c r="BQ139" s="535"/>
      <c r="BR139" s="535"/>
      <c r="BS139" s="535"/>
      <c r="BT139" s="535"/>
      <c r="BU139" s="535"/>
      <c r="BV139" s="535"/>
      <c r="BW139" s="535"/>
      <c r="BX139" s="535"/>
      <c r="BY139" s="535"/>
    </row>
    <row r="140" spans="48:77" ht="15" customHeight="1" thickBot="1" x14ac:dyDescent="0.45">
      <c r="AV140" s="65" t="s">
        <v>640</v>
      </c>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row>
    <row r="141" spans="48:77" ht="15" customHeight="1" x14ac:dyDescent="0.4">
      <c r="AV141" s="532" t="s">
        <v>643</v>
      </c>
      <c r="AW141" s="531"/>
      <c r="AX141" s="531"/>
      <c r="AY141" s="531"/>
      <c r="AZ141" s="531"/>
      <c r="BA141" s="531"/>
      <c r="BB141" s="531"/>
      <c r="BC141" s="531"/>
      <c r="BD141" s="531"/>
      <c r="BE141" s="531"/>
      <c r="BF141" s="531"/>
      <c r="BG141" s="531"/>
      <c r="BH141" s="531"/>
      <c r="BI141" s="531"/>
      <c r="BJ141" s="531"/>
      <c r="BK141" s="531"/>
      <c r="BL141" s="531"/>
      <c r="BM141" s="531"/>
      <c r="BN141" s="531"/>
      <c r="BO141" s="531"/>
      <c r="BP141" s="531"/>
      <c r="BQ141" s="531"/>
      <c r="BR141" s="531"/>
      <c r="BS141" s="531"/>
      <c r="BT141" s="531"/>
      <c r="BU141" s="531"/>
      <c r="BV141" s="531"/>
      <c r="BW141" s="531"/>
      <c r="BX141" s="531"/>
      <c r="BY141" s="533"/>
    </row>
    <row r="142" spans="48:77" ht="15" customHeight="1" x14ac:dyDescent="0.4">
      <c r="AV142" s="534"/>
      <c r="AW142" s="535"/>
      <c r="AX142" s="535"/>
      <c r="AY142" s="535"/>
      <c r="AZ142" s="535"/>
      <c r="BA142" s="535"/>
      <c r="BB142" s="535"/>
      <c r="BC142" s="535"/>
      <c r="BD142" s="535"/>
      <c r="BE142" s="535"/>
      <c r="BF142" s="535"/>
      <c r="BG142" s="535"/>
      <c r="BH142" s="535"/>
      <c r="BI142" s="535"/>
      <c r="BJ142" s="535"/>
      <c r="BK142" s="535"/>
      <c r="BL142" s="535"/>
      <c r="BM142" s="535"/>
      <c r="BN142" s="535"/>
      <c r="BO142" s="535"/>
      <c r="BP142" s="535"/>
      <c r="BQ142" s="535"/>
      <c r="BR142" s="535"/>
      <c r="BS142" s="535"/>
      <c r="BT142" s="535"/>
      <c r="BU142" s="535"/>
      <c r="BV142" s="535"/>
      <c r="BW142" s="535"/>
      <c r="BX142" s="535"/>
      <c r="BY142" s="536"/>
    </row>
    <row r="143" spans="48:77" ht="15" customHeight="1" x14ac:dyDescent="0.4">
      <c r="AV143" s="534"/>
      <c r="AW143" s="535"/>
      <c r="AX143" s="535"/>
      <c r="AY143" s="535"/>
      <c r="AZ143" s="535"/>
      <c r="BA143" s="535"/>
      <c r="BB143" s="535"/>
      <c r="BC143" s="535"/>
      <c r="BD143" s="535"/>
      <c r="BE143" s="535"/>
      <c r="BF143" s="535"/>
      <c r="BG143" s="535"/>
      <c r="BH143" s="535"/>
      <c r="BI143" s="535"/>
      <c r="BJ143" s="535"/>
      <c r="BK143" s="535"/>
      <c r="BL143" s="535"/>
      <c r="BM143" s="535"/>
      <c r="BN143" s="535"/>
      <c r="BO143" s="535"/>
      <c r="BP143" s="535"/>
      <c r="BQ143" s="535"/>
      <c r="BR143" s="535"/>
      <c r="BS143" s="535"/>
      <c r="BT143" s="535"/>
      <c r="BU143" s="535"/>
      <c r="BV143" s="535"/>
      <c r="BW143" s="535"/>
      <c r="BX143" s="535"/>
      <c r="BY143" s="536"/>
    </row>
    <row r="144" spans="48:77" ht="15" customHeight="1" x14ac:dyDescent="0.4">
      <c r="AV144" s="534"/>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6"/>
    </row>
    <row r="145" spans="48:77" ht="15" customHeight="1" x14ac:dyDescent="0.4">
      <c r="AV145" s="534"/>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6"/>
    </row>
    <row r="146" spans="48:77" ht="15" customHeight="1" x14ac:dyDescent="0.4">
      <c r="AV146" s="534"/>
      <c r="AW146" s="535"/>
      <c r="AX146" s="535"/>
      <c r="AY146" s="535"/>
      <c r="AZ146" s="535"/>
      <c r="BA146" s="535"/>
      <c r="BB146" s="535"/>
      <c r="BC146" s="535"/>
      <c r="BD146" s="535"/>
      <c r="BE146" s="535"/>
      <c r="BF146" s="535"/>
      <c r="BG146" s="535"/>
      <c r="BH146" s="535"/>
      <c r="BI146" s="535"/>
      <c r="BJ146" s="535"/>
      <c r="BK146" s="535"/>
      <c r="BL146" s="535"/>
      <c r="BM146" s="535"/>
      <c r="BN146" s="535"/>
      <c r="BO146" s="535"/>
      <c r="BP146" s="535"/>
      <c r="BQ146" s="535"/>
      <c r="BR146" s="535"/>
      <c r="BS146" s="535"/>
      <c r="BT146" s="535"/>
      <c r="BU146" s="535"/>
      <c r="BV146" s="535"/>
      <c r="BW146" s="535"/>
      <c r="BX146" s="535"/>
      <c r="BY146" s="536"/>
    </row>
    <row r="147" spans="48:77" ht="15" customHeight="1" x14ac:dyDescent="0.4">
      <c r="AV147" s="534"/>
      <c r="AW147" s="535"/>
      <c r="AX147" s="535"/>
      <c r="AY147" s="535"/>
      <c r="AZ147" s="535"/>
      <c r="BA147" s="535"/>
      <c r="BB147" s="535"/>
      <c r="BC147" s="535"/>
      <c r="BD147" s="535"/>
      <c r="BE147" s="535"/>
      <c r="BF147" s="535"/>
      <c r="BG147" s="535"/>
      <c r="BH147" s="535"/>
      <c r="BI147" s="535"/>
      <c r="BJ147" s="535"/>
      <c r="BK147" s="535"/>
      <c r="BL147" s="535"/>
      <c r="BM147" s="535"/>
      <c r="BN147" s="535"/>
      <c r="BO147" s="535"/>
      <c r="BP147" s="535"/>
      <c r="BQ147" s="535"/>
      <c r="BR147" s="535"/>
      <c r="BS147" s="535"/>
      <c r="BT147" s="535"/>
      <c r="BU147" s="535"/>
      <c r="BV147" s="535"/>
      <c r="BW147" s="535"/>
      <c r="BX147" s="535"/>
      <c r="BY147" s="536"/>
    </row>
    <row r="148" spans="48:77" ht="15" customHeight="1" x14ac:dyDescent="0.4">
      <c r="AV148" s="534"/>
      <c r="AW148" s="535"/>
      <c r="AX148" s="535"/>
      <c r="AY148" s="535"/>
      <c r="AZ148" s="535"/>
      <c r="BA148" s="535"/>
      <c r="BB148" s="535"/>
      <c r="BC148" s="535"/>
      <c r="BD148" s="535"/>
      <c r="BE148" s="535"/>
      <c r="BF148" s="535"/>
      <c r="BG148" s="535"/>
      <c r="BH148" s="535"/>
      <c r="BI148" s="535"/>
      <c r="BJ148" s="535"/>
      <c r="BK148" s="535"/>
      <c r="BL148" s="535"/>
      <c r="BM148" s="535"/>
      <c r="BN148" s="535"/>
      <c r="BO148" s="535"/>
      <c r="BP148" s="535"/>
      <c r="BQ148" s="535"/>
      <c r="BR148" s="535"/>
      <c r="BS148" s="535"/>
      <c r="BT148" s="535"/>
      <c r="BU148" s="535"/>
      <c r="BV148" s="535"/>
      <c r="BW148" s="535"/>
      <c r="BX148" s="535"/>
      <c r="BY148" s="536"/>
    </row>
    <row r="149" spans="48:77" ht="15" customHeight="1" x14ac:dyDescent="0.4">
      <c r="AV149" s="534"/>
      <c r="AW149" s="535"/>
      <c r="AX149" s="535"/>
      <c r="AY149" s="535"/>
      <c r="AZ149" s="535"/>
      <c r="BA149" s="535"/>
      <c r="BB149" s="535"/>
      <c r="BC149" s="535"/>
      <c r="BD149" s="535"/>
      <c r="BE149" s="535"/>
      <c r="BF149" s="535"/>
      <c r="BG149" s="535"/>
      <c r="BH149" s="535"/>
      <c r="BI149" s="535"/>
      <c r="BJ149" s="535"/>
      <c r="BK149" s="535"/>
      <c r="BL149" s="535"/>
      <c r="BM149" s="535"/>
      <c r="BN149" s="535"/>
      <c r="BO149" s="535"/>
      <c r="BP149" s="535"/>
      <c r="BQ149" s="535"/>
      <c r="BR149" s="535"/>
      <c r="BS149" s="535"/>
      <c r="BT149" s="535"/>
      <c r="BU149" s="535"/>
      <c r="BV149" s="535"/>
      <c r="BW149" s="535"/>
      <c r="BX149" s="535"/>
      <c r="BY149" s="536"/>
    </row>
    <row r="150" spans="48:77" ht="15" customHeight="1" x14ac:dyDescent="0.4">
      <c r="AV150" s="534"/>
      <c r="AW150" s="535"/>
      <c r="AX150" s="535"/>
      <c r="AY150" s="535"/>
      <c r="AZ150" s="535"/>
      <c r="BA150" s="535"/>
      <c r="BB150" s="535"/>
      <c r="BC150" s="535"/>
      <c r="BD150" s="535"/>
      <c r="BE150" s="535"/>
      <c r="BF150" s="535"/>
      <c r="BG150" s="535"/>
      <c r="BH150" s="535"/>
      <c r="BI150" s="535"/>
      <c r="BJ150" s="535"/>
      <c r="BK150" s="535"/>
      <c r="BL150" s="535"/>
      <c r="BM150" s="535"/>
      <c r="BN150" s="535"/>
      <c r="BO150" s="535"/>
      <c r="BP150" s="535"/>
      <c r="BQ150" s="535"/>
      <c r="BR150" s="535"/>
      <c r="BS150" s="535"/>
      <c r="BT150" s="535"/>
      <c r="BU150" s="535"/>
      <c r="BV150" s="535"/>
      <c r="BW150" s="535"/>
      <c r="BX150" s="535"/>
      <c r="BY150" s="536"/>
    </row>
    <row r="151" spans="48:77" ht="15" customHeight="1" x14ac:dyDescent="0.4">
      <c r="AV151" s="534"/>
      <c r="AW151" s="535"/>
      <c r="AX151" s="535"/>
      <c r="AY151" s="535"/>
      <c r="AZ151" s="535"/>
      <c r="BA151" s="535"/>
      <c r="BB151" s="535"/>
      <c r="BC151" s="535"/>
      <c r="BD151" s="535"/>
      <c r="BE151" s="535"/>
      <c r="BF151" s="535"/>
      <c r="BG151" s="535"/>
      <c r="BH151" s="535"/>
      <c r="BI151" s="535"/>
      <c r="BJ151" s="535"/>
      <c r="BK151" s="535"/>
      <c r="BL151" s="535"/>
      <c r="BM151" s="535"/>
      <c r="BN151" s="535"/>
      <c r="BO151" s="535"/>
      <c r="BP151" s="535"/>
      <c r="BQ151" s="535"/>
      <c r="BR151" s="535"/>
      <c r="BS151" s="535"/>
      <c r="BT151" s="535"/>
      <c r="BU151" s="535"/>
      <c r="BV151" s="535"/>
      <c r="BW151" s="535"/>
      <c r="BX151" s="535"/>
      <c r="BY151" s="536"/>
    </row>
    <row r="152" spans="48:77" ht="15" customHeight="1" x14ac:dyDescent="0.4">
      <c r="AV152" s="534"/>
      <c r="AW152" s="535"/>
      <c r="AX152" s="535"/>
      <c r="AY152" s="535"/>
      <c r="AZ152" s="535"/>
      <c r="BA152" s="535"/>
      <c r="BB152" s="535"/>
      <c r="BC152" s="535"/>
      <c r="BD152" s="535"/>
      <c r="BE152" s="535"/>
      <c r="BF152" s="535"/>
      <c r="BG152" s="535"/>
      <c r="BH152" s="535"/>
      <c r="BI152" s="535"/>
      <c r="BJ152" s="535"/>
      <c r="BK152" s="535"/>
      <c r="BL152" s="535"/>
      <c r="BM152" s="535"/>
      <c r="BN152" s="535"/>
      <c r="BO152" s="535"/>
      <c r="BP152" s="535"/>
      <c r="BQ152" s="535"/>
      <c r="BR152" s="535"/>
      <c r="BS152" s="535"/>
      <c r="BT152" s="535"/>
      <c r="BU152" s="535"/>
      <c r="BV152" s="535"/>
      <c r="BW152" s="535"/>
      <c r="BX152" s="535"/>
      <c r="BY152" s="536"/>
    </row>
    <row r="153" spans="48:77" ht="15" customHeight="1" x14ac:dyDescent="0.4">
      <c r="AV153" s="534"/>
      <c r="AW153" s="535"/>
      <c r="AX153" s="535"/>
      <c r="AY153" s="535"/>
      <c r="AZ153" s="535"/>
      <c r="BA153" s="535"/>
      <c r="BB153" s="535"/>
      <c r="BC153" s="535"/>
      <c r="BD153" s="535"/>
      <c r="BE153" s="535"/>
      <c r="BF153" s="535"/>
      <c r="BG153" s="535"/>
      <c r="BH153" s="535"/>
      <c r="BI153" s="535"/>
      <c r="BJ153" s="535"/>
      <c r="BK153" s="535"/>
      <c r="BL153" s="535"/>
      <c r="BM153" s="535"/>
      <c r="BN153" s="535"/>
      <c r="BO153" s="535"/>
      <c r="BP153" s="535"/>
      <c r="BQ153" s="535"/>
      <c r="BR153" s="535"/>
      <c r="BS153" s="535"/>
      <c r="BT153" s="535"/>
      <c r="BU153" s="535"/>
      <c r="BV153" s="535"/>
      <c r="BW153" s="535"/>
      <c r="BX153" s="535"/>
      <c r="BY153" s="536"/>
    </row>
    <row r="154" spans="48:77" ht="15" customHeight="1" x14ac:dyDescent="0.4">
      <c r="AV154" s="534"/>
      <c r="AW154" s="535"/>
      <c r="AX154" s="535"/>
      <c r="AY154" s="535"/>
      <c r="AZ154" s="535"/>
      <c r="BA154" s="535"/>
      <c r="BB154" s="535"/>
      <c r="BC154" s="535"/>
      <c r="BD154" s="535"/>
      <c r="BE154" s="535"/>
      <c r="BF154" s="535"/>
      <c r="BG154" s="535"/>
      <c r="BH154" s="535"/>
      <c r="BI154" s="535"/>
      <c r="BJ154" s="535"/>
      <c r="BK154" s="535"/>
      <c r="BL154" s="535"/>
      <c r="BM154" s="535"/>
      <c r="BN154" s="535"/>
      <c r="BO154" s="535"/>
      <c r="BP154" s="535"/>
      <c r="BQ154" s="535"/>
      <c r="BR154" s="535"/>
      <c r="BS154" s="535"/>
      <c r="BT154" s="535"/>
      <c r="BU154" s="535"/>
      <c r="BV154" s="535"/>
      <c r="BW154" s="535"/>
      <c r="BX154" s="535"/>
      <c r="BY154" s="536"/>
    </row>
    <row r="155" spans="48:77" ht="15" customHeight="1" thickBot="1" x14ac:dyDescent="0.45">
      <c r="AV155" s="537"/>
      <c r="AW155" s="538"/>
      <c r="AX155" s="538"/>
      <c r="AY155" s="538"/>
      <c r="AZ155" s="538"/>
      <c r="BA155" s="538"/>
      <c r="BB155" s="538"/>
      <c r="BC155" s="538"/>
      <c r="BD155" s="538"/>
      <c r="BE155" s="538"/>
      <c r="BF155" s="538"/>
      <c r="BG155" s="538"/>
      <c r="BH155" s="538"/>
      <c r="BI155" s="538"/>
      <c r="BJ155" s="538"/>
      <c r="BK155" s="538"/>
      <c r="BL155" s="538"/>
      <c r="BM155" s="538"/>
      <c r="BN155" s="538"/>
      <c r="BO155" s="538"/>
      <c r="BP155" s="538"/>
      <c r="BQ155" s="538"/>
      <c r="BR155" s="538"/>
      <c r="BS155" s="538"/>
      <c r="BT155" s="538"/>
      <c r="BU155" s="538"/>
      <c r="BV155" s="538"/>
      <c r="BW155" s="538"/>
      <c r="BX155" s="538"/>
      <c r="BY155" s="539"/>
    </row>
  </sheetData>
  <mergeCells count="128">
    <mergeCell ref="AH23:AI23"/>
    <mergeCell ref="AH26:AI26"/>
    <mergeCell ref="AH27:AI27"/>
    <mergeCell ref="AH29:AI30"/>
    <mergeCell ref="C26:AF26"/>
    <mergeCell ref="C27:AF27"/>
    <mergeCell ref="C29:AF30"/>
    <mergeCell ref="AV3:BY20"/>
    <mergeCell ref="AV21:BY21"/>
    <mergeCell ref="AV23:BY44"/>
    <mergeCell ref="AO17:AR17"/>
    <mergeCell ref="AO16:AR16"/>
    <mergeCell ref="AO18:AR18"/>
    <mergeCell ref="C20:Z20"/>
    <mergeCell ref="AA20:AF20"/>
    <mergeCell ref="AH20:AI20"/>
    <mergeCell ref="AA21:AF21"/>
    <mergeCell ref="AH21:AI21"/>
    <mergeCell ref="AA22:AF22"/>
    <mergeCell ref="AH22:AI22"/>
    <mergeCell ref="AA23:AF23"/>
    <mergeCell ref="AO33:AR33"/>
    <mergeCell ref="A1:AT2"/>
    <mergeCell ref="AO6:AR6"/>
    <mergeCell ref="AO7:AR7"/>
    <mergeCell ref="AO8:AR8"/>
    <mergeCell ref="C10:O10"/>
    <mergeCell ref="Q10:R10"/>
    <mergeCell ref="M11:N11"/>
    <mergeCell ref="Q11:R11"/>
    <mergeCell ref="M12:N12"/>
    <mergeCell ref="Q12:R12"/>
    <mergeCell ref="AV45:BY45"/>
    <mergeCell ref="AV46:BY46"/>
    <mergeCell ref="AV48:BY82"/>
    <mergeCell ref="AO69:AR69"/>
    <mergeCell ref="AO70:AR70"/>
    <mergeCell ref="AO34:AR34"/>
    <mergeCell ref="AO35:AR35"/>
    <mergeCell ref="AO36:AR36"/>
    <mergeCell ref="AO37:AR37"/>
    <mergeCell ref="AO38:AR38"/>
    <mergeCell ref="AO39:AR39"/>
    <mergeCell ref="T63:W63"/>
    <mergeCell ref="T64:V64"/>
    <mergeCell ref="T65:V65"/>
    <mergeCell ref="Y64:Z64"/>
    <mergeCell ref="Y65:Z65"/>
    <mergeCell ref="Y63:Z63"/>
    <mergeCell ref="AV83:BY83"/>
    <mergeCell ref="AV84:BY84"/>
    <mergeCell ref="AO61:AR61"/>
    <mergeCell ref="AO75:AP75"/>
    <mergeCell ref="AO76:AP76"/>
    <mergeCell ref="AJ75:AM75"/>
    <mergeCell ref="AO72:AP72"/>
    <mergeCell ref="AO73:AP73"/>
    <mergeCell ref="AO74:AP74"/>
    <mergeCell ref="AJ72:AM72"/>
    <mergeCell ref="AJ73:AM73"/>
    <mergeCell ref="AJ74:AM74"/>
    <mergeCell ref="AE79:AF79"/>
    <mergeCell ref="AE80:AF80"/>
    <mergeCell ref="AE83:AF83"/>
    <mergeCell ref="AE84:AF84"/>
    <mergeCell ref="D88:I88"/>
    <mergeCell ref="D84:I84"/>
    <mergeCell ref="D85:I85"/>
    <mergeCell ref="D86:I86"/>
    <mergeCell ref="D87:I87"/>
    <mergeCell ref="AO77:AP77"/>
    <mergeCell ref="AJ76:AM76"/>
    <mergeCell ref="AJ77:AM77"/>
    <mergeCell ref="D82:I82"/>
    <mergeCell ref="AE82:AF82"/>
    <mergeCell ref="D83:I83"/>
    <mergeCell ref="Z80:AB80"/>
    <mergeCell ref="C81:I81"/>
    <mergeCell ref="Z81:AC81"/>
    <mergeCell ref="J81:M81"/>
    <mergeCell ref="N81:Q81"/>
    <mergeCell ref="R81:U81"/>
    <mergeCell ref="V81:Y81"/>
    <mergeCell ref="R82:U82"/>
    <mergeCell ref="R83:U83"/>
    <mergeCell ref="J82:M82"/>
    <mergeCell ref="J83:M83"/>
    <mergeCell ref="J84:M84"/>
    <mergeCell ref="J85:M85"/>
    <mergeCell ref="J86:M86"/>
    <mergeCell ref="J87:M87"/>
    <mergeCell ref="J88:M88"/>
    <mergeCell ref="N82:Q82"/>
    <mergeCell ref="N83:Q83"/>
    <mergeCell ref="N84:Q84"/>
    <mergeCell ref="N85:Q85"/>
    <mergeCell ref="N86:Q86"/>
    <mergeCell ref="N87:Q87"/>
    <mergeCell ref="N88:Q88"/>
    <mergeCell ref="R88:U88"/>
    <mergeCell ref="V82:Y82"/>
    <mergeCell ref="V83:Y83"/>
    <mergeCell ref="V84:Y84"/>
    <mergeCell ref="V85:Y85"/>
    <mergeCell ref="V86:Y86"/>
    <mergeCell ref="V87:Y87"/>
    <mergeCell ref="V88:Y88"/>
    <mergeCell ref="Z87:AC87"/>
    <mergeCell ref="Z88:AC88"/>
    <mergeCell ref="Z82:AC82"/>
    <mergeCell ref="Z83:AC83"/>
    <mergeCell ref="Z84:AC84"/>
    <mergeCell ref="Z85:AC85"/>
    <mergeCell ref="Z86:AC86"/>
    <mergeCell ref="R84:U84"/>
    <mergeCell ref="R85:U85"/>
    <mergeCell ref="R86:U86"/>
    <mergeCell ref="R87:U87"/>
    <mergeCell ref="AE85:AF85"/>
    <mergeCell ref="AV109:BY109"/>
    <mergeCell ref="AV111:BY137"/>
    <mergeCell ref="AV138:BY138"/>
    <mergeCell ref="AV139:BY139"/>
    <mergeCell ref="AV141:BY155"/>
    <mergeCell ref="AE86:AF86"/>
    <mergeCell ref="AE87:AF87"/>
    <mergeCell ref="AE88:AF88"/>
    <mergeCell ref="AV86:BY108"/>
  </mergeCells>
  <phoneticPr fontId="2"/>
  <conditionalFormatting sqref="C29">
    <cfRule type="expression" dxfId="110" priority="2">
      <formula>AND(C27&lt;&gt;"その他",C27&lt;&gt;"")</formula>
    </cfRule>
  </conditionalFormatting>
  <conditionalFormatting sqref="D82:AC88">
    <cfRule type="expression" dxfId="109" priority="1">
      <formula>VALUE($C82)&gt;$Z$80</formula>
    </cfRule>
  </conditionalFormatting>
  <dataValidations count="4">
    <dataValidation type="list" allowBlank="1" showInputMessage="1" showErrorMessage="1" sqref="AO6:AR8 AO16:AR18 AO33:AR35 AO37:AR39 AO61:AR61 AO69:AR70" xr:uid="{A3D86F32-8DAF-4B23-8811-E7E61678D862}">
      <formula1>"ＯＫ,ＮＯ"</formula1>
    </dataValidation>
    <dataValidation type="list" allowBlank="1" showInputMessage="1" showErrorMessage="1" sqref="C27:AF27" xr:uid="{52B4A029-7423-4F24-B146-C43FE0743EA3}">
      <formula1>"各監事ごと又は監事の連名による同意書,監事の選任議案を決定した理事会議事録への署名又は記名押印,その他"</formula1>
    </dataValidation>
    <dataValidation type="list" allowBlank="1" showInputMessage="1" showErrorMessage="1" sqref="AO36:AR36" xr:uid="{73A5FD1A-FD15-42FC-A896-393DC3E73559}">
      <formula1>"ＯＫ,ＮＯ,非該当"</formula1>
    </dataValidation>
    <dataValidation type="list" allowBlank="1" showInputMessage="1" showErrorMessage="1" sqref="AJ73:AM77" xr:uid="{7ECDDC15-5003-4BC8-9FE9-CA6BBA81E7DF}">
      <formula1>"有,無,非該当"</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2" manualBreakCount="2">
    <brk id="30" max="45" man="1"/>
    <brk id="59" max="4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9CD26-4D8C-4816-B312-1F1FEAE6C587}">
  <sheetPr>
    <pageSetUpPr fitToPage="1"/>
  </sheetPr>
  <dimension ref="A1:BY207"/>
  <sheetViews>
    <sheetView view="pageBreakPreview" zoomScale="115" zoomScaleNormal="115" zoomScaleSheetLayoutView="115" workbookViewId="0">
      <selection activeCell="AI59" sqref="AI59:AN59"/>
    </sheetView>
  </sheetViews>
  <sheetFormatPr defaultColWidth="2.625" defaultRowHeight="15" customHeight="1" x14ac:dyDescent="0.4"/>
  <cols>
    <col min="1" max="16384" width="2.625" style="1"/>
  </cols>
  <sheetData>
    <row r="1" spans="1:77" ht="15" customHeight="1" x14ac:dyDescent="0.4">
      <c r="A1" s="488" t="s">
        <v>644</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90"/>
      <c r="AV1" s="3" t="s">
        <v>298</v>
      </c>
    </row>
    <row r="2" spans="1:77" ht="15" customHeight="1" thickBot="1" x14ac:dyDescent="0.45">
      <c r="A2" s="491"/>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3"/>
      <c r="AV2" s="65" t="s">
        <v>791</v>
      </c>
    </row>
    <row r="3" spans="1:77" ht="15" customHeight="1" x14ac:dyDescent="0.4">
      <c r="A3" s="66" t="s">
        <v>85</v>
      </c>
      <c r="C3" s="1" t="s">
        <v>115</v>
      </c>
      <c r="AV3" s="532" t="s">
        <v>790</v>
      </c>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3"/>
    </row>
    <row r="4" spans="1:77" ht="15" customHeight="1" thickBot="1" x14ac:dyDescent="0.45">
      <c r="B4" s="52" t="s">
        <v>78</v>
      </c>
      <c r="C4" s="1" t="s">
        <v>116</v>
      </c>
      <c r="AV4" s="534"/>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6"/>
    </row>
    <row r="5" spans="1:77" ht="15" customHeight="1" thickBot="1" x14ac:dyDescent="0.45">
      <c r="C5" s="54" t="s">
        <v>35</v>
      </c>
      <c r="D5" s="79" t="s">
        <v>645</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494"/>
      <c r="AP5" s="495"/>
      <c r="AQ5" s="495"/>
      <c r="AR5" s="496"/>
      <c r="AV5" s="534"/>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6"/>
    </row>
    <row r="6" spans="1:77" ht="15" customHeight="1" thickBot="1" x14ac:dyDescent="0.45">
      <c r="C6" s="54" t="s">
        <v>36</v>
      </c>
      <c r="D6" s="79" t="s">
        <v>646</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494"/>
      <c r="AP6" s="495"/>
      <c r="AQ6" s="495"/>
      <c r="AR6" s="496"/>
      <c r="AV6" s="534"/>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6"/>
    </row>
    <row r="7" spans="1:77" ht="15" customHeight="1" thickBot="1" x14ac:dyDescent="0.45">
      <c r="C7" s="54" t="s">
        <v>37</v>
      </c>
      <c r="D7" s="79" t="s">
        <v>647</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494"/>
      <c r="AP7" s="495"/>
      <c r="AQ7" s="495"/>
      <c r="AR7" s="496"/>
      <c r="AV7" s="534"/>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6"/>
    </row>
    <row r="8" spans="1:77" ht="15" customHeight="1" x14ac:dyDescent="0.4">
      <c r="AV8" s="534"/>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6"/>
    </row>
    <row r="9" spans="1:77" ht="15" customHeight="1" x14ac:dyDescent="0.4">
      <c r="C9" s="60" t="s">
        <v>422</v>
      </c>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2"/>
      <c r="AH9" s="502" t="s">
        <v>289</v>
      </c>
      <c r="AI9" s="502"/>
      <c r="AV9" s="534"/>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6"/>
    </row>
    <row r="10" spans="1:77" ht="15" customHeight="1" x14ac:dyDescent="0.4">
      <c r="C10" s="69" t="s">
        <v>78</v>
      </c>
      <c r="D10" s="59" t="s">
        <v>420</v>
      </c>
      <c r="E10" s="7"/>
      <c r="F10" s="7"/>
      <c r="G10" s="7" t="s">
        <v>425</v>
      </c>
      <c r="H10" s="7"/>
      <c r="I10" s="7"/>
      <c r="J10" s="7"/>
      <c r="K10" s="7"/>
      <c r="L10" s="7"/>
      <c r="M10" s="7"/>
      <c r="N10" s="7"/>
      <c r="O10" s="7"/>
      <c r="P10" s="7"/>
      <c r="Q10" s="7"/>
      <c r="R10" s="7"/>
      <c r="S10" s="7"/>
      <c r="T10" s="7"/>
      <c r="U10" s="53"/>
      <c r="V10" s="509"/>
      <c r="W10" s="510"/>
      <c r="X10" s="510"/>
      <c r="Y10" s="510"/>
      <c r="Z10" s="510"/>
      <c r="AA10" s="510"/>
      <c r="AB10" s="510"/>
      <c r="AC10" s="510"/>
      <c r="AD10" s="510"/>
      <c r="AE10" s="510"/>
      <c r="AF10" s="511"/>
      <c r="AH10" s="484" t="str">
        <f>IF(COUNTBLANK(V10)=1,"未","")</f>
        <v>未</v>
      </c>
      <c r="AI10" s="484"/>
      <c r="AV10" s="534"/>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6"/>
    </row>
    <row r="11" spans="1:77" ht="15" customHeight="1" x14ac:dyDescent="0.4">
      <c r="C11" s="69" t="s">
        <v>79</v>
      </c>
      <c r="D11" s="59" t="s">
        <v>419</v>
      </c>
      <c r="E11" s="7"/>
      <c r="F11" s="7"/>
      <c r="G11" s="7" t="s">
        <v>648</v>
      </c>
      <c r="H11" s="7"/>
      <c r="I11" s="7"/>
      <c r="J11" s="7"/>
      <c r="K11" s="7"/>
      <c r="L11" s="7"/>
      <c r="M11" s="7"/>
      <c r="N11" s="7"/>
      <c r="O11" s="7"/>
      <c r="P11" s="7"/>
      <c r="Q11" s="7"/>
      <c r="R11" s="7"/>
      <c r="S11" s="7"/>
      <c r="T11" s="7"/>
      <c r="U11" s="53"/>
      <c r="V11" s="509"/>
      <c r="W11" s="510"/>
      <c r="X11" s="510"/>
      <c r="Y11" s="510"/>
      <c r="Z11" s="510"/>
      <c r="AA11" s="510"/>
      <c r="AB11" s="510"/>
      <c r="AC11" s="510"/>
      <c r="AD11" s="510"/>
      <c r="AE11" s="510"/>
      <c r="AF11" s="511"/>
      <c r="AH11" s="484" t="str">
        <f>IF(COUNTBLANK(V11)=1,"未","")</f>
        <v>未</v>
      </c>
      <c r="AI11" s="484"/>
      <c r="AV11" s="534"/>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6"/>
    </row>
    <row r="12" spans="1:77" ht="15" customHeight="1" x14ac:dyDescent="0.4">
      <c r="C12" s="638" t="s">
        <v>80</v>
      </c>
      <c r="D12" s="59" t="s">
        <v>428</v>
      </c>
      <c r="E12" s="7"/>
      <c r="F12" s="7"/>
      <c r="G12" s="7"/>
      <c r="H12" s="7"/>
      <c r="I12" s="7"/>
      <c r="J12" s="7"/>
      <c r="K12" s="7"/>
      <c r="L12" s="7"/>
      <c r="M12" s="53"/>
      <c r="N12" s="486"/>
      <c r="O12" s="486"/>
      <c r="P12" s="486"/>
      <c r="Q12" s="59" t="s">
        <v>650</v>
      </c>
      <c r="R12" s="7"/>
      <c r="S12" s="7"/>
      <c r="T12" s="7"/>
      <c r="U12" s="7"/>
      <c r="V12" s="7"/>
      <c r="W12" s="7"/>
      <c r="X12" s="7"/>
      <c r="Y12" s="7"/>
      <c r="Z12" s="53"/>
      <c r="AA12" s="553"/>
      <c r="AB12" s="554"/>
      <c r="AC12" s="554"/>
      <c r="AD12" s="554"/>
      <c r="AE12" s="554"/>
      <c r="AF12" s="555"/>
      <c r="AH12" s="484" t="str">
        <f>IF(N12="有",IF(COUNTBLANK(AA12)=1,"未",""),IF(COUNTBLANK(N12)=1,"未",""))</f>
        <v>未</v>
      </c>
      <c r="AI12" s="484"/>
      <c r="AV12" s="534"/>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6"/>
    </row>
    <row r="13" spans="1:77" ht="15" customHeight="1" x14ac:dyDescent="0.4">
      <c r="C13" s="639"/>
      <c r="D13" s="59" t="s">
        <v>649</v>
      </c>
      <c r="E13" s="7"/>
      <c r="F13" s="7"/>
      <c r="G13" s="7"/>
      <c r="H13" s="7"/>
      <c r="I13" s="7"/>
      <c r="J13" s="7"/>
      <c r="K13" s="7"/>
      <c r="L13" s="7"/>
      <c r="M13" s="7"/>
      <c r="N13" s="7"/>
      <c r="O13" s="7"/>
      <c r="P13" s="7"/>
      <c r="Q13" s="7"/>
      <c r="R13" s="7"/>
      <c r="S13" s="7"/>
      <c r="T13" s="7"/>
      <c r="U13" s="7"/>
      <c r="V13" s="7"/>
      <c r="W13" s="7"/>
      <c r="X13" s="7"/>
      <c r="Y13" s="7"/>
      <c r="Z13" s="53"/>
      <c r="AA13" s="559"/>
      <c r="AB13" s="486"/>
      <c r="AC13" s="486"/>
      <c r="AD13" s="486"/>
      <c r="AE13" s="486"/>
      <c r="AF13" s="560"/>
      <c r="AH13" s="484" t="str">
        <f>IF(N12="有",IF(COUNTBLANK(AA13)=1,"未",""),IF(COUNTBLANK(N12)=1,"未",""))</f>
        <v>未</v>
      </c>
      <c r="AI13" s="484"/>
      <c r="AV13" s="534"/>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6"/>
    </row>
    <row r="14" spans="1:77" ht="15" customHeight="1" x14ac:dyDescent="0.4">
      <c r="AV14" s="534"/>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6"/>
    </row>
    <row r="15" spans="1:77" ht="15" customHeight="1" thickBot="1" x14ac:dyDescent="0.45">
      <c r="B15" s="52" t="s">
        <v>284</v>
      </c>
      <c r="C15" s="1" t="s">
        <v>117</v>
      </c>
      <c r="AV15" s="534"/>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6"/>
    </row>
    <row r="16" spans="1:77" ht="15" customHeight="1" thickBot="1" x14ac:dyDescent="0.45">
      <c r="C16" s="54" t="s">
        <v>35</v>
      </c>
      <c r="D16" s="79" t="s">
        <v>651</v>
      </c>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494"/>
      <c r="AP16" s="495"/>
      <c r="AQ16" s="495"/>
      <c r="AR16" s="496"/>
      <c r="AV16" s="534"/>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6"/>
    </row>
    <row r="17" spans="3:77" ht="15" customHeight="1" thickBot="1" x14ac:dyDescent="0.45">
      <c r="C17" s="54" t="s">
        <v>36</v>
      </c>
      <c r="D17" s="79" t="s">
        <v>652</v>
      </c>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494"/>
      <c r="AP17" s="495"/>
      <c r="AQ17" s="495"/>
      <c r="AR17" s="496"/>
      <c r="AV17" s="534"/>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6"/>
    </row>
    <row r="18" spans="3:77" ht="15" customHeight="1" thickBot="1" x14ac:dyDescent="0.45">
      <c r="C18" s="54" t="s">
        <v>37</v>
      </c>
      <c r="D18" s="79" t="s">
        <v>1927</v>
      </c>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494"/>
      <c r="AP18" s="495"/>
      <c r="AQ18" s="495"/>
      <c r="AR18" s="496"/>
      <c r="AV18" s="534"/>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6"/>
    </row>
    <row r="19" spans="3:77" ht="15" customHeight="1" thickBot="1" x14ac:dyDescent="0.45">
      <c r="C19" s="54" t="s">
        <v>329</v>
      </c>
      <c r="D19" s="79" t="s">
        <v>653</v>
      </c>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494"/>
      <c r="AP19" s="495"/>
      <c r="AQ19" s="495"/>
      <c r="AR19" s="496"/>
      <c r="AV19" s="534"/>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6"/>
    </row>
    <row r="20" spans="3:77" ht="15" customHeight="1" thickBot="1" x14ac:dyDescent="0.45">
      <c r="C20" s="54" t="s">
        <v>330</v>
      </c>
      <c r="D20" s="79" t="s">
        <v>665</v>
      </c>
      <c r="E20" s="108"/>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494"/>
      <c r="AP20" s="495"/>
      <c r="AQ20" s="495"/>
      <c r="AR20" s="496"/>
      <c r="AV20" s="534"/>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6"/>
    </row>
    <row r="21" spans="3:77" ht="15" customHeight="1" x14ac:dyDescent="0.4">
      <c r="AV21" s="534"/>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6"/>
    </row>
    <row r="22" spans="3:77" ht="15" customHeight="1" thickBot="1" x14ac:dyDescent="0.45">
      <c r="C22" s="60" t="s">
        <v>654</v>
      </c>
      <c r="D22" s="61"/>
      <c r="E22" s="61"/>
      <c r="F22" s="61"/>
      <c r="G22" s="61"/>
      <c r="H22" s="61"/>
      <c r="I22" s="61"/>
      <c r="J22" s="61"/>
      <c r="K22" s="61"/>
      <c r="L22" s="61"/>
      <c r="M22" s="61"/>
      <c r="N22" s="61"/>
      <c r="O22" s="61"/>
      <c r="P22" s="61"/>
      <c r="Q22" s="61"/>
      <c r="R22" s="61"/>
      <c r="S22" s="61"/>
      <c r="T22" s="61"/>
      <c r="U22" s="61"/>
      <c r="V22" s="61"/>
      <c r="W22" s="61"/>
      <c r="X22" s="61"/>
      <c r="Y22" s="499" t="s">
        <v>435</v>
      </c>
      <c r="Z22" s="500"/>
      <c r="AA22" s="501"/>
      <c r="AB22" s="499" t="s">
        <v>436</v>
      </c>
      <c r="AC22" s="500"/>
      <c r="AD22" s="501"/>
      <c r="AF22" s="502" t="s">
        <v>289</v>
      </c>
      <c r="AG22" s="502"/>
      <c r="AV22" s="537"/>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9"/>
    </row>
    <row r="23" spans="3:77" ht="15" customHeight="1" x14ac:dyDescent="0.4">
      <c r="C23" s="69" t="s">
        <v>78</v>
      </c>
      <c r="D23" s="59" t="s">
        <v>655</v>
      </c>
      <c r="E23" s="7"/>
      <c r="F23" s="7"/>
      <c r="G23" s="7"/>
      <c r="H23" s="7"/>
      <c r="I23" s="7"/>
      <c r="J23" s="7"/>
      <c r="K23" s="7"/>
      <c r="L23" s="7"/>
      <c r="M23" s="7"/>
      <c r="N23" s="7"/>
      <c r="O23" s="7"/>
      <c r="P23" s="7"/>
      <c r="Q23" s="7"/>
      <c r="R23" s="7"/>
      <c r="S23" s="7"/>
      <c r="T23" s="7"/>
      <c r="U23" s="7"/>
      <c r="V23" s="7"/>
      <c r="W23" s="7"/>
      <c r="X23" s="7"/>
      <c r="Y23" s="485"/>
      <c r="Z23" s="485"/>
      <c r="AA23" s="485"/>
      <c r="AB23" s="485"/>
      <c r="AC23" s="485"/>
      <c r="AD23" s="485"/>
      <c r="AF23" s="484" t="str">
        <f>IF(OR(COUNTBLANK(Y23)=1,COUNTBLANK(AB23)=1),"未","")</f>
        <v>未</v>
      </c>
      <c r="AG23" s="484"/>
      <c r="AV23" s="531" t="s">
        <v>792</v>
      </c>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row>
    <row r="24" spans="3:77" ht="15" customHeight="1" thickBot="1" x14ac:dyDescent="0.45">
      <c r="C24" s="69" t="s">
        <v>79</v>
      </c>
      <c r="D24" s="59" t="s">
        <v>656</v>
      </c>
      <c r="E24" s="7"/>
      <c r="F24" s="7"/>
      <c r="G24" s="7"/>
      <c r="H24" s="7"/>
      <c r="I24" s="7"/>
      <c r="J24" s="7"/>
      <c r="K24" s="7"/>
      <c r="L24" s="7"/>
      <c r="M24" s="7"/>
      <c r="N24" s="7"/>
      <c r="O24" s="7"/>
      <c r="P24" s="7"/>
      <c r="Q24" s="7"/>
      <c r="R24" s="7"/>
      <c r="S24" s="7"/>
      <c r="T24" s="7"/>
      <c r="U24" s="7"/>
      <c r="V24" s="7"/>
      <c r="W24" s="7"/>
      <c r="X24" s="7"/>
      <c r="Y24" s="485"/>
      <c r="Z24" s="485"/>
      <c r="AA24" s="485"/>
      <c r="AB24" s="485"/>
      <c r="AC24" s="485"/>
      <c r="AD24" s="485"/>
      <c r="AF24" s="484" t="str">
        <f t="shared" ref="AF24:AF31" si="0">IF(OR(COUNTBLANK(Y24)=1,COUNTBLANK(AB24)=1),"未","")</f>
        <v>未</v>
      </c>
      <c r="AG24" s="484"/>
      <c r="AV24" s="65" t="s">
        <v>793</v>
      </c>
    </row>
    <row r="25" spans="3:77" ht="15" customHeight="1" x14ac:dyDescent="0.4">
      <c r="C25" s="69" t="s">
        <v>80</v>
      </c>
      <c r="D25" s="59" t="s">
        <v>657</v>
      </c>
      <c r="E25" s="7"/>
      <c r="F25" s="7"/>
      <c r="G25" s="7"/>
      <c r="H25" s="7"/>
      <c r="I25" s="7"/>
      <c r="J25" s="7"/>
      <c r="K25" s="7"/>
      <c r="L25" s="7"/>
      <c r="M25" s="7"/>
      <c r="N25" s="7"/>
      <c r="O25" s="7"/>
      <c r="P25" s="7"/>
      <c r="Q25" s="7"/>
      <c r="R25" s="7"/>
      <c r="S25" s="7"/>
      <c r="T25" s="7"/>
      <c r="U25" s="7"/>
      <c r="V25" s="7"/>
      <c r="W25" s="7"/>
      <c r="X25" s="7"/>
      <c r="Y25" s="485"/>
      <c r="Z25" s="485"/>
      <c r="AA25" s="485"/>
      <c r="AB25" s="485"/>
      <c r="AC25" s="485"/>
      <c r="AD25" s="485"/>
      <c r="AF25" s="484" t="str">
        <f t="shared" si="0"/>
        <v>未</v>
      </c>
      <c r="AG25" s="484"/>
      <c r="AV25" s="532" t="s">
        <v>794</v>
      </c>
      <c r="AW25" s="531"/>
      <c r="AX25" s="531"/>
      <c r="AY25" s="531"/>
      <c r="AZ25" s="531"/>
      <c r="BA25" s="531"/>
      <c r="BB25" s="531"/>
      <c r="BC25" s="531"/>
      <c r="BD25" s="531"/>
      <c r="BE25" s="531"/>
      <c r="BF25" s="531"/>
      <c r="BG25" s="531"/>
      <c r="BH25" s="531"/>
      <c r="BI25" s="531"/>
      <c r="BJ25" s="531"/>
      <c r="BK25" s="531"/>
      <c r="BL25" s="531"/>
      <c r="BM25" s="531"/>
      <c r="BN25" s="531"/>
      <c r="BO25" s="531"/>
      <c r="BP25" s="531"/>
      <c r="BQ25" s="531"/>
      <c r="BR25" s="531"/>
      <c r="BS25" s="531"/>
      <c r="BT25" s="531"/>
      <c r="BU25" s="531"/>
      <c r="BV25" s="531"/>
      <c r="BW25" s="531"/>
      <c r="BX25" s="531"/>
      <c r="BY25" s="533"/>
    </row>
    <row r="26" spans="3:77" ht="15" customHeight="1" x14ac:dyDescent="0.4">
      <c r="C26" s="69" t="s">
        <v>82</v>
      </c>
      <c r="D26" s="59" t="s">
        <v>658</v>
      </c>
      <c r="E26" s="7"/>
      <c r="F26" s="7"/>
      <c r="G26" s="7"/>
      <c r="H26" s="7"/>
      <c r="I26" s="7"/>
      <c r="J26" s="7"/>
      <c r="K26" s="7"/>
      <c r="L26" s="7"/>
      <c r="M26" s="7"/>
      <c r="N26" s="7"/>
      <c r="O26" s="7"/>
      <c r="P26" s="7"/>
      <c r="Q26" s="7"/>
      <c r="R26" s="7"/>
      <c r="S26" s="7"/>
      <c r="T26" s="7"/>
      <c r="U26" s="7"/>
      <c r="V26" s="7"/>
      <c r="W26" s="7"/>
      <c r="X26" s="7"/>
      <c r="Y26" s="485"/>
      <c r="Z26" s="485"/>
      <c r="AA26" s="485"/>
      <c r="AB26" s="485"/>
      <c r="AC26" s="485"/>
      <c r="AD26" s="485"/>
      <c r="AF26" s="484" t="str">
        <f t="shared" si="0"/>
        <v>未</v>
      </c>
      <c r="AG26" s="484"/>
      <c r="AV26" s="534"/>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6"/>
    </row>
    <row r="27" spans="3:77" ht="15" customHeight="1" x14ac:dyDescent="0.4">
      <c r="C27" s="69" t="s">
        <v>180</v>
      </c>
      <c r="D27" s="59" t="s">
        <v>659</v>
      </c>
      <c r="E27" s="7"/>
      <c r="F27" s="7"/>
      <c r="G27" s="7"/>
      <c r="H27" s="7"/>
      <c r="I27" s="7"/>
      <c r="J27" s="7"/>
      <c r="K27" s="7"/>
      <c r="L27" s="7"/>
      <c r="M27" s="7"/>
      <c r="N27" s="7"/>
      <c r="O27" s="7"/>
      <c r="P27" s="7"/>
      <c r="Q27" s="7"/>
      <c r="R27" s="7"/>
      <c r="S27" s="7"/>
      <c r="T27" s="7"/>
      <c r="U27" s="7"/>
      <c r="V27" s="7"/>
      <c r="W27" s="7"/>
      <c r="X27" s="7"/>
      <c r="Y27" s="485"/>
      <c r="Z27" s="485"/>
      <c r="AA27" s="485"/>
      <c r="AB27" s="485"/>
      <c r="AC27" s="485"/>
      <c r="AD27" s="485"/>
      <c r="AF27" s="484" t="str">
        <f t="shared" si="0"/>
        <v>未</v>
      </c>
      <c r="AG27" s="484"/>
      <c r="AV27" s="534"/>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6"/>
    </row>
    <row r="28" spans="3:77" ht="15" customHeight="1" x14ac:dyDescent="0.4">
      <c r="C28" s="69" t="s">
        <v>181</v>
      </c>
      <c r="D28" s="59" t="s">
        <v>660</v>
      </c>
      <c r="E28" s="7"/>
      <c r="F28" s="7"/>
      <c r="G28" s="7"/>
      <c r="H28" s="7"/>
      <c r="I28" s="7"/>
      <c r="J28" s="7"/>
      <c r="K28" s="7"/>
      <c r="L28" s="7"/>
      <c r="M28" s="7"/>
      <c r="N28" s="7"/>
      <c r="O28" s="7"/>
      <c r="P28" s="7"/>
      <c r="Q28" s="7"/>
      <c r="R28" s="7"/>
      <c r="S28" s="7"/>
      <c r="T28" s="7"/>
      <c r="U28" s="7"/>
      <c r="V28" s="7"/>
      <c r="W28" s="7"/>
      <c r="X28" s="7"/>
      <c r="Y28" s="485"/>
      <c r="Z28" s="485"/>
      <c r="AA28" s="485"/>
      <c r="AB28" s="485"/>
      <c r="AC28" s="485"/>
      <c r="AD28" s="485"/>
      <c r="AF28" s="484" t="str">
        <f t="shared" si="0"/>
        <v>未</v>
      </c>
      <c r="AG28" s="484"/>
      <c r="AV28" s="534"/>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6"/>
    </row>
    <row r="29" spans="3:77" ht="15" customHeight="1" x14ac:dyDescent="0.4">
      <c r="C29" s="69" t="s">
        <v>205</v>
      </c>
      <c r="D29" s="59" t="s">
        <v>661</v>
      </c>
      <c r="E29" s="7"/>
      <c r="F29" s="7"/>
      <c r="G29" s="7"/>
      <c r="H29" s="7"/>
      <c r="I29" s="7"/>
      <c r="J29" s="7"/>
      <c r="K29" s="7"/>
      <c r="L29" s="7"/>
      <c r="M29" s="7"/>
      <c r="N29" s="7"/>
      <c r="O29" s="7"/>
      <c r="P29" s="7"/>
      <c r="Q29" s="7"/>
      <c r="R29" s="7"/>
      <c r="S29" s="7"/>
      <c r="T29" s="7"/>
      <c r="U29" s="7"/>
      <c r="V29" s="7"/>
      <c r="W29" s="7"/>
      <c r="X29" s="7"/>
      <c r="Y29" s="485"/>
      <c r="Z29" s="485"/>
      <c r="AA29" s="485"/>
      <c r="AB29" s="485"/>
      <c r="AC29" s="485"/>
      <c r="AD29" s="485"/>
      <c r="AF29" s="484" t="str">
        <f t="shared" si="0"/>
        <v>未</v>
      </c>
      <c r="AG29" s="484"/>
      <c r="AV29" s="534"/>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6"/>
    </row>
    <row r="30" spans="3:77" ht="15" customHeight="1" x14ac:dyDescent="0.4">
      <c r="C30" s="69" t="s">
        <v>206</v>
      </c>
      <c r="D30" s="59" t="s">
        <v>662</v>
      </c>
      <c r="E30" s="7"/>
      <c r="F30" s="7"/>
      <c r="G30" s="7"/>
      <c r="H30" s="7"/>
      <c r="I30" s="7"/>
      <c r="J30" s="7"/>
      <c r="K30" s="7"/>
      <c r="L30" s="7"/>
      <c r="M30" s="7"/>
      <c r="N30" s="7"/>
      <c r="O30" s="7"/>
      <c r="P30" s="7"/>
      <c r="Q30" s="7"/>
      <c r="R30" s="7"/>
      <c r="S30" s="7"/>
      <c r="T30" s="7"/>
      <c r="U30" s="7"/>
      <c r="V30" s="7"/>
      <c r="W30" s="7"/>
      <c r="X30" s="7"/>
      <c r="Y30" s="485"/>
      <c r="Z30" s="485"/>
      <c r="AA30" s="485"/>
      <c r="AB30" s="485"/>
      <c r="AC30" s="485"/>
      <c r="AD30" s="485"/>
      <c r="AF30" s="484" t="str">
        <f t="shared" si="0"/>
        <v>未</v>
      </c>
      <c r="AG30" s="484"/>
      <c r="AV30" s="534"/>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6"/>
    </row>
    <row r="31" spans="3:77" ht="15" customHeight="1" x14ac:dyDescent="0.4">
      <c r="C31" s="69" t="s">
        <v>207</v>
      </c>
      <c r="D31" s="59" t="s">
        <v>663</v>
      </c>
      <c r="E31" s="7"/>
      <c r="F31" s="7"/>
      <c r="G31" s="7"/>
      <c r="H31" s="7"/>
      <c r="I31" s="7"/>
      <c r="J31" s="7"/>
      <c r="K31" s="7"/>
      <c r="L31" s="7"/>
      <c r="M31" s="7"/>
      <c r="N31" s="7"/>
      <c r="O31" s="7"/>
      <c r="P31" s="7"/>
      <c r="Q31" s="7"/>
      <c r="R31" s="7"/>
      <c r="S31" s="7"/>
      <c r="T31" s="7"/>
      <c r="U31" s="7"/>
      <c r="V31" s="7"/>
      <c r="W31" s="7"/>
      <c r="X31" s="7"/>
      <c r="Y31" s="485"/>
      <c r="Z31" s="485"/>
      <c r="AA31" s="485"/>
      <c r="AB31" s="485"/>
      <c r="AC31" s="485"/>
      <c r="AD31" s="485"/>
      <c r="AF31" s="484" t="str">
        <f t="shared" si="0"/>
        <v>未</v>
      </c>
      <c r="AG31" s="484"/>
      <c r="AV31" s="534"/>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6"/>
    </row>
    <row r="32" spans="3:77" ht="15" customHeight="1" x14ac:dyDescent="0.4">
      <c r="AV32" s="534"/>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6"/>
    </row>
    <row r="33" spans="2:77" ht="15" customHeight="1" x14ac:dyDescent="0.4">
      <c r="C33" s="540" t="s">
        <v>1968</v>
      </c>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2"/>
      <c r="AF33" s="502" t="s">
        <v>289</v>
      </c>
      <c r="AG33" s="502"/>
      <c r="AV33" s="534"/>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6"/>
    </row>
    <row r="34" spans="2:77" ht="15" customHeight="1" x14ac:dyDescent="0.4">
      <c r="C34" s="572"/>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4"/>
      <c r="AF34" s="484" t="str">
        <f>IF(COUNTBLANK(C34)=1,"未","")</f>
        <v>未</v>
      </c>
      <c r="AG34" s="484"/>
      <c r="AV34" s="534"/>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6"/>
    </row>
    <row r="35" spans="2:77" ht="15" customHeight="1" x14ac:dyDescent="0.4">
      <c r="C35" s="540" t="s">
        <v>446</v>
      </c>
      <c r="D35" s="541"/>
      <c r="E35" s="541"/>
      <c r="F35" s="541"/>
      <c r="G35" s="541"/>
      <c r="H35" s="541"/>
      <c r="I35" s="541"/>
      <c r="J35" s="541"/>
      <c r="K35" s="541"/>
      <c r="L35" s="541"/>
      <c r="M35" s="541"/>
      <c r="N35" s="541"/>
      <c r="O35" s="541"/>
      <c r="P35" s="541"/>
      <c r="Q35" s="541"/>
      <c r="R35" s="541"/>
      <c r="S35" s="541"/>
      <c r="T35" s="541"/>
      <c r="U35" s="541"/>
      <c r="V35" s="541"/>
      <c r="W35" s="541"/>
      <c r="X35" s="541"/>
      <c r="Y35" s="541"/>
      <c r="Z35" s="541"/>
      <c r="AA35" s="541"/>
      <c r="AB35" s="541"/>
      <c r="AC35" s="541"/>
      <c r="AD35" s="542"/>
      <c r="AV35" s="534"/>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6"/>
    </row>
    <row r="36" spans="2:77" ht="15" customHeight="1" x14ac:dyDescent="0.4">
      <c r="C36" s="566"/>
      <c r="D36" s="567"/>
      <c r="E36" s="567"/>
      <c r="F36" s="567"/>
      <c r="G36" s="567"/>
      <c r="H36" s="567"/>
      <c r="I36" s="567"/>
      <c r="J36" s="567"/>
      <c r="K36" s="567"/>
      <c r="L36" s="567"/>
      <c r="M36" s="567"/>
      <c r="N36" s="567"/>
      <c r="O36" s="567"/>
      <c r="P36" s="567"/>
      <c r="Q36" s="567"/>
      <c r="R36" s="567"/>
      <c r="S36" s="567"/>
      <c r="T36" s="567"/>
      <c r="U36" s="567"/>
      <c r="V36" s="567"/>
      <c r="W36" s="567"/>
      <c r="X36" s="567"/>
      <c r="Y36" s="567"/>
      <c r="Z36" s="567"/>
      <c r="AA36" s="567"/>
      <c r="AB36" s="567"/>
      <c r="AC36" s="567"/>
      <c r="AD36" s="568"/>
      <c r="AF36" s="484" t="str">
        <f>IF(AND(C34&lt;&gt;"その他",C34&lt;&gt;""),"",IF(COUNTBLANK(C36)=1,"未",""))</f>
        <v>未</v>
      </c>
      <c r="AG36" s="484"/>
      <c r="AV36" s="534"/>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6"/>
    </row>
    <row r="37" spans="2:77" ht="15" customHeight="1" x14ac:dyDescent="0.4">
      <c r="C37" s="569"/>
      <c r="D37" s="570"/>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c r="AC37" s="570"/>
      <c r="AD37" s="571"/>
      <c r="AF37" s="484"/>
      <c r="AG37" s="484"/>
      <c r="AV37" s="534"/>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6"/>
    </row>
    <row r="38" spans="2:77" ht="15" customHeight="1" thickBot="1" x14ac:dyDescent="0.45">
      <c r="AP38" s="502" t="s">
        <v>289</v>
      </c>
      <c r="AQ38" s="502"/>
      <c r="AR38" s="3"/>
      <c r="AS38" s="3"/>
      <c r="AV38" s="534"/>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6"/>
    </row>
    <row r="39" spans="2:77" ht="15" customHeight="1" thickBot="1" x14ac:dyDescent="0.45">
      <c r="C39" s="109" t="s">
        <v>1822</v>
      </c>
      <c r="D39" s="110"/>
      <c r="E39" s="110"/>
      <c r="F39" s="110"/>
      <c r="G39" s="110"/>
      <c r="H39" s="110"/>
      <c r="I39" s="110"/>
      <c r="J39" s="110"/>
      <c r="K39" s="110"/>
      <c r="L39" s="110"/>
      <c r="M39" s="110"/>
      <c r="N39" s="110"/>
      <c r="O39" s="110"/>
      <c r="P39" s="110"/>
      <c r="Q39" s="110"/>
      <c r="R39" s="93"/>
      <c r="S39" s="93"/>
      <c r="T39" s="93"/>
      <c r="U39" s="93"/>
      <c r="V39" s="93"/>
      <c r="W39" s="93"/>
      <c r="X39" s="93"/>
      <c r="Y39" s="93"/>
      <c r="Z39" s="93"/>
      <c r="AA39" s="93"/>
      <c r="AB39" s="93"/>
      <c r="AC39" s="93"/>
      <c r="AD39" s="93"/>
      <c r="AE39" s="93"/>
      <c r="AF39" s="93"/>
      <c r="AG39" s="93"/>
      <c r="AH39" s="93"/>
      <c r="AI39" s="93"/>
      <c r="AJ39" s="93"/>
      <c r="AK39" s="635"/>
      <c r="AL39" s="636"/>
      <c r="AM39" s="636"/>
      <c r="AN39" s="637"/>
      <c r="AP39" s="484" t="str">
        <f>IF(COUNTBLANK(AK39)=1,"未","")</f>
        <v>未</v>
      </c>
      <c r="AQ39" s="484"/>
      <c r="AR39" s="3"/>
      <c r="AV39" s="534"/>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6"/>
    </row>
    <row r="40" spans="2:77" ht="15" customHeight="1" thickBot="1" x14ac:dyDescent="0.45">
      <c r="C40" s="109" t="s">
        <v>1821</v>
      </c>
      <c r="D40" s="110"/>
      <c r="E40" s="110"/>
      <c r="F40" s="110"/>
      <c r="G40" s="110"/>
      <c r="H40" s="110"/>
      <c r="I40" s="110"/>
      <c r="J40" s="110"/>
      <c r="K40" s="110"/>
      <c r="L40" s="110"/>
      <c r="M40" s="110"/>
      <c r="N40" s="110"/>
      <c r="O40" s="110"/>
      <c r="P40" s="110"/>
      <c r="Q40" s="110"/>
      <c r="R40" s="93"/>
      <c r="S40" s="93"/>
      <c r="T40" s="93"/>
      <c r="U40" s="93"/>
      <c r="V40" s="93"/>
      <c r="W40" s="93"/>
      <c r="X40" s="93"/>
      <c r="Y40" s="93"/>
      <c r="Z40" s="93"/>
      <c r="AA40" s="93"/>
      <c r="AB40" s="93"/>
      <c r="AC40" s="93"/>
      <c r="AD40" s="93"/>
      <c r="AE40" s="93"/>
      <c r="AF40" s="93"/>
      <c r="AG40" s="93"/>
      <c r="AH40" s="93"/>
      <c r="AI40" s="93"/>
      <c r="AJ40" s="93"/>
      <c r="AK40" s="635"/>
      <c r="AL40" s="636"/>
      <c r="AM40" s="636"/>
      <c r="AN40" s="111" t="s">
        <v>668</v>
      </c>
      <c r="AP40" s="484" t="str">
        <f>IF(AK39&lt;&gt;"無",IF(COUNTBLANK(AK40)=1,"未",""),"")</f>
        <v>未</v>
      </c>
      <c r="AQ40" s="484"/>
      <c r="AV40" s="534"/>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6"/>
    </row>
    <row r="41" spans="2:77" ht="15" customHeight="1" x14ac:dyDescent="0.4">
      <c r="C41" s="60" t="s">
        <v>666</v>
      </c>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2"/>
      <c r="AP41" s="502"/>
      <c r="AQ41" s="502"/>
      <c r="AV41" s="534"/>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6"/>
    </row>
    <row r="42" spans="2:77" ht="15" customHeight="1" x14ac:dyDescent="0.4">
      <c r="C42" s="69" t="s">
        <v>78</v>
      </c>
      <c r="D42" s="497" t="s">
        <v>664</v>
      </c>
      <c r="E42" s="487"/>
      <c r="F42" s="487"/>
      <c r="G42" s="487"/>
      <c r="H42" s="487"/>
      <c r="I42" s="487"/>
      <c r="J42" s="487"/>
      <c r="K42" s="487"/>
      <c r="L42" s="498"/>
      <c r="M42" s="561">
        <v>45437</v>
      </c>
      <c r="N42" s="562"/>
      <c r="O42" s="562"/>
      <c r="P42" s="562"/>
      <c r="Q42" s="562"/>
      <c r="R42" s="563"/>
      <c r="S42" s="497" t="s">
        <v>450</v>
      </c>
      <c r="T42" s="487"/>
      <c r="U42" s="487"/>
      <c r="V42" s="498"/>
      <c r="W42" s="559" t="s">
        <v>426</v>
      </c>
      <c r="X42" s="486"/>
      <c r="Y42" s="560"/>
      <c r="Z42" s="497" t="s">
        <v>453</v>
      </c>
      <c r="AA42" s="487"/>
      <c r="AB42" s="487"/>
      <c r="AC42" s="487"/>
      <c r="AD42" s="498"/>
      <c r="AE42" s="559" t="s">
        <v>667</v>
      </c>
      <c r="AF42" s="486"/>
      <c r="AG42" s="486"/>
      <c r="AH42" s="560"/>
      <c r="AI42" s="497" t="s">
        <v>454</v>
      </c>
      <c r="AJ42" s="487"/>
      <c r="AK42" s="487"/>
      <c r="AL42" s="498"/>
      <c r="AM42" s="559">
        <v>5</v>
      </c>
      <c r="AN42" s="560"/>
      <c r="AP42" s="484" t="str">
        <f>IF(AND($AK$40&lt;&gt;"",$AK$40&lt;VALUE(C42)),"",IF($AK$39&lt;&gt;"無",IF(OR(COUNTBLANK(M42)=1,COUNTBLANK(W42)=1,COUNTBLANK(AE42)=1,COUNTBLANK(AM42)=1),"未",""),IF($AK$39="無","","未")))</f>
        <v/>
      </c>
      <c r="AQ42" s="484"/>
      <c r="AV42" s="534"/>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6"/>
    </row>
    <row r="43" spans="2:77" ht="15" customHeight="1" x14ac:dyDescent="0.4">
      <c r="C43" s="69" t="s">
        <v>79</v>
      </c>
      <c r="D43" s="497" t="s">
        <v>664</v>
      </c>
      <c r="E43" s="487"/>
      <c r="F43" s="487"/>
      <c r="G43" s="487"/>
      <c r="H43" s="487"/>
      <c r="I43" s="487"/>
      <c r="J43" s="487"/>
      <c r="K43" s="487"/>
      <c r="L43" s="498"/>
      <c r="M43" s="561"/>
      <c r="N43" s="562"/>
      <c r="O43" s="562"/>
      <c r="P43" s="562"/>
      <c r="Q43" s="562"/>
      <c r="R43" s="563"/>
      <c r="S43" s="497" t="s">
        <v>450</v>
      </c>
      <c r="T43" s="487"/>
      <c r="U43" s="487"/>
      <c r="V43" s="498"/>
      <c r="W43" s="559"/>
      <c r="X43" s="486"/>
      <c r="Y43" s="560"/>
      <c r="Z43" s="497" t="s">
        <v>453</v>
      </c>
      <c r="AA43" s="487"/>
      <c r="AB43" s="487"/>
      <c r="AC43" s="487"/>
      <c r="AD43" s="498"/>
      <c r="AE43" s="559"/>
      <c r="AF43" s="486"/>
      <c r="AG43" s="486"/>
      <c r="AH43" s="560"/>
      <c r="AI43" s="497" t="s">
        <v>454</v>
      </c>
      <c r="AJ43" s="487"/>
      <c r="AK43" s="487"/>
      <c r="AL43" s="498"/>
      <c r="AM43" s="559"/>
      <c r="AN43" s="560"/>
      <c r="AP43" s="484" t="str">
        <f>IF(AND($AK$40&lt;&gt;"",$AK$40&lt;VALUE(C43)),"",IF($AK$39&lt;&gt;"無",IF(OR(COUNTBLANK(M43)=1,COUNTBLANK(W43)=1,COUNTBLANK(AE43)=1,COUNTBLANK(AM43)=1),"未",""),IF($AK$39="無","","未")))</f>
        <v>未</v>
      </c>
      <c r="AQ43" s="484"/>
      <c r="AV43" s="534"/>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6"/>
    </row>
    <row r="44" spans="2:77" ht="15" customHeight="1" x14ac:dyDescent="0.4">
      <c r="C44" s="69" t="s">
        <v>305</v>
      </c>
      <c r="D44" s="497" t="s">
        <v>664</v>
      </c>
      <c r="E44" s="487"/>
      <c r="F44" s="487"/>
      <c r="G44" s="487"/>
      <c r="H44" s="487"/>
      <c r="I44" s="487"/>
      <c r="J44" s="487"/>
      <c r="K44" s="487"/>
      <c r="L44" s="498"/>
      <c r="M44" s="561"/>
      <c r="N44" s="562"/>
      <c r="O44" s="562"/>
      <c r="P44" s="562"/>
      <c r="Q44" s="562"/>
      <c r="R44" s="563"/>
      <c r="S44" s="497" t="s">
        <v>450</v>
      </c>
      <c r="T44" s="487"/>
      <c r="U44" s="487"/>
      <c r="V44" s="498"/>
      <c r="W44" s="559"/>
      <c r="X44" s="486"/>
      <c r="Y44" s="560"/>
      <c r="Z44" s="497" t="s">
        <v>453</v>
      </c>
      <c r="AA44" s="487"/>
      <c r="AB44" s="487"/>
      <c r="AC44" s="487"/>
      <c r="AD44" s="498"/>
      <c r="AE44" s="559"/>
      <c r="AF44" s="486"/>
      <c r="AG44" s="486"/>
      <c r="AH44" s="560"/>
      <c r="AI44" s="497" t="s">
        <v>454</v>
      </c>
      <c r="AJ44" s="487"/>
      <c r="AK44" s="487"/>
      <c r="AL44" s="498"/>
      <c r="AM44" s="559"/>
      <c r="AN44" s="560"/>
      <c r="AP44" s="484" t="str">
        <f>IF(AND($AK$40&lt;&gt;"",$AK$40&lt;VALUE(C44)),"",IF($AK$39&lt;&gt;"無",IF(OR(COUNTBLANK(M44)=1,COUNTBLANK(W44)=1,COUNTBLANK(AE44)=1,COUNTBLANK(AM44)=1),"未",""),IF($AK$39="無","","未")))</f>
        <v>未</v>
      </c>
      <c r="AQ44" s="484"/>
      <c r="AV44" s="534"/>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6"/>
    </row>
    <row r="45" spans="2:77" ht="15" customHeight="1" x14ac:dyDescent="0.4">
      <c r="AV45" s="534"/>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6"/>
    </row>
    <row r="46" spans="2:77" ht="15" customHeight="1" thickBot="1" x14ac:dyDescent="0.45">
      <c r="B46" s="52" t="s">
        <v>305</v>
      </c>
      <c r="C46" s="1" t="s">
        <v>118</v>
      </c>
      <c r="AV46" s="534"/>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6"/>
    </row>
    <row r="47" spans="2:77" ht="15" customHeight="1" thickBot="1" x14ac:dyDescent="0.45">
      <c r="C47" s="54" t="s">
        <v>35</v>
      </c>
      <c r="D47" s="79" t="s">
        <v>669</v>
      </c>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494"/>
      <c r="AP47" s="495"/>
      <c r="AQ47" s="495"/>
      <c r="AR47" s="496"/>
      <c r="AV47" s="534"/>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6"/>
    </row>
    <row r="48" spans="2:77" ht="15" customHeight="1" thickBot="1" x14ac:dyDescent="0.45">
      <c r="C48" s="54" t="s">
        <v>36</v>
      </c>
      <c r="D48" s="79" t="s">
        <v>670</v>
      </c>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494"/>
      <c r="AP48" s="495"/>
      <c r="AQ48" s="495"/>
      <c r="AR48" s="496"/>
      <c r="AV48" s="534"/>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6"/>
    </row>
    <row r="49" spans="3:77" ht="15" customHeight="1" x14ac:dyDescent="0.4">
      <c r="AV49" s="534"/>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6"/>
    </row>
    <row r="50" spans="3:77" ht="15" customHeight="1" x14ac:dyDescent="0.4">
      <c r="C50" s="60" t="s">
        <v>677</v>
      </c>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499" t="s">
        <v>675</v>
      </c>
      <c r="AF50" s="500"/>
      <c r="AG50" s="500"/>
      <c r="AH50" s="501"/>
      <c r="AI50" s="499" t="s">
        <v>676</v>
      </c>
      <c r="AJ50" s="500"/>
      <c r="AK50" s="500"/>
      <c r="AL50" s="500"/>
      <c r="AM50" s="500"/>
      <c r="AN50" s="501"/>
      <c r="AP50" s="502" t="s">
        <v>289</v>
      </c>
      <c r="AQ50" s="502"/>
      <c r="AV50" s="534"/>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6"/>
    </row>
    <row r="51" spans="3:77" ht="15" customHeight="1" x14ac:dyDescent="0.4">
      <c r="C51" s="69" t="s">
        <v>78</v>
      </c>
      <c r="D51" s="59" t="s">
        <v>671</v>
      </c>
      <c r="E51" s="7"/>
      <c r="F51" s="7"/>
      <c r="G51" s="7"/>
      <c r="H51" s="7"/>
      <c r="I51" s="7"/>
      <c r="J51" s="7"/>
      <c r="K51" s="7"/>
      <c r="L51" s="7"/>
      <c r="M51" s="7"/>
      <c r="N51" s="7"/>
      <c r="O51" s="7"/>
      <c r="P51" s="7"/>
      <c r="Q51" s="7"/>
      <c r="R51" s="7"/>
      <c r="S51" s="7"/>
      <c r="T51" s="7"/>
      <c r="U51" s="7"/>
      <c r="V51" s="7"/>
      <c r="W51" s="7"/>
      <c r="X51" s="7"/>
      <c r="Y51" s="7"/>
      <c r="Z51" s="7"/>
      <c r="AA51" s="7"/>
      <c r="AB51" s="7"/>
      <c r="AC51" s="7"/>
      <c r="AD51" s="7"/>
      <c r="AE51" s="559"/>
      <c r="AF51" s="486"/>
      <c r="AG51" s="486"/>
      <c r="AH51" s="560"/>
      <c r="AI51" s="559"/>
      <c r="AJ51" s="486"/>
      <c r="AK51" s="486"/>
      <c r="AL51" s="486"/>
      <c r="AM51" s="486"/>
      <c r="AN51" s="560"/>
      <c r="AP51" s="484" t="str">
        <f t="shared" ref="AP51:AP56" si="1">IF(AE51="有",IF(OR(COUNTBLANK(AE51)=1,COUNTBLANK(AI51)=1),"未",""),IF(AE51="","未",""))</f>
        <v>未</v>
      </c>
      <c r="AQ51" s="484"/>
      <c r="AV51" s="534"/>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6"/>
    </row>
    <row r="52" spans="3:77" ht="15" customHeight="1" x14ac:dyDescent="0.4">
      <c r="C52" s="69" t="s">
        <v>79</v>
      </c>
      <c r="D52" s="59" t="s">
        <v>672</v>
      </c>
      <c r="E52" s="7"/>
      <c r="F52" s="7"/>
      <c r="G52" s="7"/>
      <c r="H52" s="7"/>
      <c r="I52" s="7"/>
      <c r="J52" s="7"/>
      <c r="K52" s="7"/>
      <c r="L52" s="7"/>
      <c r="M52" s="7"/>
      <c r="N52" s="7"/>
      <c r="O52" s="7"/>
      <c r="P52" s="7"/>
      <c r="Q52" s="7"/>
      <c r="R52" s="7"/>
      <c r="S52" s="7"/>
      <c r="T52" s="7"/>
      <c r="U52" s="7"/>
      <c r="V52" s="7"/>
      <c r="W52" s="7"/>
      <c r="X52" s="7"/>
      <c r="Y52" s="7"/>
      <c r="Z52" s="7"/>
      <c r="AA52" s="7"/>
      <c r="AB52" s="7"/>
      <c r="AC52" s="7"/>
      <c r="AD52" s="7"/>
      <c r="AE52" s="559"/>
      <c r="AF52" s="486"/>
      <c r="AG52" s="486"/>
      <c r="AH52" s="560"/>
      <c r="AI52" s="559"/>
      <c r="AJ52" s="486"/>
      <c r="AK52" s="486"/>
      <c r="AL52" s="486"/>
      <c r="AM52" s="486"/>
      <c r="AN52" s="560"/>
      <c r="AP52" s="484" t="str">
        <f t="shared" si="1"/>
        <v>未</v>
      </c>
      <c r="AQ52" s="484"/>
      <c r="AV52" s="534"/>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6"/>
    </row>
    <row r="53" spans="3:77" ht="15" customHeight="1" x14ac:dyDescent="0.4">
      <c r="C53" s="69" t="s">
        <v>80</v>
      </c>
      <c r="D53" s="59" t="s">
        <v>657</v>
      </c>
      <c r="E53" s="7"/>
      <c r="F53" s="7"/>
      <c r="G53" s="7"/>
      <c r="H53" s="7"/>
      <c r="I53" s="7"/>
      <c r="J53" s="7"/>
      <c r="K53" s="7"/>
      <c r="L53" s="7"/>
      <c r="M53" s="7"/>
      <c r="N53" s="7"/>
      <c r="O53" s="7"/>
      <c r="P53" s="7"/>
      <c r="Q53" s="7"/>
      <c r="R53" s="7"/>
      <c r="S53" s="7"/>
      <c r="T53" s="7"/>
      <c r="U53" s="7"/>
      <c r="V53" s="7"/>
      <c r="W53" s="7"/>
      <c r="X53" s="7"/>
      <c r="Y53" s="7"/>
      <c r="Z53" s="7"/>
      <c r="AA53" s="7"/>
      <c r="AB53" s="7"/>
      <c r="AC53" s="7"/>
      <c r="AD53" s="7"/>
      <c r="AE53" s="559"/>
      <c r="AF53" s="486"/>
      <c r="AG53" s="486"/>
      <c r="AH53" s="560"/>
      <c r="AI53" s="559"/>
      <c r="AJ53" s="486"/>
      <c r="AK53" s="486"/>
      <c r="AL53" s="486"/>
      <c r="AM53" s="486"/>
      <c r="AN53" s="560"/>
      <c r="AP53" s="484" t="str">
        <f t="shared" si="1"/>
        <v>未</v>
      </c>
      <c r="AQ53" s="484"/>
      <c r="AV53" s="534"/>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6"/>
    </row>
    <row r="54" spans="3:77" ht="15" customHeight="1" x14ac:dyDescent="0.4">
      <c r="C54" s="69" t="s">
        <v>321</v>
      </c>
      <c r="D54" s="59" t="s">
        <v>658</v>
      </c>
      <c r="E54" s="7"/>
      <c r="F54" s="7"/>
      <c r="G54" s="7"/>
      <c r="H54" s="7"/>
      <c r="I54" s="7"/>
      <c r="J54" s="7"/>
      <c r="K54" s="7"/>
      <c r="L54" s="7"/>
      <c r="M54" s="7"/>
      <c r="N54" s="7"/>
      <c r="O54" s="7"/>
      <c r="P54" s="7"/>
      <c r="Q54" s="7"/>
      <c r="R54" s="7"/>
      <c r="S54" s="7"/>
      <c r="T54" s="7"/>
      <c r="U54" s="7"/>
      <c r="V54" s="7"/>
      <c r="W54" s="7"/>
      <c r="X54" s="7"/>
      <c r="Y54" s="7"/>
      <c r="Z54" s="7"/>
      <c r="AA54" s="7"/>
      <c r="AB54" s="7"/>
      <c r="AC54" s="7"/>
      <c r="AD54" s="7"/>
      <c r="AE54" s="559"/>
      <c r="AF54" s="486"/>
      <c r="AG54" s="486"/>
      <c r="AH54" s="560"/>
      <c r="AI54" s="559"/>
      <c r="AJ54" s="486"/>
      <c r="AK54" s="486"/>
      <c r="AL54" s="486"/>
      <c r="AM54" s="486"/>
      <c r="AN54" s="560"/>
      <c r="AP54" s="484" t="str">
        <f t="shared" si="1"/>
        <v>未</v>
      </c>
      <c r="AQ54" s="484"/>
      <c r="AV54" s="534"/>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6"/>
    </row>
    <row r="55" spans="3:77" ht="15" customHeight="1" x14ac:dyDescent="0.4">
      <c r="C55" s="69" t="s">
        <v>458</v>
      </c>
      <c r="D55" s="59" t="s">
        <v>673</v>
      </c>
      <c r="E55" s="7"/>
      <c r="F55" s="7"/>
      <c r="G55" s="7"/>
      <c r="H55" s="7"/>
      <c r="I55" s="7"/>
      <c r="J55" s="7"/>
      <c r="K55" s="7"/>
      <c r="L55" s="7"/>
      <c r="M55" s="7"/>
      <c r="N55" s="7"/>
      <c r="O55" s="7"/>
      <c r="P55" s="7"/>
      <c r="Q55" s="7"/>
      <c r="R55" s="7"/>
      <c r="S55" s="7"/>
      <c r="T55" s="7"/>
      <c r="U55" s="7"/>
      <c r="V55" s="7"/>
      <c r="W55" s="7"/>
      <c r="X55" s="7"/>
      <c r="Y55" s="7"/>
      <c r="Z55" s="7"/>
      <c r="AA55" s="7"/>
      <c r="AB55" s="7"/>
      <c r="AC55" s="7"/>
      <c r="AD55" s="7"/>
      <c r="AE55" s="559"/>
      <c r="AF55" s="486"/>
      <c r="AG55" s="486"/>
      <c r="AH55" s="560"/>
      <c r="AI55" s="559"/>
      <c r="AJ55" s="486"/>
      <c r="AK55" s="486"/>
      <c r="AL55" s="486"/>
      <c r="AM55" s="486"/>
      <c r="AN55" s="560"/>
      <c r="AP55" s="484" t="str">
        <f t="shared" si="1"/>
        <v>未</v>
      </c>
      <c r="AQ55" s="484"/>
      <c r="AV55" s="534"/>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6"/>
    </row>
    <row r="56" spans="3:77" ht="15" customHeight="1" x14ac:dyDescent="0.4">
      <c r="C56" s="69" t="s">
        <v>181</v>
      </c>
      <c r="D56" s="59" t="s">
        <v>674</v>
      </c>
      <c r="E56" s="7"/>
      <c r="F56" s="7"/>
      <c r="G56" s="7"/>
      <c r="H56" s="7"/>
      <c r="I56" s="7"/>
      <c r="J56" s="7"/>
      <c r="K56" s="7"/>
      <c r="L56" s="7"/>
      <c r="M56" s="7"/>
      <c r="N56" s="7"/>
      <c r="O56" s="7"/>
      <c r="P56" s="7"/>
      <c r="Q56" s="7"/>
      <c r="R56" s="7"/>
      <c r="S56" s="7"/>
      <c r="T56" s="7"/>
      <c r="U56" s="7"/>
      <c r="V56" s="7"/>
      <c r="W56" s="7"/>
      <c r="X56" s="7"/>
      <c r="Y56" s="7"/>
      <c r="Z56" s="7"/>
      <c r="AA56" s="7"/>
      <c r="AB56" s="7"/>
      <c r="AC56" s="7"/>
      <c r="AD56" s="7"/>
      <c r="AE56" s="559"/>
      <c r="AF56" s="486"/>
      <c r="AG56" s="486"/>
      <c r="AH56" s="560"/>
      <c r="AI56" s="559"/>
      <c r="AJ56" s="486"/>
      <c r="AK56" s="486"/>
      <c r="AL56" s="486"/>
      <c r="AM56" s="486"/>
      <c r="AN56" s="560"/>
      <c r="AP56" s="484" t="str">
        <f t="shared" si="1"/>
        <v>未</v>
      </c>
      <c r="AQ56" s="484"/>
      <c r="AV56" s="534"/>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6"/>
    </row>
    <row r="57" spans="3:77" ht="15" customHeight="1" x14ac:dyDescent="0.4">
      <c r="AV57" s="534"/>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6"/>
    </row>
    <row r="58" spans="3:77" ht="15" customHeight="1" x14ac:dyDescent="0.4">
      <c r="C58" s="60" t="s">
        <v>678</v>
      </c>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2"/>
      <c r="AP58" s="502" t="s">
        <v>289</v>
      </c>
      <c r="AQ58" s="502"/>
      <c r="AV58" s="534"/>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6"/>
    </row>
    <row r="59" spans="3:77" ht="15" customHeight="1" x14ac:dyDescent="0.4">
      <c r="C59" s="69" t="s">
        <v>78</v>
      </c>
      <c r="D59" s="7" t="s">
        <v>679</v>
      </c>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559"/>
      <c r="AJ59" s="486"/>
      <c r="AK59" s="486"/>
      <c r="AL59" s="486"/>
      <c r="AM59" s="486"/>
      <c r="AN59" s="560"/>
      <c r="AP59" s="484" t="str">
        <f>IF(COUNTBLANK(AI59)=1,"未","")</f>
        <v>未</v>
      </c>
      <c r="AQ59" s="484"/>
      <c r="AV59" s="534"/>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6"/>
    </row>
    <row r="60" spans="3:77" ht="15" customHeight="1" x14ac:dyDescent="0.4">
      <c r="C60" s="69" t="s">
        <v>79</v>
      </c>
      <c r="D60" s="7" t="s">
        <v>680</v>
      </c>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1015"/>
      <c r="AJ60" s="1016"/>
      <c r="AK60" s="1016"/>
      <c r="AL60" s="1016"/>
      <c r="AM60" s="1016"/>
      <c r="AN60" s="1017"/>
      <c r="AP60" s="484" t="str">
        <f>IF(AND(AI59&lt;&gt;"定めている",AI59&lt;&gt;""),"",IF(COUNTBLANK(AI60)=1,"未",""))</f>
        <v>未</v>
      </c>
      <c r="AQ60" s="484"/>
      <c r="AV60" s="534"/>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6"/>
    </row>
    <row r="61" spans="3:77" ht="15" customHeight="1" x14ac:dyDescent="0.4">
      <c r="C61" s="60" t="s">
        <v>681</v>
      </c>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499" t="s">
        <v>682</v>
      </c>
      <c r="AJ61" s="500"/>
      <c r="AK61" s="500"/>
      <c r="AL61" s="500"/>
      <c r="AM61" s="500"/>
      <c r="AN61" s="501"/>
      <c r="AP61" s="502" t="s">
        <v>289</v>
      </c>
      <c r="AQ61" s="502"/>
      <c r="AV61" s="534"/>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6"/>
    </row>
    <row r="62" spans="3:77" ht="15" customHeight="1" thickBot="1" x14ac:dyDescent="0.45">
      <c r="C62" s="69" t="s">
        <v>78</v>
      </c>
      <c r="D62" s="7" t="s">
        <v>686</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559"/>
      <c r="AJ62" s="486"/>
      <c r="AK62" s="486"/>
      <c r="AL62" s="486"/>
      <c r="AM62" s="486"/>
      <c r="AN62" s="560"/>
      <c r="AP62" s="484" t="str">
        <f>IF(AND($AI$59&lt;&gt;"定めている",$AI$59&lt;&gt;""),"",IF(COUNTBLANK(AI62)=1,"未",""))</f>
        <v>未</v>
      </c>
      <c r="AQ62" s="484"/>
      <c r="AV62" s="537"/>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9"/>
    </row>
    <row r="63" spans="3:77" ht="15" customHeight="1" x14ac:dyDescent="0.4">
      <c r="C63" s="69" t="s">
        <v>79</v>
      </c>
      <c r="D63" s="7" t="s">
        <v>687</v>
      </c>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559"/>
      <c r="AJ63" s="486"/>
      <c r="AK63" s="486"/>
      <c r="AL63" s="486"/>
      <c r="AM63" s="486"/>
      <c r="AN63" s="560"/>
      <c r="AP63" s="484" t="str">
        <f>IF(AND($AI$59&lt;&gt;"定めている",$AI$59&lt;&gt;""),"",IF(COUNTBLANK(AI63)=1,"未",""))</f>
        <v>未</v>
      </c>
      <c r="AQ63" s="484"/>
      <c r="AV63" s="531" t="s">
        <v>795</v>
      </c>
      <c r="AW63" s="531"/>
      <c r="AX63" s="531"/>
      <c r="AY63" s="531"/>
      <c r="AZ63" s="531"/>
      <c r="BA63" s="531"/>
      <c r="BB63" s="531"/>
      <c r="BC63" s="531"/>
      <c r="BD63" s="531"/>
      <c r="BE63" s="531"/>
      <c r="BF63" s="531"/>
      <c r="BG63" s="531"/>
      <c r="BH63" s="531"/>
      <c r="BI63" s="531"/>
      <c r="BJ63" s="531"/>
      <c r="BK63" s="531"/>
      <c r="BL63" s="531"/>
      <c r="BM63" s="531"/>
      <c r="BN63" s="531"/>
      <c r="BO63" s="531"/>
      <c r="BP63" s="531"/>
      <c r="BQ63" s="531"/>
      <c r="BR63" s="531"/>
      <c r="BS63" s="531"/>
      <c r="BT63" s="531"/>
      <c r="BU63" s="531"/>
      <c r="BV63" s="531"/>
      <c r="BW63" s="531"/>
      <c r="BX63" s="531"/>
      <c r="BY63" s="531"/>
    </row>
    <row r="64" spans="3:77" ht="15" customHeight="1" thickBot="1" x14ac:dyDescent="0.45">
      <c r="C64" s="69" t="s">
        <v>80</v>
      </c>
      <c r="D64" s="7" t="s">
        <v>688</v>
      </c>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559"/>
      <c r="AJ64" s="486"/>
      <c r="AK64" s="486"/>
      <c r="AL64" s="486"/>
      <c r="AM64" s="486"/>
      <c r="AN64" s="560"/>
      <c r="AP64" s="484" t="str">
        <f>IF(AND($AI$59&lt;&gt;"定めている",$AI$59&lt;&gt;""),"",IF(COUNTBLANK(AI64)=1,"未",""))</f>
        <v>未</v>
      </c>
      <c r="AQ64" s="484"/>
      <c r="AV64" s="65" t="s">
        <v>796</v>
      </c>
    </row>
    <row r="65" spans="2:77" ht="15" customHeight="1" x14ac:dyDescent="0.4">
      <c r="C65" s="69" t="s">
        <v>82</v>
      </c>
      <c r="D65" s="7" t="s">
        <v>689</v>
      </c>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559"/>
      <c r="AJ65" s="486"/>
      <c r="AK65" s="486"/>
      <c r="AL65" s="486"/>
      <c r="AM65" s="486"/>
      <c r="AN65" s="560"/>
      <c r="AP65" s="484" t="str">
        <f>IF(AND($AI$59&lt;&gt;"定めている",$AI$59&lt;&gt;""),"",IF(COUNTBLANK(AI65)=1,"未",""))</f>
        <v>未</v>
      </c>
      <c r="AQ65" s="484"/>
      <c r="AV65" s="532" t="s">
        <v>801</v>
      </c>
      <c r="AW65" s="531"/>
      <c r="AX65" s="531"/>
      <c r="AY65" s="531"/>
      <c r="AZ65" s="531"/>
      <c r="BA65" s="531"/>
      <c r="BB65" s="531"/>
      <c r="BC65" s="531"/>
      <c r="BD65" s="531"/>
      <c r="BE65" s="531"/>
      <c r="BF65" s="531"/>
      <c r="BG65" s="531"/>
      <c r="BH65" s="531"/>
      <c r="BI65" s="531"/>
      <c r="BJ65" s="531"/>
      <c r="BK65" s="531"/>
      <c r="BL65" s="531"/>
      <c r="BM65" s="531"/>
      <c r="BN65" s="531"/>
      <c r="BO65" s="531"/>
      <c r="BP65" s="531"/>
      <c r="BQ65" s="531"/>
      <c r="BR65" s="531"/>
      <c r="BS65" s="531"/>
      <c r="BT65" s="531"/>
      <c r="BU65" s="531"/>
      <c r="BV65" s="531"/>
      <c r="BW65" s="531"/>
      <c r="BX65" s="531"/>
      <c r="BY65" s="533"/>
    </row>
    <row r="66" spans="2:77" ht="15" customHeight="1" x14ac:dyDescent="0.4">
      <c r="C66" s="638" t="s">
        <v>180</v>
      </c>
      <c r="D66" s="112" t="s">
        <v>690</v>
      </c>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13"/>
      <c r="AI66" s="549"/>
      <c r="AJ66" s="550"/>
      <c r="AK66" s="550"/>
      <c r="AL66" s="550"/>
      <c r="AM66" s="550"/>
      <c r="AN66" s="551"/>
      <c r="AP66" s="484" t="str">
        <f>IF(AND($AI$59&lt;&gt;"定めている",$AI$59&lt;&gt;""),"",IF(COUNTBLANK(AI66)=1,"未",""))</f>
        <v>未</v>
      </c>
      <c r="AQ66" s="484"/>
      <c r="AV66" s="534"/>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6"/>
    </row>
    <row r="67" spans="2:77" ht="15" customHeight="1" x14ac:dyDescent="0.4">
      <c r="C67" s="639"/>
      <c r="D67" s="114" t="s">
        <v>684</v>
      </c>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63"/>
      <c r="AI67" s="363"/>
      <c r="AJ67" s="364"/>
      <c r="AK67" s="364"/>
      <c r="AL67" s="364"/>
      <c r="AM67" s="364"/>
      <c r="AN67" s="552"/>
      <c r="AP67" s="484"/>
      <c r="AQ67" s="484"/>
      <c r="AV67" s="534"/>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6"/>
    </row>
    <row r="68" spans="2:77" ht="15" customHeight="1" x14ac:dyDescent="0.4">
      <c r="C68" s="69" t="s">
        <v>181</v>
      </c>
      <c r="D68" s="7" t="s">
        <v>696</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559"/>
      <c r="AJ68" s="486"/>
      <c r="AK68" s="486"/>
      <c r="AL68" s="486"/>
      <c r="AM68" s="486"/>
      <c r="AN68" s="560"/>
      <c r="AP68" s="484" t="str">
        <f t="shared" ref="AP68:AP74" si="2">IF(AND($AI$59&lt;&gt;"定めている",$AI$59&lt;&gt;""),"",IF(COUNTBLANK(AI68)=1,"未",""))</f>
        <v>未</v>
      </c>
      <c r="AQ68" s="484"/>
      <c r="AV68" s="534"/>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6"/>
    </row>
    <row r="69" spans="2:77" ht="15" customHeight="1" x14ac:dyDescent="0.4">
      <c r="C69" s="69" t="s">
        <v>205</v>
      </c>
      <c r="D69" s="7" t="s">
        <v>691</v>
      </c>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559"/>
      <c r="AJ69" s="486"/>
      <c r="AK69" s="486"/>
      <c r="AL69" s="486"/>
      <c r="AM69" s="486"/>
      <c r="AN69" s="560"/>
      <c r="AP69" s="484" t="str">
        <f t="shared" si="2"/>
        <v>未</v>
      </c>
      <c r="AQ69" s="484"/>
      <c r="AV69" s="534"/>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6"/>
    </row>
    <row r="70" spans="2:77" ht="15" customHeight="1" x14ac:dyDescent="0.4">
      <c r="C70" s="69" t="s">
        <v>206</v>
      </c>
      <c r="D70" s="7" t="s">
        <v>692</v>
      </c>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559"/>
      <c r="AJ70" s="486"/>
      <c r="AK70" s="486"/>
      <c r="AL70" s="486"/>
      <c r="AM70" s="486"/>
      <c r="AN70" s="560"/>
      <c r="AP70" s="484" t="str">
        <f t="shared" si="2"/>
        <v>未</v>
      </c>
      <c r="AQ70" s="484"/>
      <c r="AV70" s="534"/>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6"/>
    </row>
    <row r="71" spans="2:77" ht="15" customHeight="1" x14ac:dyDescent="0.4">
      <c r="C71" s="69" t="s">
        <v>207</v>
      </c>
      <c r="D71" s="7" t="s">
        <v>693</v>
      </c>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559"/>
      <c r="AJ71" s="486"/>
      <c r="AK71" s="486"/>
      <c r="AL71" s="486"/>
      <c r="AM71" s="486"/>
      <c r="AN71" s="560"/>
      <c r="AP71" s="484" t="str">
        <f t="shared" si="2"/>
        <v>未</v>
      </c>
      <c r="AQ71" s="484"/>
      <c r="AV71" s="534"/>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6"/>
    </row>
    <row r="72" spans="2:77" ht="15" customHeight="1" x14ac:dyDescent="0.4">
      <c r="C72" s="69" t="s">
        <v>683</v>
      </c>
      <c r="D72" s="7" t="s">
        <v>694</v>
      </c>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559"/>
      <c r="AJ72" s="486"/>
      <c r="AK72" s="486"/>
      <c r="AL72" s="486"/>
      <c r="AM72" s="486"/>
      <c r="AN72" s="560"/>
      <c r="AP72" s="484" t="str">
        <f t="shared" si="2"/>
        <v>未</v>
      </c>
      <c r="AQ72" s="484"/>
      <c r="AV72" s="534"/>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6"/>
    </row>
    <row r="73" spans="2:77" ht="15" customHeight="1" x14ac:dyDescent="0.4">
      <c r="C73" s="69" t="s">
        <v>209</v>
      </c>
      <c r="D73" s="7" t="s">
        <v>695</v>
      </c>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559"/>
      <c r="AJ73" s="486"/>
      <c r="AK73" s="486"/>
      <c r="AL73" s="486"/>
      <c r="AM73" s="486"/>
      <c r="AN73" s="560"/>
      <c r="AP73" s="484" t="str">
        <f t="shared" si="2"/>
        <v>未</v>
      </c>
      <c r="AQ73" s="484"/>
      <c r="AV73" s="534"/>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5"/>
      <c r="BU73" s="535"/>
      <c r="BV73" s="535"/>
      <c r="BW73" s="535"/>
      <c r="BX73" s="535"/>
      <c r="BY73" s="536"/>
    </row>
    <row r="74" spans="2:77" ht="15" customHeight="1" x14ac:dyDescent="0.4">
      <c r="C74" s="69" t="s">
        <v>210</v>
      </c>
      <c r="D74" s="7" t="s">
        <v>685</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559"/>
      <c r="AJ74" s="486"/>
      <c r="AK74" s="486"/>
      <c r="AL74" s="486"/>
      <c r="AM74" s="486"/>
      <c r="AN74" s="560"/>
      <c r="AP74" s="484" t="str">
        <f t="shared" si="2"/>
        <v>未</v>
      </c>
      <c r="AQ74" s="484"/>
      <c r="AV74" s="534"/>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6"/>
    </row>
    <row r="75" spans="2:77" ht="15" customHeight="1" x14ac:dyDescent="0.4">
      <c r="AV75" s="534"/>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6"/>
    </row>
    <row r="76" spans="2:77" ht="15" customHeight="1" x14ac:dyDescent="0.4">
      <c r="C76" s="540" t="s">
        <v>697</v>
      </c>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41"/>
      <c r="AC76" s="541"/>
      <c r="AD76" s="541"/>
      <c r="AE76" s="541"/>
      <c r="AF76" s="541"/>
      <c r="AG76" s="541"/>
      <c r="AH76" s="541"/>
      <c r="AI76" s="541"/>
      <c r="AJ76" s="541"/>
      <c r="AK76" s="541"/>
      <c r="AL76" s="541"/>
      <c r="AM76" s="541"/>
      <c r="AN76" s="542"/>
      <c r="AP76" s="502" t="s">
        <v>289</v>
      </c>
      <c r="AQ76" s="502"/>
      <c r="AV76" s="534"/>
      <c r="AW76" s="535"/>
      <c r="AX76" s="535"/>
      <c r="AY76" s="535"/>
      <c r="AZ76" s="535"/>
      <c r="BA76" s="535"/>
      <c r="BB76" s="535"/>
      <c r="BC76" s="535"/>
      <c r="BD76" s="535"/>
      <c r="BE76" s="535"/>
      <c r="BF76" s="535"/>
      <c r="BG76" s="535"/>
      <c r="BH76" s="535"/>
      <c r="BI76" s="535"/>
      <c r="BJ76" s="535"/>
      <c r="BK76" s="535"/>
      <c r="BL76" s="535"/>
      <c r="BM76" s="535"/>
      <c r="BN76" s="535"/>
      <c r="BO76" s="535"/>
      <c r="BP76" s="535"/>
      <c r="BQ76" s="535"/>
      <c r="BR76" s="535"/>
      <c r="BS76" s="535"/>
      <c r="BT76" s="535"/>
      <c r="BU76" s="535"/>
      <c r="BV76" s="535"/>
      <c r="BW76" s="535"/>
      <c r="BX76" s="535"/>
      <c r="BY76" s="536"/>
    </row>
    <row r="77" spans="2:77" ht="15" customHeight="1" x14ac:dyDescent="0.4">
      <c r="C77" s="643"/>
      <c r="D77" s="644"/>
      <c r="E77" s="644"/>
      <c r="F77" s="644"/>
      <c r="G77" s="644"/>
      <c r="H77" s="644"/>
      <c r="I77" s="644"/>
      <c r="J77" s="644"/>
      <c r="K77" s="644"/>
      <c r="L77" s="644"/>
      <c r="M77" s="644"/>
      <c r="N77" s="644"/>
      <c r="O77" s="644"/>
      <c r="P77" s="644"/>
      <c r="Q77" s="644"/>
      <c r="R77" s="644"/>
      <c r="S77" s="644"/>
      <c r="T77" s="644"/>
      <c r="U77" s="644"/>
      <c r="V77" s="644"/>
      <c r="W77" s="644"/>
      <c r="X77" s="644"/>
      <c r="Y77" s="644"/>
      <c r="Z77" s="644"/>
      <c r="AA77" s="644"/>
      <c r="AB77" s="644"/>
      <c r="AC77" s="644"/>
      <c r="AD77" s="644"/>
      <c r="AE77" s="644"/>
      <c r="AF77" s="644"/>
      <c r="AG77" s="644"/>
      <c r="AH77" s="644"/>
      <c r="AI77" s="644"/>
      <c r="AJ77" s="644"/>
      <c r="AK77" s="644"/>
      <c r="AL77" s="644"/>
      <c r="AM77" s="644"/>
      <c r="AN77" s="645"/>
      <c r="AP77" s="484" t="str">
        <f>IF(AND($AI$59&lt;&gt;"定めている",$AI$59&lt;&gt;""),"",IF(AND($AI$74&lt;&gt;"有",$AI$74&lt;&gt;""),"",IF(COUNTBLANK(C77)=1,"未","")))</f>
        <v>未</v>
      </c>
      <c r="AQ77" s="484"/>
      <c r="AV77" s="534"/>
      <c r="AW77" s="535"/>
      <c r="AX77" s="535"/>
      <c r="AY77" s="535"/>
      <c r="AZ77" s="535"/>
      <c r="BA77" s="535"/>
      <c r="BB77" s="535"/>
      <c r="BC77" s="535"/>
      <c r="BD77" s="535"/>
      <c r="BE77" s="535"/>
      <c r="BF77" s="535"/>
      <c r="BG77" s="535"/>
      <c r="BH77" s="535"/>
      <c r="BI77" s="535"/>
      <c r="BJ77" s="535"/>
      <c r="BK77" s="535"/>
      <c r="BL77" s="535"/>
      <c r="BM77" s="535"/>
      <c r="BN77" s="535"/>
      <c r="BO77" s="535"/>
      <c r="BP77" s="535"/>
      <c r="BQ77" s="535"/>
      <c r="BR77" s="535"/>
      <c r="BS77" s="535"/>
      <c r="BT77" s="535"/>
      <c r="BU77" s="535"/>
      <c r="BV77" s="535"/>
      <c r="BW77" s="535"/>
      <c r="BX77" s="535"/>
      <c r="BY77" s="536"/>
    </row>
    <row r="78" spans="2:77" ht="15" customHeight="1" x14ac:dyDescent="0.4">
      <c r="AV78" s="534"/>
      <c r="AW78" s="535"/>
      <c r="AX78" s="535"/>
      <c r="AY78" s="535"/>
      <c r="AZ78" s="535"/>
      <c r="BA78" s="535"/>
      <c r="BB78" s="535"/>
      <c r="BC78" s="535"/>
      <c r="BD78" s="535"/>
      <c r="BE78" s="535"/>
      <c r="BF78" s="535"/>
      <c r="BG78" s="535"/>
      <c r="BH78" s="535"/>
      <c r="BI78" s="535"/>
      <c r="BJ78" s="535"/>
      <c r="BK78" s="535"/>
      <c r="BL78" s="535"/>
      <c r="BM78" s="535"/>
      <c r="BN78" s="535"/>
      <c r="BO78" s="535"/>
      <c r="BP78" s="535"/>
      <c r="BQ78" s="535"/>
      <c r="BR78" s="535"/>
      <c r="BS78" s="535"/>
      <c r="BT78" s="535"/>
      <c r="BU78" s="535"/>
      <c r="BV78" s="535"/>
      <c r="BW78" s="535"/>
      <c r="BX78" s="535"/>
      <c r="BY78" s="536"/>
    </row>
    <row r="79" spans="2:77" ht="15" customHeight="1" thickBot="1" x14ac:dyDescent="0.45">
      <c r="B79" s="52" t="s">
        <v>321</v>
      </c>
      <c r="C79" s="1" t="s">
        <v>119</v>
      </c>
      <c r="AV79" s="534"/>
      <c r="AW79" s="535"/>
      <c r="AX79" s="535"/>
      <c r="AY79" s="535"/>
      <c r="AZ79" s="535"/>
      <c r="BA79" s="535"/>
      <c r="BB79" s="535"/>
      <c r="BC79" s="535"/>
      <c r="BD79" s="535"/>
      <c r="BE79" s="535"/>
      <c r="BF79" s="535"/>
      <c r="BG79" s="535"/>
      <c r="BH79" s="535"/>
      <c r="BI79" s="535"/>
      <c r="BJ79" s="535"/>
      <c r="BK79" s="535"/>
      <c r="BL79" s="535"/>
      <c r="BM79" s="535"/>
      <c r="BN79" s="535"/>
      <c r="BO79" s="535"/>
      <c r="BP79" s="535"/>
      <c r="BQ79" s="535"/>
      <c r="BR79" s="535"/>
      <c r="BS79" s="535"/>
      <c r="BT79" s="535"/>
      <c r="BU79" s="535"/>
      <c r="BV79" s="535"/>
      <c r="BW79" s="535"/>
      <c r="BX79" s="535"/>
      <c r="BY79" s="536"/>
    </row>
    <row r="80" spans="2:77" ht="15" customHeight="1" thickBot="1" x14ac:dyDescent="0.45">
      <c r="C80" s="54" t="s">
        <v>35</v>
      </c>
      <c r="D80" s="79" t="s">
        <v>1928</v>
      </c>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494"/>
      <c r="AP80" s="495"/>
      <c r="AQ80" s="495"/>
      <c r="AR80" s="496"/>
      <c r="AV80" s="534"/>
      <c r="AW80" s="535"/>
      <c r="AX80" s="535"/>
      <c r="AY80" s="535"/>
      <c r="AZ80" s="535"/>
      <c r="BA80" s="535"/>
      <c r="BB80" s="535"/>
      <c r="BC80" s="535"/>
      <c r="BD80" s="535"/>
      <c r="BE80" s="535"/>
      <c r="BF80" s="535"/>
      <c r="BG80" s="535"/>
      <c r="BH80" s="535"/>
      <c r="BI80" s="535"/>
      <c r="BJ80" s="535"/>
      <c r="BK80" s="535"/>
      <c r="BL80" s="535"/>
      <c r="BM80" s="535"/>
      <c r="BN80" s="535"/>
      <c r="BO80" s="535"/>
      <c r="BP80" s="535"/>
      <c r="BQ80" s="535"/>
      <c r="BR80" s="535"/>
      <c r="BS80" s="535"/>
      <c r="BT80" s="535"/>
      <c r="BU80" s="535"/>
      <c r="BV80" s="535"/>
      <c r="BW80" s="535"/>
      <c r="BX80" s="535"/>
      <c r="BY80" s="536"/>
    </row>
    <row r="81" spans="1:77" ht="15" customHeight="1" thickBot="1" x14ac:dyDescent="0.45">
      <c r="AV81" s="537"/>
      <c r="AW81" s="538"/>
      <c r="AX81" s="538"/>
      <c r="AY81" s="538"/>
      <c r="AZ81" s="538"/>
      <c r="BA81" s="538"/>
      <c r="BB81" s="538"/>
      <c r="BC81" s="538"/>
      <c r="BD81" s="538"/>
      <c r="BE81" s="538"/>
      <c r="BF81" s="538"/>
      <c r="BG81" s="538"/>
      <c r="BH81" s="538"/>
      <c r="BI81" s="538"/>
      <c r="BJ81" s="538"/>
      <c r="BK81" s="538"/>
      <c r="BL81" s="538"/>
      <c r="BM81" s="538"/>
      <c r="BN81" s="538"/>
      <c r="BO81" s="538"/>
      <c r="BP81" s="538"/>
      <c r="BQ81" s="538"/>
      <c r="BR81" s="538"/>
      <c r="BS81" s="538"/>
      <c r="BT81" s="538"/>
      <c r="BU81" s="538"/>
      <c r="BV81" s="538"/>
      <c r="BW81" s="538"/>
      <c r="BX81" s="538"/>
      <c r="BY81" s="539"/>
    </row>
    <row r="82" spans="1:77" ht="15" customHeight="1" x14ac:dyDescent="0.4">
      <c r="C82" s="540" t="s">
        <v>699</v>
      </c>
      <c r="D82" s="541"/>
      <c r="E82" s="541"/>
      <c r="F82" s="541"/>
      <c r="G82" s="541"/>
      <c r="H82" s="541"/>
      <c r="I82" s="541"/>
      <c r="J82" s="541"/>
      <c r="K82" s="541"/>
      <c r="L82" s="541"/>
      <c r="M82" s="541"/>
      <c r="N82" s="541"/>
      <c r="O82" s="541"/>
      <c r="P82" s="541"/>
      <c r="Q82" s="541"/>
      <c r="R82" s="541"/>
      <c r="S82" s="541"/>
      <c r="T82" s="542"/>
      <c r="V82" s="502" t="s">
        <v>289</v>
      </c>
      <c r="W82" s="502"/>
      <c r="AV82" s="531" t="s">
        <v>797</v>
      </c>
      <c r="AW82" s="531"/>
      <c r="AX82" s="531"/>
      <c r="AY82" s="531"/>
      <c r="AZ82" s="531"/>
      <c r="BA82" s="531"/>
      <c r="BB82" s="531"/>
      <c r="BC82" s="531"/>
      <c r="BD82" s="531"/>
      <c r="BE82" s="531"/>
      <c r="BF82" s="531"/>
      <c r="BG82" s="531"/>
      <c r="BH82" s="531"/>
      <c r="BI82" s="531"/>
      <c r="BJ82" s="531"/>
      <c r="BK82" s="531"/>
      <c r="BL82" s="531"/>
      <c r="BM82" s="531"/>
      <c r="BN82" s="531"/>
      <c r="BO82" s="531"/>
      <c r="BP82" s="531"/>
      <c r="BQ82" s="531"/>
      <c r="BR82" s="531"/>
      <c r="BS82" s="531"/>
      <c r="BT82" s="531"/>
      <c r="BU82" s="531"/>
      <c r="BV82" s="531"/>
      <c r="BW82" s="531"/>
      <c r="BX82" s="531"/>
      <c r="BY82" s="531"/>
    </row>
    <row r="83" spans="1:77" ht="15" customHeight="1" thickBot="1" x14ac:dyDescent="0.45">
      <c r="C83" s="646"/>
      <c r="D83" s="647"/>
      <c r="E83" s="647"/>
      <c r="F83" s="647"/>
      <c r="G83" s="647"/>
      <c r="H83" s="647"/>
      <c r="I83" s="647"/>
      <c r="J83" s="647"/>
      <c r="K83" s="647"/>
      <c r="L83" s="647"/>
      <c r="M83" s="647"/>
      <c r="N83" s="647"/>
      <c r="O83" s="647"/>
      <c r="P83" s="647"/>
      <c r="Q83" s="647"/>
      <c r="R83" s="647"/>
      <c r="S83" s="647"/>
      <c r="T83" s="648"/>
      <c r="V83" s="484" t="str">
        <f>IF(COUNTBLANK(C83)=1,"未","")</f>
        <v>未</v>
      </c>
      <c r="W83" s="484"/>
      <c r="AV83" s="65" t="s">
        <v>798</v>
      </c>
    </row>
    <row r="84" spans="1:77" ht="15" customHeight="1" thickBot="1" x14ac:dyDescent="0.45">
      <c r="C84" s="116" t="s">
        <v>1823</v>
      </c>
      <c r="D84" s="117"/>
      <c r="E84" s="117"/>
      <c r="F84" s="117"/>
      <c r="G84" s="117"/>
      <c r="H84" s="117"/>
      <c r="I84" s="117"/>
      <c r="J84" s="117"/>
      <c r="K84" s="117"/>
      <c r="L84" s="117"/>
      <c r="M84" s="117"/>
      <c r="N84" s="117"/>
      <c r="O84" s="117"/>
      <c r="P84" s="118"/>
      <c r="Q84" s="652"/>
      <c r="R84" s="653"/>
      <c r="S84" s="653"/>
      <c r="T84" s="115" t="s">
        <v>700</v>
      </c>
      <c r="V84" s="484" t="str">
        <f>IF(COUNTBLANK(Q84)=1,"未","")</f>
        <v>未</v>
      </c>
      <c r="W84" s="484"/>
      <c r="AV84" s="532" t="s">
        <v>799</v>
      </c>
      <c r="AW84" s="531"/>
      <c r="AX84" s="531"/>
      <c r="AY84" s="531"/>
      <c r="AZ84" s="531"/>
      <c r="BA84" s="531"/>
      <c r="BB84" s="531"/>
      <c r="BC84" s="531"/>
      <c r="BD84" s="531"/>
      <c r="BE84" s="531"/>
      <c r="BF84" s="531"/>
      <c r="BG84" s="531"/>
      <c r="BH84" s="531"/>
      <c r="BI84" s="531"/>
      <c r="BJ84" s="531"/>
      <c r="BK84" s="531"/>
      <c r="BL84" s="531"/>
      <c r="BM84" s="531"/>
      <c r="BN84" s="531"/>
      <c r="BO84" s="531"/>
      <c r="BP84" s="531"/>
      <c r="BQ84" s="531"/>
      <c r="BR84" s="531"/>
      <c r="BS84" s="531"/>
      <c r="BT84" s="531"/>
      <c r="BU84" s="531"/>
      <c r="BV84" s="531"/>
      <c r="BW84" s="531"/>
      <c r="BX84" s="531"/>
      <c r="BY84" s="533"/>
    </row>
    <row r="85" spans="1:77" ht="15" customHeight="1" x14ac:dyDescent="0.4">
      <c r="C85" s="649" t="s">
        <v>698</v>
      </c>
      <c r="D85" s="650"/>
      <c r="E85" s="650"/>
      <c r="F85" s="650"/>
      <c r="G85" s="650"/>
      <c r="H85" s="650"/>
      <c r="I85" s="650"/>
      <c r="J85" s="650"/>
      <c r="K85" s="650"/>
      <c r="L85" s="650"/>
      <c r="M85" s="650"/>
      <c r="N85" s="650"/>
      <c r="O85" s="650"/>
      <c r="P85" s="650"/>
      <c r="Q85" s="650"/>
      <c r="R85" s="650"/>
      <c r="S85" s="650"/>
      <c r="T85" s="651"/>
      <c r="AV85" s="534"/>
      <c r="AW85" s="535"/>
      <c r="AX85" s="535"/>
      <c r="AY85" s="535"/>
      <c r="AZ85" s="535"/>
      <c r="BA85" s="535"/>
      <c r="BB85" s="535"/>
      <c r="BC85" s="535"/>
      <c r="BD85" s="535"/>
      <c r="BE85" s="535"/>
      <c r="BF85" s="535"/>
      <c r="BG85" s="535"/>
      <c r="BH85" s="535"/>
      <c r="BI85" s="535"/>
      <c r="BJ85" s="535"/>
      <c r="BK85" s="535"/>
      <c r="BL85" s="535"/>
      <c r="BM85" s="535"/>
      <c r="BN85" s="535"/>
      <c r="BO85" s="535"/>
      <c r="BP85" s="535"/>
      <c r="BQ85" s="535"/>
      <c r="BR85" s="535"/>
      <c r="BS85" s="535"/>
      <c r="BT85" s="535"/>
      <c r="BU85" s="535"/>
      <c r="BV85" s="535"/>
      <c r="BW85" s="535"/>
      <c r="BX85" s="535"/>
      <c r="BY85" s="536"/>
    </row>
    <row r="86" spans="1:77" ht="15" customHeight="1" x14ac:dyDescent="0.4">
      <c r="C86" s="69" t="s">
        <v>78</v>
      </c>
      <c r="D86" s="640">
        <v>45437</v>
      </c>
      <c r="E86" s="641"/>
      <c r="F86" s="641"/>
      <c r="G86" s="641"/>
      <c r="H86" s="641"/>
      <c r="I86" s="641"/>
      <c r="J86" s="641"/>
      <c r="K86" s="642"/>
      <c r="L86" s="69" t="s">
        <v>458</v>
      </c>
      <c r="M86" s="640"/>
      <c r="N86" s="641"/>
      <c r="O86" s="641"/>
      <c r="P86" s="641"/>
      <c r="Q86" s="641"/>
      <c r="R86" s="641"/>
      <c r="S86" s="641"/>
      <c r="T86" s="642"/>
      <c r="V86" s="484" t="str">
        <f>IF($Q$84&gt;4,IF(VALUE(L86)&lt;=$Q$84,IF(COUNTBLANK(D86)+COUNTBLANK(M86)&gt;0,"未",""),IF(COUNTBLANK(D86)=1,"未","")),IF(VALUE(C86)&lt;=$Q$84,IF(COUNTBLANK(D86)=1,"未",""),""))</f>
        <v/>
      </c>
      <c r="W86" s="484"/>
      <c r="AV86" s="534"/>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6"/>
    </row>
    <row r="87" spans="1:77" ht="15" customHeight="1" x14ac:dyDescent="0.4">
      <c r="C87" s="69" t="s">
        <v>79</v>
      </c>
      <c r="D87" s="640">
        <v>45504</v>
      </c>
      <c r="E87" s="641"/>
      <c r="F87" s="641"/>
      <c r="G87" s="641"/>
      <c r="H87" s="641"/>
      <c r="I87" s="641"/>
      <c r="J87" s="641"/>
      <c r="K87" s="642"/>
      <c r="L87" s="69" t="s">
        <v>181</v>
      </c>
      <c r="M87" s="640"/>
      <c r="N87" s="641"/>
      <c r="O87" s="641"/>
      <c r="P87" s="641"/>
      <c r="Q87" s="641"/>
      <c r="R87" s="641"/>
      <c r="S87" s="641"/>
      <c r="T87" s="642"/>
      <c r="V87" s="484" t="str">
        <f>IF($Q$84&gt;4,IF(VALUE(L87)&lt;=$Q$84,IF(COUNTBLANK(D87)+COUNTBLANK(M87)&gt;0,"未",""),IF(COUNTBLANK(D87)=1,"未","")),IF(VALUE(C87)&lt;=$Q$84,IF(COUNTBLANK(D87)=1,"未",""),""))</f>
        <v/>
      </c>
      <c r="W87" s="484"/>
      <c r="AV87" s="534"/>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6"/>
    </row>
    <row r="88" spans="1:77" ht="15" customHeight="1" x14ac:dyDescent="0.4">
      <c r="C88" s="69" t="s">
        <v>80</v>
      </c>
      <c r="D88" s="640">
        <v>45672</v>
      </c>
      <c r="E88" s="641"/>
      <c r="F88" s="641"/>
      <c r="G88" s="641"/>
      <c r="H88" s="641"/>
      <c r="I88" s="641"/>
      <c r="J88" s="641"/>
      <c r="K88" s="642"/>
      <c r="L88" s="69" t="s">
        <v>205</v>
      </c>
      <c r="M88" s="640"/>
      <c r="N88" s="641"/>
      <c r="O88" s="641"/>
      <c r="P88" s="641"/>
      <c r="Q88" s="641"/>
      <c r="R88" s="641"/>
      <c r="S88" s="641"/>
      <c r="T88" s="642"/>
      <c r="V88" s="484" t="str">
        <f>IF($Q$84&gt;4,IF(VALUE(L88)&lt;=$Q$84,IF(COUNTBLANK(D88)+COUNTBLANK(M88)&gt;0,"未",""),IF(COUNTBLANK(D88)=1,"未","")),IF(VALUE(C88)&lt;=$Q$84,IF(COUNTBLANK(D88)=1,"未",""),""))</f>
        <v/>
      </c>
      <c r="W88" s="484"/>
      <c r="AV88" s="534"/>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6"/>
    </row>
    <row r="89" spans="1:77" ht="15" customHeight="1" x14ac:dyDescent="0.4">
      <c r="C89" s="69" t="s">
        <v>82</v>
      </c>
      <c r="D89" s="640">
        <v>45747</v>
      </c>
      <c r="E89" s="641"/>
      <c r="F89" s="641"/>
      <c r="G89" s="641"/>
      <c r="H89" s="641"/>
      <c r="I89" s="641"/>
      <c r="J89" s="641"/>
      <c r="K89" s="642"/>
      <c r="L89" s="69" t="s">
        <v>206</v>
      </c>
      <c r="M89" s="640"/>
      <c r="N89" s="641"/>
      <c r="O89" s="641"/>
      <c r="P89" s="641"/>
      <c r="Q89" s="641"/>
      <c r="R89" s="641"/>
      <c r="S89" s="641"/>
      <c r="T89" s="642"/>
      <c r="V89" s="484" t="str">
        <f>IF($Q$84&gt;4,IF(VALUE(L89)&lt;=$Q$84,IF(COUNTBLANK(D89)+COUNTBLANK(M89)&gt;0,"未",""),IF(COUNTBLANK(D89)=1,"未","")),IF(VALUE(C89)&lt;=$Q$84,IF(COUNTBLANK(D89)=1,"未",""),""))</f>
        <v/>
      </c>
      <c r="W89" s="484"/>
      <c r="AV89" s="534"/>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6"/>
    </row>
    <row r="90" spans="1:77" ht="15" customHeight="1" x14ac:dyDescent="0.4">
      <c r="AV90" s="534"/>
      <c r="AW90" s="535"/>
      <c r="AX90" s="535"/>
      <c r="AY90" s="535"/>
      <c r="AZ90" s="535"/>
      <c r="BA90" s="535"/>
      <c r="BB90" s="535"/>
      <c r="BC90" s="535"/>
      <c r="BD90" s="535"/>
      <c r="BE90" s="535"/>
      <c r="BF90" s="535"/>
      <c r="BG90" s="535"/>
      <c r="BH90" s="535"/>
      <c r="BI90" s="535"/>
      <c r="BJ90" s="535"/>
      <c r="BK90" s="535"/>
      <c r="BL90" s="535"/>
      <c r="BM90" s="535"/>
      <c r="BN90" s="535"/>
      <c r="BO90" s="535"/>
      <c r="BP90" s="535"/>
      <c r="BQ90" s="535"/>
      <c r="BR90" s="535"/>
      <c r="BS90" s="535"/>
      <c r="BT90" s="535"/>
      <c r="BU90" s="535"/>
      <c r="BV90" s="535"/>
      <c r="BW90" s="535"/>
      <c r="BX90" s="535"/>
      <c r="BY90" s="536"/>
    </row>
    <row r="91" spans="1:77" ht="15" customHeight="1" x14ac:dyDescent="0.4">
      <c r="A91" s="66" t="s">
        <v>86</v>
      </c>
      <c r="C91" s="1" t="s">
        <v>120</v>
      </c>
      <c r="AV91" s="534"/>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5"/>
      <c r="BU91" s="535"/>
      <c r="BV91" s="535"/>
      <c r="BW91" s="535"/>
      <c r="BX91" s="535"/>
      <c r="BY91" s="536"/>
    </row>
    <row r="92" spans="1:77" ht="15" customHeight="1" thickBot="1" x14ac:dyDescent="0.45">
      <c r="B92" s="52" t="s">
        <v>78</v>
      </c>
      <c r="C92" s="1" t="s">
        <v>121</v>
      </c>
      <c r="AV92" s="534"/>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535"/>
      <c r="BV92" s="535"/>
      <c r="BW92" s="535"/>
      <c r="BX92" s="535"/>
      <c r="BY92" s="536"/>
    </row>
    <row r="93" spans="1:77" ht="15" customHeight="1" thickBot="1" x14ac:dyDescent="0.45">
      <c r="C93" s="54" t="s">
        <v>35</v>
      </c>
      <c r="D93" s="79" t="s">
        <v>701</v>
      </c>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494"/>
      <c r="AP93" s="495"/>
      <c r="AQ93" s="495"/>
      <c r="AR93" s="496"/>
      <c r="AV93" s="534"/>
      <c r="AW93" s="535"/>
      <c r="AX93" s="535"/>
      <c r="AY93" s="535"/>
      <c r="AZ93" s="535"/>
      <c r="BA93" s="535"/>
      <c r="BB93" s="535"/>
      <c r="BC93" s="535"/>
      <c r="BD93" s="535"/>
      <c r="BE93" s="535"/>
      <c r="BF93" s="535"/>
      <c r="BG93" s="535"/>
      <c r="BH93" s="535"/>
      <c r="BI93" s="535"/>
      <c r="BJ93" s="535"/>
      <c r="BK93" s="535"/>
      <c r="BL93" s="535"/>
      <c r="BM93" s="535"/>
      <c r="BN93" s="535"/>
      <c r="BO93" s="535"/>
      <c r="BP93" s="535"/>
      <c r="BQ93" s="535"/>
      <c r="BR93" s="535"/>
      <c r="BS93" s="535"/>
      <c r="BT93" s="535"/>
      <c r="BU93" s="535"/>
      <c r="BV93" s="535"/>
      <c r="BW93" s="535"/>
      <c r="BX93" s="535"/>
      <c r="BY93" s="536"/>
    </row>
    <row r="94" spans="1:77" ht="15" customHeight="1" thickBot="1" x14ac:dyDescent="0.45">
      <c r="C94" s="54" t="s">
        <v>36</v>
      </c>
      <c r="D94" s="79" t="s">
        <v>702</v>
      </c>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494"/>
      <c r="AP94" s="495"/>
      <c r="AQ94" s="495"/>
      <c r="AR94" s="496"/>
      <c r="AV94" s="534"/>
      <c r="AW94" s="535"/>
      <c r="AX94" s="535"/>
      <c r="AY94" s="535"/>
      <c r="AZ94" s="535"/>
      <c r="BA94" s="535"/>
      <c r="BB94" s="535"/>
      <c r="BC94" s="535"/>
      <c r="BD94" s="535"/>
      <c r="BE94" s="535"/>
      <c r="BF94" s="535"/>
      <c r="BG94" s="535"/>
      <c r="BH94" s="535"/>
      <c r="BI94" s="535"/>
      <c r="BJ94" s="535"/>
      <c r="BK94" s="535"/>
      <c r="BL94" s="535"/>
      <c r="BM94" s="535"/>
      <c r="BN94" s="535"/>
      <c r="BO94" s="535"/>
      <c r="BP94" s="535"/>
      <c r="BQ94" s="535"/>
      <c r="BR94" s="535"/>
      <c r="BS94" s="535"/>
      <c r="BT94" s="535"/>
      <c r="BU94" s="535"/>
      <c r="BV94" s="535"/>
      <c r="BW94" s="535"/>
      <c r="BX94" s="535"/>
      <c r="BY94" s="536"/>
    </row>
    <row r="95" spans="1:77" ht="15" customHeight="1" thickBot="1" x14ac:dyDescent="0.45">
      <c r="C95" s="54" t="s">
        <v>37</v>
      </c>
      <c r="D95" s="79" t="s">
        <v>703</v>
      </c>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494"/>
      <c r="AP95" s="495"/>
      <c r="AQ95" s="495"/>
      <c r="AR95" s="496"/>
      <c r="AV95" s="534"/>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6"/>
    </row>
    <row r="96" spans="1:77" ht="15" customHeight="1" thickBot="1" x14ac:dyDescent="0.45">
      <c r="C96" s="54" t="s">
        <v>329</v>
      </c>
      <c r="D96" s="79" t="s">
        <v>704</v>
      </c>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494"/>
      <c r="AP96" s="495"/>
      <c r="AQ96" s="495"/>
      <c r="AR96" s="496"/>
      <c r="AV96" s="534"/>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5"/>
      <c r="BU96" s="535"/>
      <c r="BV96" s="535"/>
      <c r="BW96" s="535"/>
      <c r="BX96" s="535"/>
      <c r="BY96" s="536"/>
    </row>
    <row r="97" spans="2:77" ht="15" customHeight="1" x14ac:dyDescent="0.4">
      <c r="AV97" s="534"/>
      <c r="AW97" s="535"/>
      <c r="AX97" s="535"/>
      <c r="AY97" s="535"/>
      <c r="AZ97" s="535"/>
      <c r="BA97" s="535"/>
      <c r="BB97" s="535"/>
      <c r="BC97" s="535"/>
      <c r="BD97" s="535"/>
      <c r="BE97" s="535"/>
      <c r="BF97" s="535"/>
      <c r="BG97" s="535"/>
      <c r="BH97" s="535"/>
      <c r="BI97" s="535"/>
      <c r="BJ97" s="535"/>
      <c r="BK97" s="535"/>
      <c r="BL97" s="535"/>
      <c r="BM97" s="535"/>
      <c r="BN97" s="535"/>
      <c r="BO97" s="535"/>
      <c r="BP97" s="535"/>
      <c r="BQ97" s="535"/>
      <c r="BR97" s="535"/>
      <c r="BS97" s="535"/>
      <c r="BT97" s="535"/>
      <c r="BU97" s="535"/>
      <c r="BV97" s="535"/>
      <c r="BW97" s="535"/>
      <c r="BX97" s="535"/>
      <c r="BY97" s="536"/>
    </row>
    <row r="98" spans="2:77" ht="15" customHeight="1" x14ac:dyDescent="0.4">
      <c r="C98" s="60" t="s">
        <v>705</v>
      </c>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2"/>
      <c r="AJ98" s="499" t="s">
        <v>415</v>
      </c>
      <c r="AK98" s="500"/>
      <c r="AL98" s="500"/>
      <c r="AM98" s="501"/>
      <c r="AO98" s="502" t="s">
        <v>289</v>
      </c>
      <c r="AP98" s="502"/>
      <c r="AV98" s="534"/>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c r="BV98" s="535"/>
      <c r="BW98" s="535"/>
      <c r="BX98" s="535"/>
      <c r="BY98" s="536"/>
    </row>
    <row r="99" spans="2:77" ht="15" customHeight="1" x14ac:dyDescent="0.4">
      <c r="C99" s="69" t="s">
        <v>78</v>
      </c>
      <c r="D99" s="59" t="s">
        <v>706</v>
      </c>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53"/>
      <c r="AJ99" s="556"/>
      <c r="AK99" s="557"/>
      <c r="AL99" s="557"/>
      <c r="AM99" s="558"/>
      <c r="AO99" s="484" t="str">
        <f t="shared" ref="AO99:AO101" si="3">IF(COUNTBLANK(AJ99)=1,"未","")</f>
        <v>未</v>
      </c>
      <c r="AP99" s="484"/>
      <c r="AV99" s="534"/>
      <c r="AW99" s="535"/>
      <c r="AX99" s="535"/>
      <c r="AY99" s="535"/>
      <c r="AZ99" s="535"/>
      <c r="BA99" s="535"/>
      <c r="BB99" s="535"/>
      <c r="BC99" s="535"/>
      <c r="BD99" s="535"/>
      <c r="BE99" s="535"/>
      <c r="BF99" s="535"/>
      <c r="BG99" s="535"/>
      <c r="BH99" s="535"/>
      <c r="BI99" s="535"/>
      <c r="BJ99" s="535"/>
      <c r="BK99" s="535"/>
      <c r="BL99" s="535"/>
      <c r="BM99" s="535"/>
      <c r="BN99" s="535"/>
      <c r="BO99" s="535"/>
      <c r="BP99" s="535"/>
      <c r="BQ99" s="535"/>
      <c r="BR99" s="535"/>
      <c r="BS99" s="535"/>
      <c r="BT99" s="535"/>
      <c r="BU99" s="535"/>
      <c r="BV99" s="535"/>
      <c r="BW99" s="535"/>
      <c r="BX99" s="535"/>
      <c r="BY99" s="536"/>
    </row>
    <row r="100" spans="2:77" ht="15" customHeight="1" x14ac:dyDescent="0.4">
      <c r="C100" s="70" t="s">
        <v>79</v>
      </c>
      <c r="D100" s="59" t="s">
        <v>723</v>
      </c>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53"/>
      <c r="AJ100" s="556"/>
      <c r="AK100" s="557"/>
      <c r="AL100" s="557"/>
      <c r="AM100" s="558"/>
      <c r="AO100" s="484" t="str">
        <f t="shared" si="3"/>
        <v>未</v>
      </c>
      <c r="AP100" s="484"/>
      <c r="AV100" s="534"/>
      <c r="AW100" s="535"/>
      <c r="AX100" s="535"/>
      <c r="AY100" s="535"/>
      <c r="AZ100" s="535"/>
      <c r="BA100" s="535"/>
      <c r="BB100" s="535"/>
      <c r="BC100" s="535"/>
      <c r="BD100" s="535"/>
      <c r="BE100" s="535"/>
      <c r="BF100" s="535"/>
      <c r="BG100" s="535"/>
      <c r="BH100" s="535"/>
      <c r="BI100" s="535"/>
      <c r="BJ100" s="535"/>
      <c r="BK100" s="535"/>
      <c r="BL100" s="535"/>
      <c r="BM100" s="535"/>
      <c r="BN100" s="535"/>
      <c r="BO100" s="535"/>
      <c r="BP100" s="535"/>
      <c r="BQ100" s="535"/>
      <c r="BR100" s="535"/>
      <c r="BS100" s="535"/>
      <c r="BT100" s="535"/>
      <c r="BU100" s="535"/>
      <c r="BV100" s="535"/>
      <c r="BW100" s="535"/>
      <c r="BX100" s="535"/>
      <c r="BY100" s="536"/>
    </row>
    <row r="101" spans="2:77" ht="15" customHeight="1" thickBot="1" x14ac:dyDescent="0.45">
      <c r="C101" s="69" t="s">
        <v>80</v>
      </c>
      <c r="D101" s="59" t="s">
        <v>710</v>
      </c>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53"/>
      <c r="AJ101" s="556"/>
      <c r="AK101" s="557"/>
      <c r="AL101" s="557"/>
      <c r="AM101" s="558"/>
      <c r="AO101" s="484" t="str">
        <f t="shared" si="3"/>
        <v>未</v>
      </c>
      <c r="AP101" s="484"/>
      <c r="AV101" s="537"/>
      <c r="AW101" s="538"/>
      <c r="AX101" s="538"/>
      <c r="AY101" s="538"/>
      <c r="AZ101" s="538"/>
      <c r="BA101" s="538"/>
      <c r="BB101" s="538"/>
      <c r="BC101" s="538"/>
      <c r="BD101" s="538"/>
      <c r="BE101" s="538"/>
      <c r="BF101" s="538"/>
      <c r="BG101" s="538"/>
      <c r="BH101" s="538"/>
      <c r="BI101" s="538"/>
      <c r="BJ101" s="538"/>
      <c r="BK101" s="538"/>
      <c r="BL101" s="538"/>
      <c r="BM101" s="538"/>
      <c r="BN101" s="538"/>
      <c r="BO101" s="538"/>
      <c r="BP101" s="538"/>
      <c r="BQ101" s="538"/>
      <c r="BR101" s="538"/>
      <c r="BS101" s="538"/>
      <c r="BT101" s="538"/>
      <c r="BU101" s="538"/>
      <c r="BV101" s="538"/>
      <c r="BW101" s="538"/>
      <c r="BX101" s="538"/>
      <c r="BY101" s="539"/>
    </row>
    <row r="102" spans="2:77" ht="15" customHeight="1" x14ac:dyDescent="0.4">
      <c r="C102" s="69" t="s">
        <v>82</v>
      </c>
      <c r="D102" s="59" t="s">
        <v>711</v>
      </c>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53"/>
      <c r="AJ102" s="556"/>
      <c r="AK102" s="557"/>
      <c r="AL102" s="557"/>
      <c r="AM102" s="558"/>
      <c r="AO102" s="484" t="str">
        <f>IF(COUNTBLANK(AJ102)=1,"未","")</f>
        <v>未</v>
      </c>
      <c r="AP102" s="484"/>
      <c r="AV102" s="531" t="s">
        <v>802</v>
      </c>
      <c r="AW102" s="531"/>
      <c r="AX102" s="531"/>
      <c r="AY102" s="531"/>
      <c r="AZ102" s="531"/>
      <c r="BA102" s="531"/>
      <c r="BB102" s="531"/>
      <c r="BC102" s="531"/>
      <c r="BD102" s="531"/>
      <c r="BE102" s="531"/>
      <c r="BF102" s="531"/>
      <c r="BG102" s="531"/>
      <c r="BH102" s="531"/>
      <c r="BI102" s="531"/>
      <c r="BJ102" s="531"/>
      <c r="BK102" s="531"/>
      <c r="BL102" s="531"/>
      <c r="BM102" s="531"/>
      <c r="BN102" s="531"/>
      <c r="BO102" s="531"/>
      <c r="BP102" s="531"/>
      <c r="BQ102" s="531"/>
      <c r="BR102" s="531"/>
      <c r="BS102" s="531"/>
      <c r="BT102" s="531"/>
      <c r="BU102" s="531"/>
      <c r="BV102" s="531"/>
      <c r="BW102" s="531"/>
      <c r="BX102" s="531"/>
      <c r="BY102" s="531"/>
    </row>
    <row r="103" spans="2:77" ht="15" customHeight="1" thickBot="1" x14ac:dyDescent="0.45">
      <c r="C103" s="70" t="s">
        <v>180</v>
      </c>
      <c r="D103" s="59" t="s">
        <v>718</v>
      </c>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53"/>
      <c r="AJ103" s="556"/>
      <c r="AK103" s="557"/>
      <c r="AL103" s="557"/>
      <c r="AM103" s="558"/>
      <c r="AO103" s="484" t="str">
        <f>IF(COUNTBLANK(AJ103)=1,"未","")</f>
        <v>未</v>
      </c>
      <c r="AP103" s="484"/>
      <c r="AV103" s="65" t="s">
        <v>803</v>
      </c>
    </row>
    <row r="104" spans="2:77" ht="15" customHeight="1" x14ac:dyDescent="0.4">
      <c r="C104" s="70" t="s">
        <v>181</v>
      </c>
      <c r="D104" s="59" t="s">
        <v>714</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53"/>
      <c r="AJ104" s="556"/>
      <c r="AK104" s="557"/>
      <c r="AL104" s="557"/>
      <c r="AM104" s="558"/>
      <c r="AO104" s="484" t="str">
        <f>IF(COUNTBLANK(AJ104)=1,"未","")</f>
        <v>未</v>
      </c>
      <c r="AP104" s="484"/>
      <c r="AV104" s="532" t="s">
        <v>804</v>
      </c>
      <c r="AW104" s="531"/>
      <c r="AX104" s="531"/>
      <c r="AY104" s="531"/>
      <c r="AZ104" s="531"/>
      <c r="BA104" s="531"/>
      <c r="BB104" s="531"/>
      <c r="BC104" s="531"/>
      <c r="BD104" s="531"/>
      <c r="BE104" s="531"/>
      <c r="BF104" s="531"/>
      <c r="BG104" s="531"/>
      <c r="BH104" s="531"/>
      <c r="BI104" s="531"/>
      <c r="BJ104" s="531"/>
      <c r="BK104" s="531"/>
      <c r="BL104" s="531"/>
      <c r="BM104" s="531"/>
      <c r="BN104" s="531"/>
      <c r="BO104" s="531"/>
      <c r="BP104" s="531"/>
      <c r="BQ104" s="531"/>
      <c r="BR104" s="531"/>
      <c r="BS104" s="531"/>
      <c r="BT104" s="531"/>
      <c r="BU104" s="531"/>
      <c r="BV104" s="531"/>
      <c r="BW104" s="531"/>
      <c r="BX104" s="531"/>
      <c r="BY104" s="533"/>
    </row>
    <row r="105" spans="2:77" ht="15" customHeight="1" x14ac:dyDescent="0.4">
      <c r="C105" s="70" t="s">
        <v>205</v>
      </c>
      <c r="D105" s="59" t="s">
        <v>715</v>
      </c>
      <c r="E105" s="7"/>
      <c r="F105" s="7"/>
      <c r="G105" s="7"/>
      <c r="H105" s="7"/>
      <c r="I105" s="7"/>
      <c r="J105" s="7"/>
      <c r="K105" s="7"/>
      <c r="L105" s="7"/>
      <c r="M105" s="7"/>
      <c r="N105" s="7"/>
      <c r="O105" s="7"/>
      <c r="P105" s="7"/>
      <c r="Q105" s="7"/>
      <c r="R105" s="7" t="s">
        <v>716</v>
      </c>
      <c r="S105" s="7"/>
      <c r="T105" s="7"/>
      <c r="U105" s="7"/>
      <c r="V105" s="7"/>
      <c r="W105" s="7"/>
      <c r="X105" s="7"/>
      <c r="Y105" s="7"/>
      <c r="Z105" s="7"/>
      <c r="AA105" s="7"/>
      <c r="AB105" s="7"/>
      <c r="AC105" s="7"/>
      <c r="AD105" s="7"/>
      <c r="AE105" s="7"/>
      <c r="AF105" s="7"/>
      <c r="AG105" s="7"/>
      <c r="AH105" s="7"/>
      <c r="AI105" s="53"/>
      <c r="AJ105" s="556"/>
      <c r="AK105" s="557"/>
      <c r="AL105" s="557"/>
      <c r="AM105" s="558"/>
      <c r="AO105" s="484" t="str">
        <f>IF(COUNTBLANK(AJ105)=1,"未","")</f>
        <v>未</v>
      </c>
      <c r="AP105" s="484"/>
      <c r="AV105" s="534"/>
      <c r="AW105" s="535"/>
      <c r="AX105" s="535"/>
      <c r="AY105" s="535"/>
      <c r="AZ105" s="535"/>
      <c r="BA105" s="535"/>
      <c r="BB105" s="535"/>
      <c r="BC105" s="535"/>
      <c r="BD105" s="535"/>
      <c r="BE105" s="535"/>
      <c r="BF105" s="535"/>
      <c r="BG105" s="535"/>
      <c r="BH105" s="535"/>
      <c r="BI105" s="535"/>
      <c r="BJ105" s="535"/>
      <c r="BK105" s="535"/>
      <c r="BL105" s="535"/>
      <c r="BM105" s="535"/>
      <c r="BN105" s="535"/>
      <c r="BO105" s="535"/>
      <c r="BP105" s="535"/>
      <c r="BQ105" s="535"/>
      <c r="BR105" s="535"/>
      <c r="BS105" s="535"/>
      <c r="BT105" s="535"/>
      <c r="BU105" s="535"/>
      <c r="BV105" s="535"/>
      <c r="BW105" s="535"/>
      <c r="BX105" s="535"/>
      <c r="BY105" s="536"/>
    </row>
    <row r="106" spans="2:77" ht="15" customHeight="1" x14ac:dyDescent="0.4">
      <c r="C106" s="69" t="s">
        <v>206</v>
      </c>
      <c r="D106" s="59" t="s">
        <v>717</v>
      </c>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53"/>
      <c r="AJ106" s="556"/>
      <c r="AK106" s="557"/>
      <c r="AL106" s="557"/>
      <c r="AM106" s="558"/>
      <c r="AO106" s="484" t="str">
        <f>IF(COUNTBLANK(AJ106)=1,"未","")</f>
        <v>未</v>
      </c>
      <c r="AP106" s="484"/>
      <c r="AV106" s="534"/>
      <c r="AW106" s="535"/>
      <c r="AX106" s="535"/>
      <c r="AY106" s="535"/>
      <c r="AZ106" s="535"/>
      <c r="BA106" s="535"/>
      <c r="BB106" s="535"/>
      <c r="BC106" s="535"/>
      <c r="BD106" s="535"/>
      <c r="BE106" s="535"/>
      <c r="BF106" s="535"/>
      <c r="BG106" s="535"/>
      <c r="BH106" s="535"/>
      <c r="BI106" s="535"/>
      <c r="BJ106" s="535"/>
      <c r="BK106" s="535"/>
      <c r="BL106" s="535"/>
      <c r="BM106" s="535"/>
      <c r="BN106" s="535"/>
      <c r="BO106" s="535"/>
      <c r="BP106" s="535"/>
      <c r="BQ106" s="535"/>
      <c r="BR106" s="535"/>
      <c r="BS106" s="535"/>
      <c r="BT106" s="535"/>
      <c r="BU106" s="535"/>
      <c r="BV106" s="535"/>
      <c r="BW106" s="535"/>
      <c r="BX106" s="535"/>
      <c r="BY106" s="536"/>
    </row>
    <row r="107" spans="2:77" ht="15" customHeight="1" x14ac:dyDescent="0.4">
      <c r="B107" s="1" t="s">
        <v>368</v>
      </c>
      <c r="AV107" s="534"/>
      <c r="AW107" s="535"/>
      <c r="AX107" s="535"/>
      <c r="AY107" s="535"/>
      <c r="AZ107" s="535"/>
      <c r="BA107" s="535"/>
      <c r="BB107" s="535"/>
      <c r="BC107" s="535"/>
      <c r="BD107" s="535"/>
      <c r="BE107" s="535"/>
      <c r="BF107" s="535"/>
      <c r="BG107" s="535"/>
      <c r="BH107" s="535"/>
      <c r="BI107" s="535"/>
      <c r="BJ107" s="535"/>
      <c r="BK107" s="535"/>
      <c r="BL107" s="535"/>
      <c r="BM107" s="535"/>
      <c r="BN107" s="535"/>
      <c r="BO107" s="535"/>
      <c r="BP107" s="535"/>
      <c r="BQ107" s="535"/>
      <c r="BR107" s="535"/>
      <c r="BS107" s="535"/>
      <c r="BT107" s="535"/>
      <c r="BU107" s="535"/>
      <c r="BV107" s="535"/>
      <c r="BW107" s="535"/>
      <c r="BX107" s="535"/>
      <c r="BY107" s="536"/>
    </row>
    <row r="108" spans="2:77" ht="15" customHeight="1" x14ac:dyDescent="0.4">
      <c r="B108" s="80" t="s">
        <v>369</v>
      </c>
      <c r="C108" s="3" t="s">
        <v>724</v>
      </c>
      <c r="AV108" s="534"/>
      <c r="AW108" s="535"/>
      <c r="AX108" s="535"/>
      <c r="AY108" s="535"/>
      <c r="AZ108" s="535"/>
      <c r="BA108" s="535"/>
      <c r="BB108" s="535"/>
      <c r="BC108" s="535"/>
      <c r="BD108" s="535"/>
      <c r="BE108" s="535"/>
      <c r="BF108" s="535"/>
      <c r="BG108" s="535"/>
      <c r="BH108" s="535"/>
      <c r="BI108" s="535"/>
      <c r="BJ108" s="535"/>
      <c r="BK108" s="535"/>
      <c r="BL108" s="535"/>
      <c r="BM108" s="535"/>
      <c r="BN108" s="535"/>
      <c r="BO108" s="535"/>
      <c r="BP108" s="535"/>
      <c r="BQ108" s="535"/>
      <c r="BR108" s="535"/>
      <c r="BS108" s="535"/>
      <c r="BT108" s="535"/>
      <c r="BU108" s="535"/>
      <c r="BV108" s="535"/>
      <c r="BW108" s="535"/>
      <c r="BX108" s="535"/>
      <c r="BY108" s="536"/>
    </row>
    <row r="109" spans="2:77" ht="15" customHeight="1" x14ac:dyDescent="0.4">
      <c r="C109" s="80" t="s">
        <v>316</v>
      </c>
      <c r="D109" s="11" t="s">
        <v>725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V109" s="534"/>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6"/>
    </row>
    <row r="110" spans="2:77" ht="15" customHeight="1" x14ac:dyDescent="0.4">
      <c r="C110" s="80" t="s">
        <v>317</v>
      </c>
      <c r="D110" s="11" t="s">
        <v>707</v>
      </c>
      <c r="AV110" s="534"/>
      <c r="AW110" s="535"/>
      <c r="AX110" s="535"/>
      <c r="AY110" s="535"/>
      <c r="AZ110" s="535"/>
      <c r="BA110" s="535"/>
      <c r="BB110" s="535"/>
      <c r="BC110" s="535"/>
      <c r="BD110" s="535"/>
      <c r="BE110" s="535"/>
      <c r="BF110" s="535"/>
      <c r="BG110" s="535"/>
      <c r="BH110" s="535"/>
      <c r="BI110" s="535"/>
      <c r="BJ110" s="535"/>
      <c r="BK110" s="535"/>
      <c r="BL110" s="535"/>
      <c r="BM110" s="535"/>
      <c r="BN110" s="535"/>
      <c r="BO110" s="535"/>
      <c r="BP110" s="535"/>
      <c r="BQ110" s="535"/>
      <c r="BR110" s="535"/>
      <c r="BS110" s="535"/>
      <c r="BT110" s="535"/>
      <c r="BU110" s="535"/>
      <c r="BV110" s="535"/>
      <c r="BW110" s="535"/>
      <c r="BX110" s="535"/>
      <c r="BY110" s="536"/>
    </row>
    <row r="111" spans="2:77" ht="15" customHeight="1" x14ac:dyDescent="0.4">
      <c r="C111" s="80" t="s">
        <v>318</v>
      </c>
      <c r="D111" s="11" t="s">
        <v>708</v>
      </c>
      <c r="AV111" s="534"/>
      <c r="AW111" s="535"/>
      <c r="AX111" s="535"/>
      <c r="AY111" s="535"/>
      <c r="AZ111" s="535"/>
      <c r="BA111" s="535"/>
      <c r="BB111" s="535"/>
      <c r="BC111" s="535"/>
      <c r="BD111" s="535"/>
      <c r="BE111" s="535"/>
      <c r="BF111" s="535"/>
      <c r="BG111" s="535"/>
      <c r="BH111" s="535"/>
      <c r="BI111" s="535"/>
      <c r="BJ111" s="535"/>
      <c r="BK111" s="535"/>
      <c r="BL111" s="535"/>
      <c r="BM111" s="535"/>
      <c r="BN111" s="535"/>
      <c r="BO111" s="535"/>
      <c r="BP111" s="535"/>
      <c r="BQ111" s="535"/>
      <c r="BR111" s="535"/>
      <c r="BS111" s="535"/>
      <c r="BT111" s="535"/>
      <c r="BU111" s="535"/>
      <c r="BV111" s="535"/>
      <c r="BW111" s="535"/>
      <c r="BX111" s="535"/>
      <c r="BY111" s="536"/>
    </row>
    <row r="112" spans="2:77" ht="15" customHeight="1" x14ac:dyDescent="0.4">
      <c r="C112" s="80" t="s">
        <v>319</v>
      </c>
      <c r="D112" s="11" t="s">
        <v>709</v>
      </c>
      <c r="AV112" s="534"/>
      <c r="AW112" s="535"/>
      <c r="AX112" s="535"/>
      <c r="AY112" s="535"/>
      <c r="AZ112" s="535"/>
      <c r="BA112" s="535"/>
      <c r="BB112" s="535"/>
      <c r="BC112" s="535"/>
      <c r="BD112" s="535"/>
      <c r="BE112" s="535"/>
      <c r="BF112" s="535"/>
      <c r="BG112" s="535"/>
      <c r="BH112" s="535"/>
      <c r="BI112" s="535"/>
      <c r="BJ112" s="535"/>
      <c r="BK112" s="535"/>
      <c r="BL112" s="535"/>
      <c r="BM112" s="535"/>
      <c r="BN112" s="535"/>
      <c r="BO112" s="535"/>
      <c r="BP112" s="535"/>
      <c r="BQ112" s="535"/>
      <c r="BR112" s="535"/>
      <c r="BS112" s="535"/>
      <c r="BT112" s="535"/>
      <c r="BU112" s="535"/>
      <c r="BV112" s="535"/>
      <c r="BW112" s="535"/>
      <c r="BX112" s="535"/>
      <c r="BY112" s="536"/>
    </row>
    <row r="113" spans="1:77" ht="15" customHeight="1" x14ac:dyDescent="0.4">
      <c r="B113" s="80" t="s">
        <v>369</v>
      </c>
      <c r="C113" s="3" t="s">
        <v>719</v>
      </c>
      <c r="AV113" s="534"/>
      <c r="AW113" s="535"/>
      <c r="AX113" s="535"/>
      <c r="AY113" s="535"/>
      <c r="AZ113" s="535"/>
      <c r="BA113" s="535"/>
      <c r="BB113" s="535"/>
      <c r="BC113" s="535"/>
      <c r="BD113" s="535"/>
      <c r="BE113" s="535"/>
      <c r="BF113" s="535"/>
      <c r="BG113" s="535"/>
      <c r="BH113" s="535"/>
      <c r="BI113" s="535"/>
      <c r="BJ113" s="535"/>
      <c r="BK113" s="535"/>
      <c r="BL113" s="535"/>
      <c r="BM113" s="535"/>
      <c r="BN113" s="535"/>
      <c r="BO113" s="535"/>
      <c r="BP113" s="535"/>
      <c r="BQ113" s="535"/>
      <c r="BR113" s="535"/>
      <c r="BS113" s="535"/>
      <c r="BT113" s="535"/>
      <c r="BU113" s="535"/>
      <c r="BV113" s="535"/>
      <c r="BW113" s="535"/>
      <c r="BX113" s="535"/>
      <c r="BY113" s="536"/>
    </row>
    <row r="114" spans="1:77" ht="15" customHeight="1" x14ac:dyDescent="0.4">
      <c r="C114" s="80" t="s">
        <v>316</v>
      </c>
      <c r="D114" s="11" t="s">
        <v>720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V114" s="534"/>
      <c r="AW114" s="535"/>
      <c r="AX114" s="535"/>
      <c r="AY114" s="535"/>
      <c r="AZ114" s="535"/>
      <c r="BA114" s="535"/>
      <c r="BB114" s="535"/>
      <c r="BC114" s="535"/>
      <c r="BD114" s="535"/>
      <c r="BE114" s="535"/>
      <c r="BF114" s="535"/>
      <c r="BG114" s="535"/>
      <c r="BH114" s="535"/>
      <c r="BI114" s="535"/>
      <c r="BJ114" s="535"/>
      <c r="BK114" s="535"/>
      <c r="BL114" s="535"/>
      <c r="BM114" s="535"/>
      <c r="BN114" s="535"/>
      <c r="BO114" s="535"/>
      <c r="BP114" s="535"/>
      <c r="BQ114" s="535"/>
      <c r="BR114" s="535"/>
      <c r="BS114" s="535"/>
      <c r="BT114" s="535"/>
      <c r="BU114" s="535"/>
      <c r="BV114" s="535"/>
      <c r="BW114" s="535"/>
      <c r="BX114" s="535"/>
      <c r="BY114" s="536"/>
    </row>
    <row r="115" spans="1:77" ht="15" customHeight="1" x14ac:dyDescent="0.4">
      <c r="C115" s="80" t="s">
        <v>317</v>
      </c>
      <c r="D115" s="11" t="s">
        <v>721</v>
      </c>
      <c r="AV115" s="534"/>
      <c r="AW115" s="535"/>
      <c r="AX115" s="535"/>
      <c r="AY115" s="535"/>
      <c r="AZ115" s="535"/>
      <c r="BA115" s="535"/>
      <c r="BB115" s="535"/>
      <c r="BC115" s="535"/>
      <c r="BD115" s="535"/>
      <c r="BE115" s="535"/>
      <c r="BF115" s="535"/>
      <c r="BG115" s="535"/>
      <c r="BH115" s="535"/>
      <c r="BI115" s="535"/>
      <c r="BJ115" s="535"/>
      <c r="BK115" s="535"/>
      <c r="BL115" s="535"/>
      <c r="BM115" s="535"/>
      <c r="BN115" s="535"/>
      <c r="BO115" s="535"/>
      <c r="BP115" s="535"/>
      <c r="BQ115" s="535"/>
      <c r="BR115" s="535"/>
      <c r="BS115" s="535"/>
      <c r="BT115" s="535"/>
      <c r="BU115" s="535"/>
      <c r="BV115" s="535"/>
      <c r="BW115" s="535"/>
      <c r="BX115" s="535"/>
      <c r="BY115" s="536"/>
    </row>
    <row r="116" spans="1:77" ht="15" customHeight="1" x14ac:dyDescent="0.4">
      <c r="C116" s="80"/>
      <c r="D116" s="11" t="s">
        <v>722</v>
      </c>
      <c r="AV116" s="534"/>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6"/>
    </row>
    <row r="117" spans="1:77" ht="15" customHeight="1" x14ac:dyDescent="0.4">
      <c r="C117" s="80" t="s">
        <v>318</v>
      </c>
      <c r="D117" s="11" t="s">
        <v>712</v>
      </c>
      <c r="AV117" s="534"/>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6"/>
    </row>
    <row r="118" spans="1:77" ht="15" customHeight="1" x14ac:dyDescent="0.4">
      <c r="C118" s="80" t="s">
        <v>319</v>
      </c>
      <c r="D118" s="11" t="s">
        <v>713</v>
      </c>
      <c r="AV118" s="534"/>
      <c r="AW118" s="535"/>
      <c r="AX118" s="535"/>
      <c r="AY118" s="535"/>
      <c r="AZ118" s="535"/>
      <c r="BA118" s="535"/>
      <c r="BB118" s="535"/>
      <c r="BC118" s="535"/>
      <c r="BD118" s="535"/>
      <c r="BE118" s="535"/>
      <c r="BF118" s="535"/>
      <c r="BG118" s="535"/>
      <c r="BH118" s="535"/>
      <c r="BI118" s="535"/>
      <c r="BJ118" s="535"/>
      <c r="BK118" s="535"/>
      <c r="BL118" s="535"/>
      <c r="BM118" s="535"/>
      <c r="BN118" s="535"/>
      <c r="BO118" s="535"/>
      <c r="BP118" s="535"/>
      <c r="BQ118" s="535"/>
      <c r="BR118" s="535"/>
      <c r="BS118" s="535"/>
      <c r="BT118" s="535"/>
      <c r="BU118" s="535"/>
      <c r="BV118" s="535"/>
      <c r="BW118" s="535"/>
      <c r="BX118" s="535"/>
      <c r="BY118" s="536"/>
    </row>
    <row r="119" spans="1:77" ht="15" customHeight="1" x14ac:dyDescent="0.4">
      <c r="AV119" s="534"/>
      <c r="AW119" s="535"/>
      <c r="AX119" s="535"/>
      <c r="AY119" s="535"/>
      <c r="AZ119" s="535"/>
      <c r="BA119" s="535"/>
      <c r="BB119" s="535"/>
      <c r="BC119" s="535"/>
      <c r="BD119" s="535"/>
      <c r="BE119" s="535"/>
      <c r="BF119" s="535"/>
      <c r="BG119" s="535"/>
      <c r="BH119" s="535"/>
      <c r="BI119" s="535"/>
      <c r="BJ119" s="535"/>
      <c r="BK119" s="535"/>
      <c r="BL119" s="535"/>
      <c r="BM119" s="535"/>
      <c r="BN119" s="535"/>
      <c r="BO119" s="535"/>
      <c r="BP119" s="535"/>
      <c r="BQ119" s="535"/>
      <c r="BR119" s="535"/>
      <c r="BS119" s="535"/>
      <c r="BT119" s="535"/>
      <c r="BU119" s="535"/>
      <c r="BV119" s="535"/>
      <c r="BW119" s="535"/>
      <c r="BX119" s="535"/>
      <c r="BY119" s="536"/>
    </row>
    <row r="120" spans="1:77" ht="15" customHeight="1" x14ac:dyDescent="0.4">
      <c r="A120" s="66" t="s">
        <v>105</v>
      </c>
      <c r="C120" s="1" t="s">
        <v>726</v>
      </c>
      <c r="AV120" s="534"/>
      <c r="AW120" s="535"/>
      <c r="AX120" s="535"/>
      <c r="AY120" s="535"/>
      <c r="AZ120" s="535"/>
      <c r="BA120" s="535"/>
      <c r="BB120" s="535"/>
      <c r="BC120" s="535"/>
      <c r="BD120" s="535"/>
      <c r="BE120" s="535"/>
      <c r="BF120" s="535"/>
      <c r="BG120" s="535"/>
      <c r="BH120" s="535"/>
      <c r="BI120" s="535"/>
      <c r="BJ120" s="535"/>
      <c r="BK120" s="535"/>
      <c r="BL120" s="535"/>
      <c r="BM120" s="535"/>
      <c r="BN120" s="535"/>
      <c r="BO120" s="535"/>
      <c r="BP120" s="535"/>
      <c r="BQ120" s="535"/>
      <c r="BR120" s="535"/>
      <c r="BS120" s="535"/>
      <c r="BT120" s="535"/>
      <c r="BU120" s="535"/>
      <c r="BV120" s="535"/>
      <c r="BW120" s="535"/>
      <c r="BX120" s="535"/>
      <c r="BY120" s="536"/>
    </row>
    <row r="121" spans="1:77" ht="15" customHeight="1" thickBot="1" x14ac:dyDescent="0.45">
      <c r="B121" s="52" t="s">
        <v>78</v>
      </c>
      <c r="C121" s="1" t="s">
        <v>727</v>
      </c>
      <c r="AV121" s="534"/>
      <c r="AW121" s="535"/>
      <c r="AX121" s="535"/>
      <c r="AY121" s="535"/>
      <c r="AZ121" s="535"/>
      <c r="BA121" s="535"/>
      <c r="BB121" s="535"/>
      <c r="BC121" s="535"/>
      <c r="BD121" s="535"/>
      <c r="BE121" s="535"/>
      <c r="BF121" s="535"/>
      <c r="BG121" s="535"/>
      <c r="BH121" s="535"/>
      <c r="BI121" s="535"/>
      <c r="BJ121" s="535"/>
      <c r="BK121" s="535"/>
      <c r="BL121" s="535"/>
      <c r="BM121" s="535"/>
      <c r="BN121" s="535"/>
      <c r="BO121" s="535"/>
      <c r="BP121" s="535"/>
      <c r="BQ121" s="535"/>
      <c r="BR121" s="535"/>
      <c r="BS121" s="535"/>
      <c r="BT121" s="535"/>
      <c r="BU121" s="535"/>
      <c r="BV121" s="535"/>
      <c r="BW121" s="535"/>
      <c r="BX121" s="535"/>
      <c r="BY121" s="536"/>
    </row>
    <row r="122" spans="1:77" ht="15" customHeight="1" thickBot="1" x14ac:dyDescent="0.45">
      <c r="C122" s="54" t="s">
        <v>35</v>
      </c>
      <c r="D122" s="79" t="s">
        <v>728</v>
      </c>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494"/>
      <c r="AP122" s="495"/>
      <c r="AQ122" s="495"/>
      <c r="AR122" s="496"/>
      <c r="AV122" s="534"/>
      <c r="AW122" s="535"/>
      <c r="AX122" s="535"/>
      <c r="AY122" s="535"/>
      <c r="AZ122" s="535"/>
      <c r="BA122" s="535"/>
      <c r="BB122" s="535"/>
      <c r="BC122" s="535"/>
      <c r="BD122" s="535"/>
      <c r="BE122" s="535"/>
      <c r="BF122" s="535"/>
      <c r="BG122" s="535"/>
      <c r="BH122" s="535"/>
      <c r="BI122" s="535"/>
      <c r="BJ122" s="535"/>
      <c r="BK122" s="535"/>
      <c r="BL122" s="535"/>
      <c r="BM122" s="535"/>
      <c r="BN122" s="535"/>
      <c r="BO122" s="535"/>
      <c r="BP122" s="535"/>
      <c r="BQ122" s="535"/>
      <c r="BR122" s="535"/>
      <c r="BS122" s="535"/>
      <c r="BT122" s="535"/>
      <c r="BU122" s="535"/>
      <c r="BV122" s="535"/>
      <c r="BW122" s="535"/>
      <c r="BX122" s="535"/>
      <c r="BY122" s="536"/>
    </row>
    <row r="123" spans="1:77" ht="15" customHeight="1" x14ac:dyDescent="0.4">
      <c r="AV123" s="534"/>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6"/>
    </row>
    <row r="124" spans="1:77" ht="15" customHeight="1" x14ac:dyDescent="0.4">
      <c r="C124" s="60" t="s">
        <v>732</v>
      </c>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2"/>
      <c r="AQ124" s="502" t="s">
        <v>289</v>
      </c>
      <c r="AR124" s="502"/>
      <c r="AV124" s="534"/>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6"/>
    </row>
    <row r="125" spans="1:77" ht="15" customHeight="1" x14ac:dyDescent="0.4">
      <c r="C125" s="69" t="s">
        <v>78</v>
      </c>
      <c r="D125" s="7" t="s">
        <v>761</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559"/>
      <c r="AJ125" s="486"/>
      <c r="AK125" s="486"/>
      <c r="AL125" s="486"/>
      <c r="AM125" s="486"/>
      <c r="AN125" s="486"/>
      <c r="AO125" s="560"/>
      <c r="AQ125" s="484" t="str">
        <f>IF(COUNTBLANK(AI125)=1,"未","")</f>
        <v>未</v>
      </c>
      <c r="AR125" s="484"/>
      <c r="AV125" s="534"/>
      <c r="AW125" s="535"/>
      <c r="AX125" s="535"/>
      <c r="AY125" s="535"/>
      <c r="AZ125" s="535"/>
      <c r="BA125" s="535"/>
      <c r="BB125" s="535"/>
      <c r="BC125" s="535"/>
      <c r="BD125" s="535"/>
      <c r="BE125" s="535"/>
      <c r="BF125" s="535"/>
      <c r="BG125" s="535"/>
      <c r="BH125" s="535"/>
      <c r="BI125" s="535"/>
      <c r="BJ125" s="535"/>
      <c r="BK125" s="535"/>
      <c r="BL125" s="535"/>
      <c r="BM125" s="535"/>
      <c r="BN125" s="535"/>
      <c r="BO125" s="535"/>
      <c r="BP125" s="535"/>
      <c r="BQ125" s="535"/>
      <c r="BR125" s="535"/>
      <c r="BS125" s="535"/>
      <c r="BT125" s="535"/>
      <c r="BU125" s="535"/>
      <c r="BV125" s="535"/>
      <c r="BW125" s="535"/>
      <c r="BX125" s="535"/>
      <c r="BY125" s="536"/>
    </row>
    <row r="126" spans="1:77" ht="15" customHeight="1" x14ac:dyDescent="0.4">
      <c r="C126" s="69" t="s">
        <v>79</v>
      </c>
      <c r="D126" s="7" t="s">
        <v>729</v>
      </c>
      <c r="E126" s="7"/>
      <c r="F126" s="7"/>
      <c r="G126" s="7"/>
      <c r="H126" s="7"/>
      <c r="I126" s="7"/>
      <c r="J126" s="7"/>
      <c r="K126" s="7"/>
      <c r="L126" s="7"/>
      <c r="M126" s="7"/>
      <c r="N126" s="7"/>
      <c r="O126" s="7"/>
      <c r="P126" s="7"/>
      <c r="Q126" s="7"/>
      <c r="R126" s="7"/>
      <c r="S126" s="7"/>
      <c r="T126" s="7"/>
      <c r="U126" s="7"/>
      <c r="V126" s="7"/>
      <c r="W126" s="7"/>
      <c r="X126" s="7"/>
      <c r="Y126" s="559"/>
      <c r="Z126" s="486"/>
      <c r="AA126" s="486"/>
      <c r="AB126" s="486"/>
      <c r="AC126" s="486"/>
      <c r="AD126" s="560"/>
      <c r="AE126" s="497" t="s">
        <v>730</v>
      </c>
      <c r="AF126" s="487"/>
      <c r="AG126" s="487"/>
      <c r="AH126" s="498"/>
      <c r="AI126" s="654"/>
      <c r="AJ126" s="655"/>
      <c r="AK126" s="655"/>
      <c r="AL126" s="487" t="s">
        <v>731</v>
      </c>
      <c r="AM126" s="487"/>
      <c r="AN126" s="486"/>
      <c r="AO126" s="560"/>
      <c r="AQ126" s="484" t="str">
        <f>IF(AND(AI125&lt;&gt;"定めている",AI125&lt;&gt;""),"",IF(OR(COUNTBLANK(Y126)=1,COUNTBLANK(AI126)=1,COUNTBLANK(AN126)=1),"未",""))</f>
        <v>未</v>
      </c>
      <c r="AR126" s="484"/>
      <c r="AV126" s="534"/>
      <c r="AW126" s="535"/>
      <c r="AX126" s="535"/>
      <c r="AY126" s="535"/>
      <c r="AZ126" s="535"/>
      <c r="BA126" s="535"/>
      <c r="BB126" s="535"/>
      <c r="BC126" s="535"/>
      <c r="BD126" s="535"/>
      <c r="BE126" s="535"/>
      <c r="BF126" s="535"/>
      <c r="BG126" s="535"/>
      <c r="BH126" s="535"/>
      <c r="BI126" s="535"/>
      <c r="BJ126" s="535"/>
      <c r="BK126" s="535"/>
      <c r="BL126" s="535"/>
      <c r="BM126" s="535"/>
      <c r="BN126" s="535"/>
      <c r="BO126" s="535"/>
      <c r="BP126" s="535"/>
      <c r="BQ126" s="535"/>
      <c r="BR126" s="535"/>
      <c r="BS126" s="535"/>
      <c r="BT126" s="535"/>
      <c r="BU126" s="535"/>
      <c r="BV126" s="535"/>
      <c r="BW126" s="535"/>
      <c r="BX126" s="535"/>
      <c r="BY126" s="536"/>
    </row>
    <row r="127" spans="1:77" ht="15" customHeight="1" x14ac:dyDescent="0.4">
      <c r="AV127" s="534"/>
      <c r="AW127" s="535"/>
      <c r="AX127" s="535"/>
      <c r="AY127" s="535"/>
      <c r="AZ127" s="535"/>
      <c r="BA127" s="535"/>
      <c r="BB127" s="535"/>
      <c r="BC127" s="535"/>
      <c r="BD127" s="535"/>
      <c r="BE127" s="535"/>
      <c r="BF127" s="535"/>
      <c r="BG127" s="535"/>
      <c r="BH127" s="535"/>
      <c r="BI127" s="535"/>
      <c r="BJ127" s="535"/>
      <c r="BK127" s="535"/>
      <c r="BL127" s="535"/>
      <c r="BM127" s="535"/>
      <c r="BN127" s="535"/>
      <c r="BO127" s="535"/>
      <c r="BP127" s="535"/>
      <c r="BQ127" s="535"/>
      <c r="BR127" s="535"/>
      <c r="BS127" s="535"/>
      <c r="BT127" s="535"/>
      <c r="BU127" s="535"/>
      <c r="BV127" s="535"/>
      <c r="BW127" s="535"/>
      <c r="BX127" s="535"/>
      <c r="BY127" s="536"/>
    </row>
    <row r="128" spans="1:77" ht="15" customHeight="1" x14ac:dyDescent="0.4">
      <c r="C128" s="540" t="s">
        <v>733</v>
      </c>
      <c r="D128" s="541"/>
      <c r="E128" s="541"/>
      <c r="F128" s="541"/>
      <c r="G128" s="541"/>
      <c r="H128" s="541"/>
      <c r="I128" s="541"/>
      <c r="J128" s="541"/>
      <c r="K128" s="541"/>
      <c r="L128" s="541"/>
      <c r="M128" s="541"/>
      <c r="N128" s="541"/>
      <c r="O128" s="541"/>
      <c r="P128" s="541"/>
      <c r="Q128" s="541"/>
      <c r="R128" s="541"/>
      <c r="S128" s="541"/>
      <c r="T128" s="541"/>
      <c r="U128" s="541"/>
      <c r="V128" s="541"/>
      <c r="W128" s="541"/>
      <c r="X128" s="541"/>
      <c r="Y128" s="541"/>
      <c r="Z128" s="541"/>
      <c r="AA128" s="541"/>
      <c r="AB128" s="541"/>
      <c r="AC128" s="541"/>
      <c r="AD128" s="541"/>
      <c r="AE128" s="541"/>
      <c r="AF128" s="541"/>
      <c r="AG128" s="541"/>
      <c r="AH128" s="541"/>
      <c r="AI128" s="541"/>
      <c r="AJ128" s="541"/>
      <c r="AK128" s="541"/>
      <c r="AL128" s="541"/>
      <c r="AM128" s="541"/>
      <c r="AN128" s="541"/>
      <c r="AO128" s="542"/>
      <c r="AQ128" s="502" t="s">
        <v>289</v>
      </c>
      <c r="AR128" s="502"/>
      <c r="AV128" s="534"/>
      <c r="AW128" s="535"/>
      <c r="AX128" s="535"/>
      <c r="AY128" s="535"/>
      <c r="AZ128" s="535"/>
      <c r="BA128" s="535"/>
      <c r="BB128" s="535"/>
      <c r="BC128" s="535"/>
      <c r="BD128" s="535"/>
      <c r="BE128" s="535"/>
      <c r="BF128" s="535"/>
      <c r="BG128" s="535"/>
      <c r="BH128" s="535"/>
      <c r="BI128" s="535"/>
      <c r="BJ128" s="535"/>
      <c r="BK128" s="535"/>
      <c r="BL128" s="535"/>
      <c r="BM128" s="535"/>
      <c r="BN128" s="535"/>
      <c r="BO128" s="535"/>
      <c r="BP128" s="535"/>
      <c r="BQ128" s="535"/>
      <c r="BR128" s="535"/>
      <c r="BS128" s="535"/>
      <c r="BT128" s="535"/>
      <c r="BU128" s="535"/>
      <c r="BV128" s="535"/>
      <c r="BW128" s="535"/>
      <c r="BX128" s="535"/>
      <c r="BY128" s="536"/>
    </row>
    <row r="129" spans="3:77" ht="15" customHeight="1" x14ac:dyDescent="0.4">
      <c r="C129" s="83" t="s">
        <v>78</v>
      </c>
      <c r="D129" s="41" t="s">
        <v>734</v>
      </c>
      <c r="E129" s="41"/>
      <c r="F129" s="41"/>
      <c r="G129" s="41"/>
      <c r="H129" s="41"/>
      <c r="I129" s="41"/>
      <c r="J129" s="41"/>
      <c r="K129" s="41"/>
      <c r="L129" s="41"/>
      <c r="M129" s="41"/>
      <c r="N129" s="41"/>
      <c r="O129" s="41"/>
      <c r="P129" s="41"/>
      <c r="Q129" s="41"/>
      <c r="R129" s="41"/>
      <c r="S129" s="363"/>
      <c r="T129" s="364"/>
      <c r="U129" s="552"/>
      <c r="V129" s="125"/>
      <c r="W129" s="126"/>
      <c r="X129" s="126"/>
      <c r="Y129" s="126"/>
      <c r="Z129" s="126"/>
      <c r="AA129" s="126"/>
      <c r="AB129" s="126"/>
      <c r="AC129" s="126"/>
      <c r="AD129" s="126"/>
      <c r="AE129" s="126"/>
      <c r="AF129" s="126"/>
      <c r="AG129" s="126"/>
      <c r="AH129" s="126"/>
      <c r="AI129" s="126"/>
      <c r="AJ129" s="126"/>
      <c r="AK129" s="126"/>
      <c r="AL129" s="126"/>
      <c r="AM129" s="126"/>
      <c r="AN129" s="126"/>
      <c r="AO129" s="127"/>
      <c r="AQ129" s="484" t="str">
        <f>IF(COUNTBLANK(S129)=1,"未","")</f>
        <v>未</v>
      </c>
      <c r="AR129" s="484"/>
      <c r="AV129" s="534"/>
      <c r="AW129" s="535"/>
      <c r="AX129" s="535"/>
      <c r="AY129" s="535"/>
      <c r="AZ129" s="535"/>
      <c r="BA129" s="535"/>
      <c r="BB129" s="535"/>
      <c r="BC129" s="535"/>
      <c r="BD129" s="535"/>
      <c r="BE129" s="535"/>
      <c r="BF129" s="535"/>
      <c r="BG129" s="535"/>
      <c r="BH129" s="535"/>
      <c r="BI129" s="535"/>
      <c r="BJ129" s="535"/>
      <c r="BK129" s="535"/>
      <c r="BL129" s="535"/>
      <c r="BM129" s="535"/>
      <c r="BN129" s="535"/>
      <c r="BO129" s="535"/>
      <c r="BP129" s="535"/>
      <c r="BQ129" s="535"/>
      <c r="BR129" s="535"/>
      <c r="BS129" s="535"/>
      <c r="BT129" s="535"/>
      <c r="BU129" s="535"/>
      <c r="BV129" s="535"/>
      <c r="BW129" s="535"/>
      <c r="BX129" s="535"/>
      <c r="BY129" s="536"/>
    </row>
    <row r="130" spans="3:77" ht="15" customHeight="1" x14ac:dyDescent="0.4">
      <c r="C130" s="69" t="s">
        <v>284</v>
      </c>
      <c r="D130" s="7" t="s">
        <v>763</v>
      </c>
      <c r="E130" s="7"/>
      <c r="F130" s="7"/>
      <c r="G130" s="7"/>
      <c r="H130" s="7"/>
      <c r="I130" s="7"/>
      <c r="J130" s="7"/>
      <c r="K130" s="7"/>
      <c r="L130" s="7"/>
      <c r="M130" s="7"/>
      <c r="N130" s="7"/>
      <c r="O130" s="7"/>
      <c r="P130" s="7"/>
      <c r="Q130" s="7"/>
      <c r="R130" s="7"/>
      <c r="S130" s="559"/>
      <c r="T130" s="486"/>
      <c r="U130" s="560"/>
      <c r="V130" s="7" t="s">
        <v>765</v>
      </c>
      <c r="W130" s="7"/>
      <c r="X130" s="7"/>
      <c r="Y130" s="7"/>
      <c r="Z130" s="7"/>
      <c r="AA130" s="7"/>
      <c r="AB130" s="7"/>
      <c r="AC130" s="7"/>
      <c r="AD130" s="7"/>
      <c r="AE130" s="7"/>
      <c r="AF130" s="7"/>
      <c r="AG130" s="7"/>
      <c r="AH130" s="7"/>
      <c r="AI130" s="7"/>
      <c r="AJ130" s="660"/>
      <c r="AK130" s="661"/>
      <c r="AL130" s="661"/>
      <c r="AM130" s="661"/>
      <c r="AN130" s="498" t="s">
        <v>731</v>
      </c>
      <c r="AO130" s="662"/>
      <c r="AQ130" s="484" t="str">
        <f>IF($S$129="無","",IF(S130="無",IF(COUNTBLANK(S130)=1,"未",""),IF(OR(COUNTBLANK(S130)=1,COUNTBLANK(AJ130)=1),"未","")))</f>
        <v>未</v>
      </c>
      <c r="AR130" s="484"/>
      <c r="AV130" s="534"/>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6"/>
    </row>
    <row r="131" spans="3:77" ht="15" customHeight="1" x14ac:dyDescent="0.4">
      <c r="C131" s="69" t="s">
        <v>305</v>
      </c>
      <c r="D131" s="7" t="s">
        <v>764</v>
      </c>
      <c r="E131" s="7"/>
      <c r="F131" s="7"/>
      <c r="G131" s="7"/>
      <c r="H131" s="7"/>
      <c r="I131" s="7"/>
      <c r="J131" s="7"/>
      <c r="K131" s="7"/>
      <c r="L131" s="7"/>
      <c r="M131" s="7"/>
      <c r="N131" s="7"/>
      <c r="O131" s="7"/>
      <c r="P131" s="7"/>
      <c r="Q131" s="7"/>
      <c r="R131" s="7"/>
      <c r="S131" s="559"/>
      <c r="T131" s="486"/>
      <c r="U131" s="560"/>
      <c r="V131" s="7" t="s">
        <v>766</v>
      </c>
      <c r="W131" s="7"/>
      <c r="X131" s="7"/>
      <c r="Y131" s="7"/>
      <c r="Z131" s="7"/>
      <c r="AA131" s="7"/>
      <c r="AB131" s="7"/>
      <c r="AC131" s="7"/>
      <c r="AD131" s="7"/>
      <c r="AE131" s="7"/>
      <c r="AF131" s="7"/>
      <c r="AG131" s="7"/>
      <c r="AH131" s="7"/>
      <c r="AI131" s="7"/>
      <c r="AJ131" s="663"/>
      <c r="AK131" s="664"/>
      <c r="AL131" s="664"/>
      <c r="AM131" s="664"/>
      <c r="AN131" s="664"/>
      <c r="AO131" s="665"/>
      <c r="AQ131" s="484" t="str">
        <f>IF(S131="無",IF(COUNTBLANK(S131)=1,"未",""),IF(OR(COUNTBLANK(S131)=1,COUNTBLANK(AJ131)=1),"未",""))</f>
        <v>未</v>
      </c>
      <c r="AR131" s="484"/>
      <c r="AV131" s="534"/>
      <c r="AW131" s="535"/>
      <c r="AX131" s="535"/>
      <c r="AY131" s="535"/>
      <c r="AZ131" s="535"/>
      <c r="BA131" s="535"/>
      <c r="BB131" s="535"/>
      <c r="BC131" s="535"/>
      <c r="BD131" s="535"/>
      <c r="BE131" s="535"/>
      <c r="BF131" s="535"/>
      <c r="BG131" s="535"/>
      <c r="BH131" s="535"/>
      <c r="BI131" s="535"/>
      <c r="BJ131" s="535"/>
      <c r="BK131" s="535"/>
      <c r="BL131" s="535"/>
      <c r="BM131" s="535"/>
      <c r="BN131" s="535"/>
      <c r="BO131" s="535"/>
      <c r="BP131" s="535"/>
      <c r="BQ131" s="535"/>
      <c r="BR131" s="535"/>
      <c r="BS131" s="535"/>
      <c r="BT131" s="535"/>
      <c r="BU131" s="535"/>
      <c r="BV131" s="535"/>
      <c r="BW131" s="535"/>
      <c r="BX131" s="535"/>
      <c r="BY131" s="536"/>
    </row>
    <row r="132" spans="3:77" ht="15" customHeight="1" x14ac:dyDescent="0.4">
      <c r="AV132" s="534"/>
      <c r="AW132" s="535"/>
      <c r="AX132" s="535"/>
      <c r="AY132" s="535"/>
      <c r="AZ132" s="535"/>
      <c r="BA132" s="535"/>
      <c r="BB132" s="535"/>
      <c r="BC132" s="535"/>
      <c r="BD132" s="535"/>
      <c r="BE132" s="535"/>
      <c r="BF132" s="535"/>
      <c r="BG132" s="535"/>
      <c r="BH132" s="535"/>
      <c r="BI132" s="535"/>
      <c r="BJ132" s="535"/>
      <c r="BK132" s="535"/>
      <c r="BL132" s="535"/>
      <c r="BM132" s="535"/>
      <c r="BN132" s="535"/>
      <c r="BO132" s="535"/>
      <c r="BP132" s="535"/>
      <c r="BQ132" s="535"/>
      <c r="BR132" s="535"/>
      <c r="BS132" s="535"/>
      <c r="BT132" s="535"/>
      <c r="BU132" s="535"/>
      <c r="BV132" s="535"/>
      <c r="BW132" s="535"/>
      <c r="BX132" s="535"/>
      <c r="BY132" s="536"/>
    </row>
    <row r="133" spans="3:77" ht="15" customHeight="1" thickBot="1" x14ac:dyDescent="0.45">
      <c r="C133" s="128" t="s">
        <v>789</v>
      </c>
      <c r="AV133" s="537"/>
      <c r="AW133" s="538"/>
      <c r="AX133" s="538"/>
      <c r="AY133" s="538"/>
      <c r="AZ133" s="538"/>
      <c r="BA133" s="538"/>
      <c r="BB133" s="538"/>
      <c r="BC133" s="538"/>
      <c r="BD133" s="538"/>
      <c r="BE133" s="538"/>
      <c r="BF133" s="538"/>
      <c r="BG133" s="538"/>
      <c r="BH133" s="538"/>
      <c r="BI133" s="538"/>
      <c r="BJ133" s="538"/>
      <c r="BK133" s="538"/>
      <c r="BL133" s="538"/>
      <c r="BM133" s="538"/>
      <c r="BN133" s="538"/>
      <c r="BO133" s="538"/>
      <c r="BP133" s="538"/>
      <c r="BQ133" s="538"/>
      <c r="BR133" s="538"/>
      <c r="BS133" s="538"/>
      <c r="BT133" s="538"/>
      <c r="BU133" s="538"/>
      <c r="BV133" s="538"/>
      <c r="BW133" s="538"/>
      <c r="BX133" s="538"/>
      <c r="BY133" s="539"/>
    </row>
    <row r="134" spans="3:77" ht="15" customHeight="1" x14ac:dyDescent="0.4">
      <c r="C134" s="499" t="s">
        <v>759</v>
      </c>
      <c r="D134" s="500"/>
      <c r="E134" s="500"/>
      <c r="F134" s="500"/>
      <c r="G134" s="500"/>
      <c r="H134" s="500"/>
      <c r="I134" s="500"/>
      <c r="J134" s="501"/>
      <c r="K134" s="497" t="s">
        <v>745</v>
      </c>
      <c r="L134" s="487"/>
      <c r="M134" s="487"/>
      <c r="N134" s="487"/>
      <c r="O134" s="487"/>
      <c r="P134" s="487"/>
      <c r="Q134" s="498"/>
      <c r="R134" s="497" t="s">
        <v>746</v>
      </c>
      <c r="S134" s="487"/>
      <c r="T134" s="487"/>
      <c r="U134" s="487"/>
      <c r="V134" s="487"/>
      <c r="W134" s="487"/>
      <c r="X134" s="498"/>
      <c r="Y134" s="497" t="s">
        <v>749</v>
      </c>
      <c r="Z134" s="487"/>
      <c r="AA134" s="487"/>
      <c r="AB134" s="487"/>
      <c r="AC134" s="487"/>
      <c r="AD134" s="487"/>
      <c r="AE134" s="498"/>
      <c r="AF134" s="497" t="s">
        <v>747</v>
      </c>
      <c r="AG134" s="487"/>
      <c r="AH134" s="487"/>
      <c r="AI134" s="487"/>
      <c r="AJ134" s="487"/>
      <c r="AK134" s="487"/>
      <c r="AL134" s="498"/>
      <c r="AM134" s="497" t="s">
        <v>748</v>
      </c>
      <c r="AN134" s="487"/>
      <c r="AO134" s="487"/>
      <c r="AP134" s="487"/>
      <c r="AQ134" s="487"/>
      <c r="AR134" s="487"/>
      <c r="AS134" s="498"/>
      <c r="AV134" s="531" t="s">
        <v>805</v>
      </c>
      <c r="AW134" s="531"/>
      <c r="AX134" s="531"/>
      <c r="AY134" s="531"/>
      <c r="AZ134" s="531"/>
      <c r="BA134" s="531"/>
      <c r="BB134" s="531"/>
      <c r="BC134" s="531"/>
      <c r="BD134" s="531"/>
      <c r="BE134" s="531"/>
      <c r="BF134" s="531"/>
      <c r="BG134" s="531"/>
      <c r="BH134" s="531"/>
      <c r="BI134" s="531"/>
      <c r="BJ134" s="531"/>
      <c r="BK134" s="531"/>
      <c r="BL134" s="531"/>
      <c r="BM134" s="531"/>
      <c r="BN134" s="531"/>
      <c r="BO134" s="531"/>
      <c r="BP134" s="531"/>
      <c r="BQ134" s="531"/>
      <c r="BR134" s="531"/>
      <c r="BS134" s="531"/>
      <c r="BT134" s="531"/>
      <c r="BU134" s="531"/>
      <c r="BV134" s="531"/>
      <c r="BW134" s="531"/>
      <c r="BX134" s="531"/>
      <c r="BY134" s="531"/>
    </row>
    <row r="135" spans="3:77" ht="15" customHeight="1" thickBot="1" x14ac:dyDescent="0.45">
      <c r="C135" s="101" t="s">
        <v>383</v>
      </c>
      <c r="D135" s="59" t="s">
        <v>735</v>
      </c>
      <c r="E135" s="7"/>
      <c r="F135" s="7"/>
      <c r="G135" s="7"/>
      <c r="H135" s="7"/>
      <c r="I135" s="7"/>
      <c r="J135" s="53"/>
      <c r="K135" s="559"/>
      <c r="L135" s="486"/>
      <c r="M135" s="486"/>
      <c r="N135" s="486"/>
      <c r="O135" s="486"/>
      <c r="P135" s="486"/>
      <c r="Q135" s="560"/>
      <c r="R135" s="559"/>
      <c r="S135" s="486"/>
      <c r="T135" s="486"/>
      <c r="U135" s="486"/>
      <c r="V135" s="486"/>
      <c r="W135" s="486"/>
      <c r="X135" s="560"/>
      <c r="Y135" s="559"/>
      <c r="Z135" s="486"/>
      <c r="AA135" s="486"/>
      <c r="AB135" s="486"/>
      <c r="AC135" s="486"/>
      <c r="AD135" s="486"/>
      <c r="AE135" s="560"/>
      <c r="AF135" s="559"/>
      <c r="AG135" s="486"/>
      <c r="AH135" s="486"/>
      <c r="AI135" s="486"/>
      <c r="AJ135" s="486"/>
      <c r="AK135" s="486"/>
      <c r="AL135" s="560"/>
      <c r="AM135" s="559"/>
      <c r="AN135" s="486"/>
      <c r="AO135" s="486"/>
      <c r="AP135" s="486"/>
      <c r="AQ135" s="486"/>
      <c r="AR135" s="486"/>
      <c r="AS135" s="560"/>
      <c r="AV135" s="65" t="s">
        <v>806</v>
      </c>
    </row>
    <row r="136" spans="3:77" ht="15" customHeight="1" x14ac:dyDescent="0.4">
      <c r="C136" s="101" t="s">
        <v>384</v>
      </c>
      <c r="D136" s="59" t="s">
        <v>736</v>
      </c>
      <c r="E136" s="7"/>
      <c r="F136" s="7"/>
      <c r="G136" s="7"/>
      <c r="H136" s="7"/>
      <c r="I136" s="7"/>
      <c r="J136" s="53"/>
      <c r="K136" s="561"/>
      <c r="L136" s="562"/>
      <c r="M136" s="562"/>
      <c r="N136" s="562"/>
      <c r="O136" s="562"/>
      <c r="P136" s="562"/>
      <c r="Q136" s="563"/>
      <c r="R136" s="561"/>
      <c r="S136" s="562"/>
      <c r="T136" s="562"/>
      <c r="U136" s="562"/>
      <c r="V136" s="562"/>
      <c r="W136" s="562"/>
      <c r="X136" s="563"/>
      <c r="Y136" s="561"/>
      <c r="Z136" s="562"/>
      <c r="AA136" s="562"/>
      <c r="AB136" s="562"/>
      <c r="AC136" s="562"/>
      <c r="AD136" s="562"/>
      <c r="AE136" s="563"/>
      <c r="AF136" s="561"/>
      <c r="AG136" s="562"/>
      <c r="AH136" s="562"/>
      <c r="AI136" s="562"/>
      <c r="AJ136" s="562"/>
      <c r="AK136" s="562"/>
      <c r="AL136" s="563"/>
      <c r="AM136" s="561"/>
      <c r="AN136" s="562"/>
      <c r="AO136" s="562"/>
      <c r="AP136" s="562"/>
      <c r="AQ136" s="562"/>
      <c r="AR136" s="562"/>
      <c r="AS136" s="563"/>
      <c r="AV136" s="532" t="s">
        <v>808</v>
      </c>
      <c r="AW136" s="531"/>
      <c r="AX136" s="531"/>
      <c r="AY136" s="531"/>
      <c r="AZ136" s="531"/>
      <c r="BA136" s="531"/>
      <c r="BB136" s="531"/>
      <c r="BC136" s="531"/>
      <c r="BD136" s="531"/>
      <c r="BE136" s="531"/>
      <c r="BF136" s="531"/>
      <c r="BG136" s="531"/>
      <c r="BH136" s="531"/>
      <c r="BI136" s="531"/>
      <c r="BJ136" s="531"/>
      <c r="BK136" s="531"/>
      <c r="BL136" s="531"/>
      <c r="BM136" s="531"/>
      <c r="BN136" s="531"/>
      <c r="BO136" s="531"/>
      <c r="BP136" s="531"/>
      <c r="BQ136" s="531"/>
      <c r="BR136" s="531"/>
      <c r="BS136" s="531"/>
      <c r="BT136" s="531"/>
      <c r="BU136" s="531"/>
      <c r="BV136" s="531"/>
      <c r="BW136" s="531"/>
      <c r="BX136" s="531"/>
      <c r="BY136" s="533"/>
    </row>
    <row r="137" spans="3:77" ht="15" customHeight="1" x14ac:dyDescent="0.4">
      <c r="C137" s="101" t="s">
        <v>385</v>
      </c>
      <c r="D137" s="59" t="s">
        <v>753</v>
      </c>
      <c r="E137" s="7"/>
      <c r="F137" s="7"/>
      <c r="G137" s="7"/>
      <c r="H137" s="7"/>
      <c r="I137" s="7"/>
      <c r="J137" s="53"/>
      <c r="K137" s="656"/>
      <c r="L137" s="657"/>
      <c r="M137" s="657"/>
      <c r="N137" s="657"/>
      <c r="O137" s="657"/>
      <c r="P137" s="657"/>
      <c r="Q137" s="121" t="s">
        <v>750</v>
      </c>
      <c r="R137" s="656"/>
      <c r="S137" s="657"/>
      <c r="T137" s="657"/>
      <c r="U137" s="657"/>
      <c r="V137" s="657"/>
      <c r="W137" s="657"/>
      <c r="X137" s="121" t="s">
        <v>750</v>
      </c>
      <c r="Y137" s="656"/>
      <c r="Z137" s="657"/>
      <c r="AA137" s="657"/>
      <c r="AB137" s="657"/>
      <c r="AC137" s="657"/>
      <c r="AD137" s="657"/>
      <c r="AE137" s="121" t="s">
        <v>750</v>
      </c>
      <c r="AF137" s="656"/>
      <c r="AG137" s="657"/>
      <c r="AH137" s="657"/>
      <c r="AI137" s="657"/>
      <c r="AJ137" s="657"/>
      <c r="AK137" s="657"/>
      <c r="AL137" s="121" t="s">
        <v>750</v>
      </c>
      <c r="AM137" s="656"/>
      <c r="AN137" s="657"/>
      <c r="AO137" s="657"/>
      <c r="AP137" s="657"/>
      <c r="AQ137" s="657"/>
      <c r="AR137" s="657"/>
      <c r="AS137" s="121" t="s">
        <v>750</v>
      </c>
      <c r="AV137" s="534"/>
      <c r="AW137" s="535"/>
      <c r="AX137" s="535"/>
      <c r="AY137" s="535"/>
      <c r="AZ137" s="535"/>
      <c r="BA137" s="535"/>
      <c r="BB137" s="535"/>
      <c r="BC137" s="535"/>
      <c r="BD137" s="535"/>
      <c r="BE137" s="535"/>
      <c r="BF137" s="535"/>
      <c r="BG137" s="535"/>
      <c r="BH137" s="535"/>
      <c r="BI137" s="535"/>
      <c r="BJ137" s="535"/>
      <c r="BK137" s="535"/>
      <c r="BL137" s="535"/>
      <c r="BM137" s="535"/>
      <c r="BN137" s="535"/>
      <c r="BO137" s="535"/>
      <c r="BP137" s="535"/>
      <c r="BQ137" s="535"/>
      <c r="BR137" s="535"/>
      <c r="BS137" s="535"/>
      <c r="BT137" s="535"/>
      <c r="BU137" s="535"/>
      <c r="BV137" s="535"/>
      <c r="BW137" s="535"/>
      <c r="BX137" s="535"/>
      <c r="BY137" s="536"/>
    </row>
    <row r="138" spans="3:77" ht="15" customHeight="1" x14ac:dyDescent="0.4">
      <c r="C138" s="119" t="s">
        <v>386</v>
      </c>
      <c r="D138" s="112" t="s">
        <v>742</v>
      </c>
      <c r="E138" s="2"/>
      <c r="F138" s="2"/>
      <c r="G138" s="2"/>
      <c r="H138" s="2"/>
      <c r="I138" s="2"/>
      <c r="J138" s="113"/>
      <c r="K138" s="656"/>
      <c r="L138" s="657"/>
      <c r="M138" s="657"/>
      <c r="N138" s="657"/>
      <c r="O138" s="657"/>
      <c r="P138" s="657"/>
      <c r="Q138" s="121" t="s">
        <v>750</v>
      </c>
      <c r="R138" s="656"/>
      <c r="S138" s="657"/>
      <c r="T138" s="657"/>
      <c r="U138" s="657"/>
      <c r="V138" s="657"/>
      <c r="W138" s="657"/>
      <c r="X138" s="121" t="s">
        <v>750</v>
      </c>
      <c r="Y138" s="656"/>
      <c r="Z138" s="657"/>
      <c r="AA138" s="657"/>
      <c r="AB138" s="657"/>
      <c r="AC138" s="657"/>
      <c r="AD138" s="657"/>
      <c r="AE138" s="121" t="s">
        <v>750</v>
      </c>
      <c r="AF138" s="656"/>
      <c r="AG138" s="657"/>
      <c r="AH138" s="657"/>
      <c r="AI138" s="657"/>
      <c r="AJ138" s="657"/>
      <c r="AK138" s="657"/>
      <c r="AL138" s="121" t="s">
        <v>750</v>
      </c>
      <c r="AM138" s="656"/>
      <c r="AN138" s="657"/>
      <c r="AO138" s="657"/>
      <c r="AP138" s="657"/>
      <c r="AQ138" s="657"/>
      <c r="AR138" s="657"/>
      <c r="AS138" s="121" t="s">
        <v>750</v>
      </c>
      <c r="AV138" s="534"/>
      <c r="AW138" s="535"/>
      <c r="AX138" s="535"/>
      <c r="AY138" s="535"/>
      <c r="AZ138" s="535"/>
      <c r="BA138" s="535"/>
      <c r="BB138" s="535"/>
      <c r="BC138" s="535"/>
      <c r="BD138" s="535"/>
      <c r="BE138" s="535"/>
      <c r="BF138" s="535"/>
      <c r="BG138" s="535"/>
      <c r="BH138" s="535"/>
      <c r="BI138" s="535"/>
      <c r="BJ138" s="535"/>
      <c r="BK138" s="535"/>
      <c r="BL138" s="535"/>
      <c r="BM138" s="535"/>
      <c r="BN138" s="535"/>
      <c r="BO138" s="535"/>
      <c r="BP138" s="535"/>
      <c r="BQ138" s="535"/>
      <c r="BR138" s="535"/>
      <c r="BS138" s="535"/>
      <c r="BT138" s="535"/>
      <c r="BU138" s="535"/>
      <c r="BV138" s="535"/>
      <c r="BW138" s="535"/>
      <c r="BX138" s="535"/>
      <c r="BY138" s="536"/>
    </row>
    <row r="139" spans="3:77" ht="15" customHeight="1" x14ac:dyDescent="0.4">
      <c r="C139" s="101" t="s">
        <v>387</v>
      </c>
      <c r="D139" s="59" t="s">
        <v>737</v>
      </c>
      <c r="E139" s="7"/>
      <c r="F139" s="7"/>
      <c r="G139" s="7"/>
      <c r="H139" s="7"/>
      <c r="I139" s="7"/>
      <c r="J139" s="53"/>
      <c r="K139" s="658"/>
      <c r="L139" s="659"/>
      <c r="M139" s="659"/>
      <c r="N139" s="659"/>
      <c r="O139" s="659"/>
      <c r="P139" s="659"/>
      <c r="Q139" s="123" t="s">
        <v>751</v>
      </c>
      <c r="R139" s="658"/>
      <c r="S139" s="659"/>
      <c r="T139" s="659"/>
      <c r="U139" s="659"/>
      <c r="V139" s="659"/>
      <c r="W139" s="659"/>
      <c r="X139" s="123" t="s">
        <v>751</v>
      </c>
      <c r="Y139" s="658"/>
      <c r="Z139" s="659"/>
      <c r="AA139" s="659"/>
      <c r="AB139" s="659"/>
      <c r="AC139" s="659"/>
      <c r="AD139" s="659"/>
      <c r="AE139" s="123" t="s">
        <v>751</v>
      </c>
      <c r="AF139" s="658"/>
      <c r="AG139" s="659"/>
      <c r="AH139" s="659"/>
      <c r="AI139" s="659"/>
      <c r="AJ139" s="659"/>
      <c r="AK139" s="659"/>
      <c r="AL139" s="123" t="s">
        <v>751</v>
      </c>
      <c r="AM139" s="658"/>
      <c r="AN139" s="659"/>
      <c r="AO139" s="659"/>
      <c r="AP139" s="659"/>
      <c r="AQ139" s="659"/>
      <c r="AR139" s="659"/>
      <c r="AS139" s="123" t="s">
        <v>751</v>
      </c>
      <c r="AV139" s="534"/>
      <c r="AW139" s="535"/>
      <c r="AX139" s="535"/>
      <c r="AY139" s="535"/>
      <c r="AZ139" s="535"/>
      <c r="BA139" s="535"/>
      <c r="BB139" s="535"/>
      <c r="BC139" s="535"/>
      <c r="BD139" s="535"/>
      <c r="BE139" s="535"/>
      <c r="BF139" s="535"/>
      <c r="BG139" s="535"/>
      <c r="BH139" s="535"/>
      <c r="BI139" s="535"/>
      <c r="BJ139" s="535"/>
      <c r="BK139" s="535"/>
      <c r="BL139" s="535"/>
      <c r="BM139" s="535"/>
      <c r="BN139" s="535"/>
      <c r="BO139" s="535"/>
      <c r="BP139" s="535"/>
      <c r="BQ139" s="535"/>
      <c r="BR139" s="535"/>
      <c r="BS139" s="535"/>
      <c r="BT139" s="535"/>
      <c r="BU139" s="535"/>
      <c r="BV139" s="535"/>
      <c r="BW139" s="535"/>
      <c r="BX139" s="535"/>
      <c r="BY139" s="536"/>
    </row>
    <row r="140" spans="3:77" ht="15" customHeight="1" x14ac:dyDescent="0.4">
      <c r="C140" s="101" t="s">
        <v>388</v>
      </c>
      <c r="D140" s="59" t="s">
        <v>752</v>
      </c>
      <c r="E140" s="7"/>
      <c r="F140" s="7"/>
      <c r="G140" s="7"/>
      <c r="H140" s="7"/>
      <c r="I140" s="7"/>
      <c r="J140" s="53"/>
      <c r="K140" s="561"/>
      <c r="L140" s="562"/>
      <c r="M140" s="562"/>
      <c r="N140" s="562"/>
      <c r="O140" s="562"/>
      <c r="P140" s="562"/>
      <c r="Q140" s="563"/>
      <c r="R140" s="561"/>
      <c r="S140" s="562"/>
      <c r="T140" s="562"/>
      <c r="U140" s="562"/>
      <c r="V140" s="562"/>
      <c r="W140" s="562"/>
      <c r="X140" s="563"/>
      <c r="Y140" s="561"/>
      <c r="Z140" s="562"/>
      <c r="AA140" s="562"/>
      <c r="AB140" s="562"/>
      <c r="AC140" s="562"/>
      <c r="AD140" s="562"/>
      <c r="AE140" s="563"/>
      <c r="AF140" s="561"/>
      <c r="AG140" s="562"/>
      <c r="AH140" s="562"/>
      <c r="AI140" s="562"/>
      <c r="AJ140" s="562"/>
      <c r="AK140" s="562"/>
      <c r="AL140" s="563"/>
      <c r="AM140" s="561"/>
      <c r="AN140" s="562"/>
      <c r="AO140" s="562"/>
      <c r="AP140" s="562"/>
      <c r="AQ140" s="562"/>
      <c r="AR140" s="562"/>
      <c r="AS140" s="563"/>
      <c r="AV140" s="534"/>
      <c r="AW140" s="535"/>
      <c r="AX140" s="535"/>
      <c r="AY140" s="535"/>
      <c r="AZ140" s="535"/>
      <c r="BA140" s="535"/>
      <c r="BB140" s="535"/>
      <c r="BC140" s="535"/>
      <c r="BD140" s="535"/>
      <c r="BE140" s="535"/>
      <c r="BF140" s="535"/>
      <c r="BG140" s="535"/>
      <c r="BH140" s="535"/>
      <c r="BI140" s="535"/>
      <c r="BJ140" s="535"/>
      <c r="BK140" s="535"/>
      <c r="BL140" s="535"/>
      <c r="BM140" s="535"/>
      <c r="BN140" s="535"/>
      <c r="BO140" s="535"/>
      <c r="BP140" s="535"/>
      <c r="BQ140" s="535"/>
      <c r="BR140" s="535"/>
      <c r="BS140" s="535"/>
      <c r="BT140" s="535"/>
      <c r="BU140" s="535"/>
      <c r="BV140" s="535"/>
      <c r="BW140" s="535"/>
      <c r="BX140" s="535"/>
      <c r="BY140" s="536"/>
    </row>
    <row r="141" spans="3:77" ht="15" customHeight="1" x14ac:dyDescent="0.4">
      <c r="C141" s="119" t="s">
        <v>389</v>
      </c>
      <c r="D141" s="112" t="s">
        <v>743</v>
      </c>
      <c r="E141" s="2"/>
      <c r="F141" s="2"/>
      <c r="G141" s="2"/>
      <c r="H141" s="2"/>
      <c r="I141" s="2"/>
      <c r="J141" s="113"/>
      <c r="K141" s="656"/>
      <c r="L141" s="657"/>
      <c r="M141" s="657"/>
      <c r="N141" s="657"/>
      <c r="O141" s="657"/>
      <c r="P141" s="657"/>
      <c r="Q141" s="121" t="s">
        <v>750</v>
      </c>
      <c r="R141" s="656"/>
      <c r="S141" s="657"/>
      <c r="T141" s="657"/>
      <c r="U141" s="657"/>
      <c r="V141" s="657"/>
      <c r="W141" s="657"/>
      <c r="X141" s="121" t="s">
        <v>750</v>
      </c>
      <c r="Y141" s="656"/>
      <c r="Z141" s="657"/>
      <c r="AA141" s="657"/>
      <c r="AB141" s="657"/>
      <c r="AC141" s="657"/>
      <c r="AD141" s="657"/>
      <c r="AE141" s="121" t="s">
        <v>750</v>
      </c>
      <c r="AF141" s="656"/>
      <c r="AG141" s="657"/>
      <c r="AH141" s="657"/>
      <c r="AI141" s="657"/>
      <c r="AJ141" s="657"/>
      <c r="AK141" s="657"/>
      <c r="AL141" s="121" t="s">
        <v>750</v>
      </c>
      <c r="AM141" s="656"/>
      <c r="AN141" s="657"/>
      <c r="AO141" s="657"/>
      <c r="AP141" s="657"/>
      <c r="AQ141" s="657"/>
      <c r="AR141" s="657"/>
      <c r="AS141" s="121" t="s">
        <v>750</v>
      </c>
      <c r="AV141" s="534"/>
      <c r="AW141" s="535"/>
      <c r="AX141" s="535"/>
      <c r="AY141" s="535"/>
      <c r="AZ141" s="535"/>
      <c r="BA141" s="535"/>
      <c r="BB141" s="535"/>
      <c r="BC141" s="535"/>
      <c r="BD141" s="535"/>
      <c r="BE141" s="535"/>
      <c r="BF141" s="535"/>
      <c r="BG141" s="535"/>
      <c r="BH141" s="535"/>
      <c r="BI141" s="535"/>
      <c r="BJ141" s="535"/>
      <c r="BK141" s="535"/>
      <c r="BL141" s="535"/>
      <c r="BM141" s="535"/>
      <c r="BN141" s="535"/>
      <c r="BO141" s="535"/>
      <c r="BP141" s="535"/>
      <c r="BQ141" s="535"/>
      <c r="BR141" s="535"/>
      <c r="BS141" s="535"/>
      <c r="BT141" s="535"/>
      <c r="BU141" s="535"/>
      <c r="BV141" s="535"/>
      <c r="BW141" s="535"/>
      <c r="BX141" s="535"/>
      <c r="BY141" s="536"/>
    </row>
    <row r="142" spans="3:77" ht="15" customHeight="1" x14ac:dyDescent="0.4">
      <c r="C142" s="120"/>
      <c r="D142" s="114" t="s">
        <v>744</v>
      </c>
      <c r="E142" s="41"/>
      <c r="F142" s="41"/>
      <c r="G142" s="41"/>
      <c r="H142" s="41"/>
      <c r="I142" s="41"/>
      <c r="J142" s="63"/>
      <c r="K142" s="666"/>
      <c r="L142" s="667"/>
      <c r="M142" s="667"/>
      <c r="N142" s="667"/>
      <c r="O142" s="667"/>
      <c r="P142" s="667"/>
      <c r="Q142" s="122" t="s">
        <v>750</v>
      </c>
      <c r="R142" s="666"/>
      <c r="S142" s="667"/>
      <c r="T142" s="667"/>
      <c r="U142" s="667"/>
      <c r="V142" s="667"/>
      <c r="W142" s="667"/>
      <c r="X142" s="122" t="s">
        <v>750</v>
      </c>
      <c r="Y142" s="666"/>
      <c r="Z142" s="667"/>
      <c r="AA142" s="667"/>
      <c r="AB142" s="667"/>
      <c r="AC142" s="667"/>
      <c r="AD142" s="667"/>
      <c r="AE142" s="122" t="s">
        <v>750</v>
      </c>
      <c r="AF142" s="666"/>
      <c r="AG142" s="667"/>
      <c r="AH142" s="667"/>
      <c r="AI142" s="667"/>
      <c r="AJ142" s="667"/>
      <c r="AK142" s="667"/>
      <c r="AL142" s="122" t="s">
        <v>750</v>
      </c>
      <c r="AM142" s="666"/>
      <c r="AN142" s="667"/>
      <c r="AO142" s="667"/>
      <c r="AP142" s="667"/>
      <c r="AQ142" s="667"/>
      <c r="AR142" s="667"/>
      <c r="AS142" s="122" t="s">
        <v>750</v>
      </c>
      <c r="AV142" s="534"/>
      <c r="AW142" s="535"/>
      <c r="AX142" s="535"/>
      <c r="AY142" s="535"/>
      <c r="AZ142" s="535"/>
      <c r="BA142" s="535"/>
      <c r="BB142" s="535"/>
      <c r="BC142" s="535"/>
      <c r="BD142" s="535"/>
      <c r="BE142" s="535"/>
      <c r="BF142" s="535"/>
      <c r="BG142" s="535"/>
      <c r="BH142" s="535"/>
      <c r="BI142" s="535"/>
      <c r="BJ142" s="535"/>
      <c r="BK142" s="535"/>
      <c r="BL142" s="535"/>
      <c r="BM142" s="535"/>
      <c r="BN142" s="535"/>
      <c r="BO142" s="535"/>
      <c r="BP142" s="535"/>
      <c r="BQ142" s="535"/>
      <c r="BR142" s="535"/>
      <c r="BS142" s="535"/>
      <c r="BT142" s="535"/>
      <c r="BU142" s="535"/>
      <c r="BV142" s="535"/>
      <c r="BW142" s="535"/>
      <c r="BX142" s="535"/>
      <c r="BY142" s="536"/>
    </row>
    <row r="143" spans="3:77" ht="15" customHeight="1" x14ac:dyDescent="0.4">
      <c r="C143" s="101" t="s">
        <v>397</v>
      </c>
      <c r="D143" s="59" t="s">
        <v>738</v>
      </c>
      <c r="E143" s="7"/>
      <c r="F143" s="7"/>
      <c r="G143" s="7"/>
      <c r="H143" s="7"/>
      <c r="I143" s="7"/>
      <c r="J143" s="53"/>
      <c r="K143" s="559"/>
      <c r="L143" s="486"/>
      <c r="M143" s="486"/>
      <c r="N143" s="486"/>
      <c r="O143" s="486"/>
      <c r="P143" s="486"/>
      <c r="Q143" s="560"/>
      <c r="R143" s="559"/>
      <c r="S143" s="486"/>
      <c r="T143" s="486"/>
      <c r="U143" s="486"/>
      <c r="V143" s="486"/>
      <c r="W143" s="486"/>
      <c r="X143" s="560"/>
      <c r="Y143" s="559"/>
      <c r="Z143" s="486"/>
      <c r="AA143" s="486"/>
      <c r="AB143" s="486"/>
      <c r="AC143" s="486"/>
      <c r="AD143" s="486"/>
      <c r="AE143" s="560"/>
      <c r="AF143" s="559"/>
      <c r="AG143" s="486"/>
      <c r="AH143" s="486"/>
      <c r="AI143" s="486"/>
      <c r="AJ143" s="486"/>
      <c r="AK143" s="486"/>
      <c r="AL143" s="560"/>
      <c r="AM143" s="559"/>
      <c r="AN143" s="486"/>
      <c r="AO143" s="486"/>
      <c r="AP143" s="486"/>
      <c r="AQ143" s="486"/>
      <c r="AR143" s="486"/>
      <c r="AS143" s="560"/>
      <c r="AV143" s="534"/>
      <c r="AW143" s="535"/>
      <c r="AX143" s="535"/>
      <c r="AY143" s="535"/>
      <c r="AZ143" s="535"/>
      <c r="BA143" s="535"/>
      <c r="BB143" s="535"/>
      <c r="BC143" s="535"/>
      <c r="BD143" s="535"/>
      <c r="BE143" s="535"/>
      <c r="BF143" s="535"/>
      <c r="BG143" s="535"/>
      <c r="BH143" s="535"/>
      <c r="BI143" s="535"/>
      <c r="BJ143" s="535"/>
      <c r="BK143" s="535"/>
      <c r="BL143" s="535"/>
      <c r="BM143" s="535"/>
      <c r="BN143" s="535"/>
      <c r="BO143" s="535"/>
      <c r="BP143" s="535"/>
      <c r="BQ143" s="535"/>
      <c r="BR143" s="535"/>
      <c r="BS143" s="535"/>
      <c r="BT143" s="535"/>
      <c r="BU143" s="535"/>
      <c r="BV143" s="535"/>
      <c r="BW143" s="535"/>
      <c r="BX143" s="535"/>
      <c r="BY143" s="536"/>
    </row>
    <row r="144" spans="3:77" ht="15" customHeight="1" x14ac:dyDescent="0.4">
      <c r="C144" s="101" t="s">
        <v>605</v>
      </c>
      <c r="D144" s="59" t="s">
        <v>739</v>
      </c>
      <c r="E144" s="7"/>
      <c r="F144" s="7"/>
      <c r="G144" s="7"/>
      <c r="H144" s="7"/>
      <c r="I144" s="7"/>
      <c r="J144" s="53"/>
      <c r="K144" s="559"/>
      <c r="L144" s="486"/>
      <c r="M144" s="486"/>
      <c r="N144" s="486"/>
      <c r="O144" s="486"/>
      <c r="P144" s="486"/>
      <c r="Q144" s="560"/>
      <c r="R144" s="559"/>
      <c r="S144" s="486"/>
      <c r="T144" s="486"/>
      <c r="U144" s="486"/>
      <c r="V144" s="486"/>
      <c r="W144" s="486"/>
      <c r="X144" s="560"/>
      <c r="Y144" s="559"/>
      <c r="Z144" s="486"/>
      <c r="AA144" s="486"/>
      <c r="AB144" s="486"/>
      <c r="AC144" s="486"/>
      <c r="AD144" s="486"/>
      <c r="AE144" s="560"/>
      <c r="AF144" s="559"/>
      <c r="AG144" s="486"/>
      <c r="AH144" s="486"/>
      <c r="AI144" s="486"/>
      <c r="AJ144" s="486"/>
      <c r="AK144" s="486"/>
      <c r="AL144" s="560"/>
      <c r="AM144" s="559"/>
      <c r="AN144" s="486"/>
      <c r="AO144" s="486"/>
      <c r="AP144" s="486"/>
      <c r="AQ144" s="486"/>
      <c r="AR144" s="486"/>
      <c r="AS144" s="560"/>
      <c r="AV144" s="534"/>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6"/>
    </row>
    <row r="145" spans="3:77" ht="15" customHeight="1" x14ac:dyDescent="0.4">
      <c r="C145" s="101" t="s">
        <v>1039</v>
      </c>
      <c r="D145" s="59" t="s">
        <v>740</v>
      </c>
      <c r="E145" s="7"/>
      <c r="F145" s="7"/>
      <c r="G145" s="7"/>
      <c r="H145" s="7"/>
      <c r="I145" s="7"/>
      <c r="J145" s="53"/>
      <c r="K145" s="559"/>
      <c r="L145" s="486"/>
      <c r="M145" s="486"/>
      <c r="N145" s="486"/>
      <c r="O145" s="486"/>
      <c r="P145" s="486"/>
      <c r="Q145" s="560"/>
      <c r="R145" s="559"/>
      <c r="S145" s="486"/>
      <c r="T145" s="486"/>
      <c r="U145" s="486"/>
      <c r="V145" s="486"/>
      <c r="W145" s="486"/>
      <c r="X145" s="560"/>
      <c r="Y145" s="559"/>
      <c r="Z145" s="486"/>
      <c r="AA145" s="486"/>
      <c r="AB145" s="486"/>
      <c r="AC145" s="486"/>
      <c r="AD145" s="486"/>
      <c r="AE145" s="560"/>
      <c r="AF145" s="559"/>
      <c r="AG145" s="486"/>
      <c r="AH145" s="486"/>
      <c r="AI145" s="486"/>
      <c r="AJ145" s="486"/>
      <c r="AK145" s="486"/>
      <c r="AL145" s="560"/>
      <c r="AM145" s="559"/>
      <c r="AN145" s="486"/>
      <c r="AO145" s="486"/>
      <c r="AP145" s="486"/>
      <c r="AQ145" s="486"/>
      <c r="AR145" s="486"/>
      <c r="AS145" s="560"/>
      <c r="AV145" s="534"/>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6"/>
    </row>
    <row r="146" spans="3:77" ht="15" customHeight="1" x14ac:dyDescent="0.4">
      <c r="C146" s="101" t="s">
        <v>1040</v>
      </c>
      <c r="D146" s="59" t="s">
        <v>754</v>
      </c>
      <c r="E146" s="7"/>
      <c r="F146" s="7"/>
      <c r="G146" s="7"/>
      <c r="H146" s="7"/>
      <c r="I146" s="7"/>
      <c r="J146" s="53"/>
      <c r="K146" s="559"/>
      <c r="L146" s="486"/>
      <c r="M146" s="486"/>
      <c r="N146" s="486"/>
      <c r="O146" s="486"/>
      <c r="P146" s="486"/>
      <c r="Q146" s="560"/>
      <c r="R146" s="559"/>
      <c r="S146" s="486"/>
      <c r="T146" s="486"/>
      <c r="U146" s="486"/>
      <c r="V146" s="486"/>
      <c r="W146" s="486"/>
      <c r="X146" s="560"/>
      <c r="Y146" s="559"/>
      <c r="Z146" s="486"/>
      <c r="AA146" s="486"/>
      <c r="AB146" s="486"/>
      <c r="AC146" s="486"/>
      <c r="AD146" s="486"/>
      <c r="AE146" s="560"/>
      <c r="AF146" s="559"/>
      <c r="AG146" s="486"/>
      <c r="AH146" s="486"/>
      <c r="AI146" s="486"/>
      <c r="AJ146" s="486"/>
      <c r="AK146" s="486"/>
      <c r="AL146" s="560"/>
      <c r="AM146" s="559"/>
      <c r="AN146" s="486"/>
      <c r="AO146" s="486"/>
      <c r="AP146" s="486"/>
      <c r="AQ146" s="486"/>
      <c r="AR146" s="486"/>
      <c r="AS146" s="560"/>
      <c r="AV146" s="534"/>
      <c r="AW146" s="535"/>
      <c r="AX146" s="535"/>
      <c r="AY146" s="535"/>
      <c r="AZ146" s="535"/>
      <c r="BA146" s="535"/>
      <c r="BB146" s="535"/>
      <c r="BC146" s="535"/>
      <c r="BD146" s="535"/>
      <c r="BE146" s="535"/>
      <c r="BF146" s="535"/>
      <c r="BG146" s="535"/>
      <c r="BH146" s="535"/>
      <c r="BI146" s="535"/>
      <c r="BJ146" s="535"/>
      <c r="BK146" s="535"/>
      <c r="BL146" s="535"/>
      <c r="BM146" s="535"/>
      <c r="BN146" s="535"/>
      <c r="BO146" s="535"/>
      <c r="BP146" s="535"/>
      <c r="BQ146" s="535"/>
      <c r="BR146" s="535"/>
      <c r="BS146" s="535"/>
      <c r="BT146" s="535"/>
      <c r="BU146" s="535"/>
      <c r="BV146" s="535"/>
      <c r="BW146" s="535"/>
      <c r="BX146" s="535"/>
      <c r="BY146" s="536"/>
    </row>
    <row r="147" spans="3:77" ht="15" customHeight="1" x14ac:dyDescent="0.4">
      <c r="C147" s="101" t="s">
        <v>1041</v>
      </c>
      <c r="D147" s="59" t="s">
        <v>741</v>
      </c>
      <c r="E147" s="7"/>
      <c r="F147" s="7"/>
      <c r="G147" s="7"/>
      <c r="H147" s="7"/>
      <c r="I147" s="7"/>
      <c r="J147" s="53"/>
      <c r="K147" s="561"/>
      <c r="L147" s="562"/>
      <c r="M147" s="562"/>
      <c r="N147" s="562"/>
      <c r="O147" s="562"/>
      <c r="P147" s="562"/>
      <c r="Q147" s="563"/>
      <c r="R147" s="561"/>
      <c r="S147" s="562"/>
      <c r="T147" s="562"/>
      <c r="U147" s="562"/>
      <c r="V147" s="562"/>
      <c r="W147" s="562"/>
      <c r="X147" s="563"/>
      <c r="Y147" s="561"/>
      <c r="Z147" s="562"/>
      <c r="AA147" s="562"/>
      <c r="AB147" s="562"/>
      <c r="AC147" s="562"/>
      <c r="AD147" s="562"/>
      <c r="AE147" s="563"/>
      <c r="AF147" s="561"/>
      <c r="AG147" s="562"/>
      <c r="AH147" s="562"/>
      <c r="AI147" s="562"/>
      <c r="AJ147" s="562"/>
      <c r="AK147" s="562"/>
      <c r="AL147" s="563"/>
      <c r="AM147" s="561"/>
      <c r="AN147" s="562"/>
      <c r="AO147" s="562"/>
      <c r="AP147" s="562"/>
      <c r="AQ147" s="562"/>
      <c r="AR147" s="562"/>
      <c r="AS147" s="563"/>
      <c r="AV147" s="534"/>
      <c r="AW147" s="535"/>
      <c r="AX147" s="535"/>
      <c r="AY147" s="535"/>
      <c r="AZ147" s="535"/>
      <c r="BA147" s="535"/>
      <c r="BB147" s="535"/>
      <c r="BC147" s="535"/>
      <c r="BD147" s="535"/>
      <c r="BE147" s="535"/>
      <c r="BF147" s="535"/>
      <c r="BG147" s="535"/>
      <c r="BH147" s="535"/>
      <c r="BI147" s="535"/>
      <c r="BJ147" s="535"/>
      <c r="BK147" s="535"/>
      <c r="BL147" s="535"/>
      <c r="BM147" s="535"/>
      <c r="BN147" s="535"/>
      <c r="BO147" s="535"/>
      <c r="BP147" s="535"/>
      <c r="BQ147" s="535"/>
      <c r="BR147" s="535"/>
      <c r="BS147" s="535"/>
      <c r="BT147" s="535"/>
      <c r="BU147" s="535"/>
      <c r="BV147" s="535"/>
      <c r="BW147" s="535"/>
      <c r="BX147" s="535"/>
      <c r="BY147" s="536"/>
    </row>
    <row r="148" spans="3:77" ht="7.15" customHeight="1" thickBot="1" x14ac:dyDescent="0.45">
      <c r="C148" s="80"/>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V148" s="537"/>
      <c r="AW148" s="538"/>
      <c r="AX148" s="538"/>
      <c r="AY148" s="538"/>
      <c r="AZ148" s="538"/>
      <c r="BA148" s="538"/>
      <c r="BB148" s="538"/>
      <c r="BC148" s="538"/>
      <c r="BD148" s="538"/>
      <c r="BE148" s="538"/>
      <c r="BF148" s="538"/>
      <c r="BG148" s="538"/>
      <c r="BH148" s="538"/>
      <c r="BI148" s="538"/>
      <c r="BJ148" s="538"/>
      <c r="BK148" s="538"/>
      <c r="BL148" s="538"/>
      <c r="BM148" s="538"/>
      <c r="BN148" s="538"/>
      <c r="BO148" s="538"/>
      <c r="BP148" s="538"/>
      <c r="BQ148" s="538"/>
      <c r="BR148" s="538"/>
      <c r="BS148" s="538"/>
      <c r="BT148" s="538"/>
      <c r="BU148" s="538"/>
      <c r="BV148" s="538"/>
      <c r="BW148" s="538"/>
      <c r="BX148" s="538"/>
      <c r="BY148" s="539"/>
    </row>
    <row r="149" spans="3:77" ht="15" customHeight="1" x14ac:dyDescent="0.4">
      <c r="C149" s="499" t="s">
        <v>760</v>
      </c>
      <c r="D149" s="500"/>
      <c r="E149" s="500"/>
      <c r="F149" s="500"/>
      <c r="G149" s="500"/>
      <c r="H149" s="500"/>
      <c r="I149" s="500"/>
      <c r="J149" s="501"/>
      <c r="K149" s="497" t="s">
        <v>768</v>
      </c>
      <c r="L149" s="487"/>
      <c r="M149" s="487"/>
      <c r="N149" s="487"/>
      <c r="O149" s="487"/>
      <c r="P149" s="487"/>
      <c r="Q149" s="498"/>
      <c r="R149" s="497" t="s">
        <v>769</v>
      </c>
      <c r="S149" s="487"/>
      <c r="T149" s="487"/>
      <c r="U149" s="487"/>
      <c r="V149" s="487"/>
      <c r="W149" s="487"/>
      <c r="X149" s="498"/>
      <c r="Y149" s="497" t="s">
        <v>770</v>
      </c>
      <c r="Z149" s="487"/>
      <c r="AA149" s="487"/>
      <c r="AB149" s="487"/>
      <c r="AC149" s="487"/>
      <c r="AD149" s="487"/>
      <c r="AE149" s="498"/>
      <c r="AF149" s="497" t="s">
        <v>771</v>
      </c>
      <c r="AG149" s="487"/>
      <c r="AH149" s="487"/>
      <c r="AI149" s="487"/>
      <c r="AJ149" s="487"/>
      <c r="AK149" s="487"/>
      <c r="AL149" s="498"/>
      <c r="AM149" s="497" t="s">
        <v>772</v>
      </c>
      <c r="AN149" s="487"/>
      <c r="AO149" s="487"/>
      <c r="AP149" s="487"/>
      <c r="AQ149" s="487"/>
      <c r="AR149" s="487"/>
      <c r="AS149" s="498"/>
      <c r="AV149" s="531" t="s">
        <v>807</v>
      </c>
      <c r="AW149" s="531"/>
      <c r="AX149" s="531"/>
      <c r="AY149" s="531"/>
      <c r="AZ149" s="531"/>
      <c r="BA149" s="531"/>
      <c r="BB149" s="531"/>
      <c r="BC149" s="531"/>
      <c r="BD149" s="531"/>
      <c r="BE149" s="531"/>
      <c r="BF149" s="531"/>
      <c r="BG149" s="531"/>
      <c r="BH149" s="531"/>
      <c r="BI149" s="531"/>
      <c r="BJ149" s="531"/>
      <c r="BK149" s="531"/>
      <c r="BL149" s="531"/>
      <c r="BM149" s="531"/>
      <c r="BN149" s="531"/>
      <c r="BO149" s="531"/>
      <c r="BP149" s="531"/>
      <c r="BQ149" s="531"/>
      <c r="BR149" s="531"/>
      <c r="BS149" s="531"/>
      <c r="BT149" s="531"/>
      <c r="BU149" s="531"/>
      <c r="BV149" s="531"/>
      <c r="BW149" s="531"/>
      <c r="BX149" s="531"/>
      <c r="BY149" s="531"/>
    </row>
    <row r="150" spans="3:77" ht="15" customHeight="1" x14ac:dyDescent="0.4">
      <c r="C150" s="101" t="s">
        <v>383</v>
      </c>
      <c r="D150" s="59" t="s">
        <v>735</v>
      </c>
      <c r="E150" s="7"/>
      <c r="F150" s="7"/>
      <c r="G150" s="7"/>
      <c r="H150" s="7"/>
      <c r="I150" s="7"/>
      <c r="J150" s="53"/>
      <c r="K150" s="559"/>
      <c r="L150" s="486"/>
      <c r="M150" s="486"/>
      <c r="N150" s="486"/>
      <c r="O150" s="486"/>
      <c r="P150" s="486"/>
      <c r="Q150" s="560"/>
      <c r="R150" s="559"/>
      <c r="S150" s="486"/>
      <c r="T150" s="486"/>
      <c r="U150" s="486"/>
      <c r="V150" s="486"/>
      <c r="W150" s="486"/>
      <c r="X150" s="560"/>
      <c r="Y150" s="559"/>
      <c r="Z150" s="486"/>
      <c r="AA150" s="486"/>
      <c r="AB150" s="486"/>
      <c r="AC150" s="486"/>
      <c r="AD150" s="486"/>
      <c r="AE150" s="560"/>
      <c r="AF150" s="559"/>
      <c r="AG150" s="486"/>
      <c r="AH150" s="486"/>
      <c r="AI150" s="486"/>
      <c r="AJ150" s="486"/>
      <c r="AK150" s="486"/>
      <c r="AL150" s="560"/>
      <c r="AM150" s="559"/>
      <c r="AN150" s="486"/>
      <c r="AO150" s="486"/>
      <c r="AP150" s="486"/>
      <c r="AQ150" s="486"/>
      <c r="AR150" s="486"/>
      <c r="AS150" s="560"/>
    </row>
    <row r="151" spans="3:77" ht="15" customHeight="1" x14ac:dyDescent="0.4">
      <c r="C151" s="101" t="s">
        <v>384</v>
      </c>
      <c r="D151" s="59" t="s">
        <v>736</v>
      </c>
      <c r="E151" s="7"/>
      <c r="F151" s="7"/>
      <c r="G151" s="7"/>
      <c r="H151" s="7"/>
      <c r="I151" s="7"/>
      <c r="J151" s="53"/>
      <c r="K151" s="561"/>
      <c r="L151" s="562"/>
      <c r="M151" s="562"/>
      <c r="N151" s="562"/>
      <c r="O151" s="562"/>
      <c r="P151" s="562"/>
      <c r="Q151" s="563"/>
      <c r="R151" s="561"/>
      <c r="S151" s="562"/>
      <c r="T151" s="562"/>
      <c r="U151" s="562"/>
      <c r="V151" s="562"/>
      <c r="W151" s="562"/>
      <c r="X151" s="563"/>
      <c r="Y151" s="561"/>
      <c r="Z151" s="562"/>
      <c r="AA151" s="562"/>
      <c r="AB151" s="562"/>
      <c r="AC151" s="562"/>
      <c r="AD151" s="562"/>
      <c r="AE151" s="563"/>
      <c r="AF151" s="561"/>
      <c r="AG151" s="562"/>
      <c r="AH151" s="562"/>
      <c r="AI151" s="562"/>
      <c r="AJ151" s="562"/>
      <c r="AK151" s="562"/>
      <c r="AL151" s="563"/>
      <c r="AM151" s="561"/>
      <c r="AN151" s="562"/>
      <c r="AO151" s="562"/>
      <c r="AP151" s="562"/>
      <c r="AQ151" s="562"/>
      <c r="AR151" s="562"/>
      <c r="AS151" s="563"/>
    </row>
    <row r="152" spans="3:77" ht="15" customHeight="1" x14ac:dyDescent="0.4">
      <c r="C152" s="101" t="s">
        <v>385</v>
      </c>
      <c r="D152" s="59" t="s">
        <v>753</v>
      </c>
      <c r="E152" s="7"/>
      <c r="F152" s="7"/>
      <c r="G152" s="7"/>
      <c r="H152" s="7"/>
      <c r="I152" s="7"/>
      <c r="J152" s="53"/>
      <c r="K152" s="656"/>
      <c r="L152" s="657"/>
      <c r="M152" s="657"/>
      <c r="N152" s="657"/>
      <c r="O152" s="657"/>
      <c r="P152" s="657"/>
      <c r="Q152" s="121" t="s">
        <v>750</v>
      </c>
      <c r="R152" s="656"/>
      <c r="S152" s="657"/>
      <c r="T152" s="657"/>
      <c r="U152" s="657"/>
      <c r="V152" s="657"/>
      <c r="W152" s="657"/>
      <c r="X152" s="121" t="s">
        <v>750</v>
      </c>
      <c r="Y152" s="656"/>
      <c r="Z152" s="657"/>
      <c r="AA152" s="657"/>
      <c r="AB152" s="657"/>
      <c r="AC152" s="657"/>
      <c r="AD152" s="657"/>
      <c r="AE152" s="121" t="s">
        <v>750</v>
      </c>
      <c r="AF152" s="656"/>
      <c r="AG152" s="657"/>
      <c r="AH152" s="657"/>
      <c r="AI152" s="657"/>
      <c r="AJ152" s="657"/>
      <c r="AK152" s="657"/>
      <c r="AL152" s="121" t="s">
        <v>750</v>
      </c>
      <c r="AM152" s="656"/>
      <c r="AN152" s="657"/>
      <c r="AO152" s="657"/>
      <c r="AP152" s="657"/>
      <c r="AQ152" s="657"/>
      <c r="AR152" s="657"/>
      <c r="AS152" s="121" t="s">
        <v>750</v>
      </c>
    </row>
    <row r="153" spans="3:77" ht="15" customHeight="1" x14ac:dyDescent="0.4">
      <c r="C153" s="119" t="s">
        <v>386</v>
      </c>
      <c r="D153" s="112" t="s">
        <v>742</v>
      </c>
      <c r="E153" s="2"/>
      <c r="F153" s="2"/>
      <c r="G153" s="2"/>
      <c r="H153" s="2"/>
      <c r="I153" s="2"/>
      <c r="J153" s="113"/>
      <c r="K153" s="656"/>
      <c r="L153" s="657"/>
      <c r="M153" s="657"/>
      <c r="N153" s="657"/>
      <c r="O153" s="657"/>
      <c r="P153" s="657"/>
      <c r="Q153" s="121" t="s">
        <v>750</v>
      </c>
      <c r="R153" s="656"/>
      <c r="S153" s="657"/>
      <c r="T153" s="657"/>
      <c r="U153" s="657"/>
      <c r="V153" s="657"/>
      <c r="W153" s="657"/>
      <c r="X153" s="121" t="s">
        <v>750</v>
      </c>
      <c r="Y153" s="656"/>
      <c r="Z153" s="657"/>
      <c r="AA153" s="657"/>
      <c r="AB153" s="657"/>
      <c r="AC153" s="657"/>
      <c r="AD153" s="657"/>
      <c r="AE153" s="121" t="s">
        <v>750</v>
      </c>
      <c r="AF153" s="656"/>
      <c r="AG153" s="657"/>
      <c r="AH153" s="657"/>
      <c r="AI153" s="657"/>
      <c r="AJ153" s="657"/>
      <c r="AK153" s="657"/>
      <c r="AL153" s="121" t="s">
        <v>750</v>
      </c>
      <c r="AM153" s="656"/>
      <c r="AN153" s="657"/>
      <c r="AO153" s="657"/>
      <c r="AP153" s="657"/>
      <c r="AQ153" s="657"/>
      <c r="AR153" s="657"/>
      <c r="AS153" s="121" t="s">
        <v>750</v>
      </c>
    </row>
    <row r="154" spans="3:77" ht="15" customHeight="1" x14ac:dyDescent="0.4">
      <c r="C154" s="101" t="s">
        <v>387</v>
      </c>
      <c r="D154" s="59" t="s">
        <v>737</v>
      </c>
      <c r="E154" s="7"/>
      <c r="F154" s="7"/>
      <c r="G154" s="7"/>
      <c r="H154" s="7"/>
      <c r="I154" s="7"/>
      <c r="J154" s="53"/>
      <c r="K154" s="658"/>
      <c r="L154" s="659"/>
      <c r="M154" s="659"/>
      <c r="N154" s="659"/>
      <c r="O154" s="659"/>
      <c r="P154" s="659"/>
      <c r="Q154" s="123" t="s">
        <v>751</v>
      </c>
      <c r="R154" s="658"/>
      <c r="S154" s="659"/>
      <c r="T154" s="659"/>
      <c r="U154" s="659"/>
      <c r="V154" s="659"/>
      <c r="W154" s="659"/>
      <c r="X154" s="123" t="s">
        <v>751</v>
      </c>
      <c r="Y154" s="658"/>
      <c r="Z154" s="659"/>
      <c r="AA154" s="659"/>
      <c r="AB154" s="659"/>
      <c r="AC154" s="659"/>
      <c r="AD154" s="659"/>
      <c r="AE154" s="123" t="s">
        <v>751</v>
      </c>
      <c r="AF154" s="658"/>
      <c r="AG154" s="659"/>
      <c r="AH154" s="659"/>
      <c r="AI154" s="659"/>
      <c r="AJ154" s="659"/>
      <c r="AK154" s="659"/>
      <c r="AL154" s="123" t="s">
        <v>751</v>
      </c>
      <c r="AM154" s="658"/>
      <c r="AN154" s="659"/>
      <c r="AO154" s="659"/>
      <c r="AP154" s="659"/>
      <c r="AQ154" s="659"/>
      <c r="AR154" s="659"/>
      <c r="AS154" s="123" t="s">
        <v>751</v>
      </c>
    </row>
    <row r="155" spans="3:77" ht="15" customHeight="1" x14ac:dyDescent="0.4">
      <c r="C155" s="101" t="s">
        <v>388</v>
      </c>
      <c r="D155" s="59" t="s">
        <v>752</v>
      </c>
      <c r="E155" s="7"/>
      <c r="F155" s="7"/>
      <c r="G155" s="7"/>
      <c r="H155" s="7"/>
      <c r="I155" s="7"/>
      <c r="J155" s="53"/>
      <c r="K155" s="561"/>
      <c r="L155" s="562"/>
      <c r="M155" s="562"/>
      <c r="N155" s="562"/>
      <c r="O155" s="562"/>
      <c r="P155" s="562"/>
      <c r="Q155" s="563"/>
      <c r="R155" s="561"/>
      <c r="S155" s="562"/>
      <c r="T155" s="562"/>
      <c r="U155" s="562"/>
      <c r="V155" s="562"/>
      <c r="W155" s="562"/>
      <c r="X155" s="563"/>
      <c r="Y155" s="561"/>
      <c r="Z155" s="562"/>
      <c r="AA155" s="562"/>
      <c r="AB155" s="562"/>
      <c r="AC155" s="562"/>
      <c r="AD155" s="562"/>
      <c r="AE155" s="563"/>
      <c r="AF155" s="561"/>
      <c r="AG155" s="562"/>
      <c r="AH155" s="562"/>
      <c r="AI155" s="562"/>
      <c r="AJ155" s="562"/>
      <c r="AK155" s="562"/>
      <c r="AL155" s="563"/>
      <c r="AM155" s="561"/>
      <c r="AN155" s="562"/>
      <c r="AO155" s="562"/>
      <c r="AP155" s="562"/>
      <c r="AQ155" s="562"/>
      <c r="AR155" s="562"/>
      <c r="AS155" s="563"/>
    </row>
    <row r="156" spans="3:77" ht="15" customHeight="1" x14ac:dyDescent="0.4">
      <c r="C156" s="119" t="s">
        <v>389</v>
      </c>
      <c r="D156" s="112" t="s">
        <v>743</v>
      </c>
      <c r="E156" s="2"/>
      <c r="F156" s="2"/>
      <c r="G156" s="2"/>
      <c r="H156" s="2"/>
      <c r="I156" s="2"/>
      <c r="J156" s="113"/>
      <c r="K156" s="656"/>
      <c r="L156" s="657"/>
      <c r="M156" s="657"/>
      <c r="N156" s="657"/>
      <c r="O156" s="657"/>
      <c r="P156" s="657"/>
      <c r="Q156" s="121" t="s">
        <v>750</v>
      </c>
      <c r="R156" s="656"/>
      <c r="S156" s="657"/>
      <c r="T156" s="657"/>
      <c r="U156" s="657"/>
      <c r="V156" s="657"/>
      <c r="W156" s="657"/>
      <c r="X156" s="121" t="s">
        <v>750</v>
      </c>
      <c r="Y156" s="656"/>
      <c r="Z156" s="657"/>
      <c r="AA156" s="657"/>
      <c r="AB156" s="657"/>
      <c r="AC156" s="657"/>
      <c r="AD156" s="657"/>
      <c r="AE156" s="121" t="s">
        <v>750</v>
      </c>
      <c r="AF156" s="656"/>
      <c r="AG156" s="657"/>
      <c r="AH156" s="657"/>
      <c r="AI156" s="657"/>
      <c r="AJ156" s="657"/>
      <c r="AK156" s="657"/>
      <c r="AL156" s="121" t="s">
        <v>750</v>
      </c>
      <c r="AM156" s="656"/>
      <c r="AN156" s="657"/>
      <c r="AO156" s="657"/>
      <c r="AP156" s="657"/>
      <c r="AQ156" s="657"/>
      <c r="AR156" s="657"/>
      <c r="AS156" s="121" t="s">
        <v>750</v>
      </c>
    </row>
    <row r="157" spans="3:77" ht="15" customHeight="1" x14ac:dyDescent="0.4">
      <c r="C157" s="120"/>
      <c r="D157" s="114" t="s">
        <v>744</v>
      </c>
      <c r="E157" s="41"/>
      <c r="F157" s="41"/>
      <c r="G157" s="41"/>
      <c r="H157" s="41"/>
      <c r="I157" s="41"/>
      <c r="J157" s="63"/>
      <c r="K157" s="666"/>
      <c r="L157" s="667"/>
      <c r="M157" s="667"/>
      <c r="N157" s="667"/>
      <c r="O157" s="667"/>
      <c r="P157" s="667"/>
      <c r="Q157" s="122" t="s">
        <v>750</v>
      </c>
      <c r="R157" s="666"/>
      <c r="S157" s="667"/>
      <c r="T157" s="667"/>
      <c r="U157" s="667"/>
      <c r="V157" s="667"/>
      <c r="W157" s="667"/>
      <c r="X157" s="122" t="s">
        <v>750</v>
      </c>
      <c r="Y157" s="666"/>
      <c r="Z157" s="667"/>
      <c r="AA157" s="667"/>
      <c r="AB157" s="667"/>
      <c r="AC157" s="667"/>
      <c r="AD157" s="667"/>
      <c r="AE157" s="122" t="s">
        <v>750</v>
      </c>
      <c r="AF157" s="666"/>
      <c r="AG157" s="667"/>
      <c r="AH157" s="667"/>
      <c r="AI157" s="667"/>
      <c r="AJ157" s="667"/>
      <c r="AK157" s="667"/>
      <c r="AL157" s="122" t="s">
        <v>750</v>
      </c>
      <c r="AM157" s="666"/>
      <c r="AN157" s="667"/>
      <c r="AO157" s="667"/>
      <c r="AP157" s="667"/>
      <c r="AQ157" s="667"/>
      <c r="AR157" s="667"/>
      <c r="AS157" s="122" t="s">
        <v>750</v>
      </c>
    </row>
    <row r="158" spans="3:77" ht="15" customHeight="1" x14ac:dyDescent="0.4">
      <c r="C158" s="101" t="s">
        <v>397</v>
      </c>
      <c r="D158" s="59" t="s">
        <v>738</v>
      </c>
      <c r="E158" s="7"/>
      <c r="F158" s="7"/>
      <c r="G158" s="7"/>
      <c r="H158" s="7"/>
      <c r="I158" s="7"/>
      <c r="J158" s="53"/>
      <c r="K158" s="559"/>
      <c r="L158" s="486"/>
      <c r="M158" s="486"/>
      <c r="N158" s="486"/>
      <c r="O158" s="486"/>
      <c r="P158" s="486"/>
      <c r="Q158" s="560"/>
      <c r="R158" s="559"/>
      <c r="S158" s="486"/>
      <c r="T158" s="486"/>
      <c r="U158" s="486"/>
      <c r="V158" s="486"/>
      <c r="W158" s="486"/>
      <c r="X158" s="560"/>
      <c r="Y158" s="559"/>
      <c r="Z158" s="486"/>
      <c r="AA158" s="486"/>
      <c r="AB158" s="486"/>
      <c r="AC158" s="486"/>
      <c r="AD158" s="486"/>
      <c r="AE158" s="560"/>
      <c r="AF158" s="559"/>
      <c r="AG158" s="486"/>
      <c r="AH158" s="486"/>
      <c r="AI158" s="486"/>
      <c r="AJ158" s="486"/>
      <c r="AK158" s="486"/>
      <c r="AL158" s="560"/>
      <c r="AM158" s="559"/>
      <c r="AN158" s="486"/>
      <c r="AO158" s="486"/>
      <c r="AP158" s="486"/>
      <c r="AQ158" s="486"/>
      <c r="AR158" s="486"/>
      <c r="AS158" s="560"/>
    </row>
    <row r="159" spans="3:77" ht="15" customHeight="1" x14ac:dyDescent="0.4">
      <c r="C159" s="101" t="s">
        <v>605</v>
      </c>
      <c r="D159" s="59" t="s">
        <v>739</v>
      </c>
      <c r="E159" s="7"/>
      <c r="F159" s="7"/>
      <c r="G159" s="7"/>
      <c r="H159" s="7"/>
      <c r="I159" s="7"/>
      <c r="J159" s="53"/>
      <c r="K159" s="559"/>
      <c r="L159" s="486"/>
      <c r="M159" s="486"/>
      <c r="N159" s="486"/>
      <c r="O159" s="486"/>
      <c r="P159" s="486"/>
      <c r="Q159" s="560"/>
      <c r="R159" s="559"/>
      <c r="S159" s="486"/>
      <c r="T159" s="486"/>
      <c r="U159" s="486"/>
      <c r="V159" s="486"/>
      <c r="W159" s="486"/>
      <c r="X159" s="560"/>
      <c r="Y159" s="559"/>
      <c r="Z159" s="486"/>
      <c r="AA159" s="486"/>
      <c r="AB159" s="486"/>
      <c r="AC159" s="486"/>
      <c r="AD159" s="486"/>
      <c r="AE159" s="560"/>
      <c r="AF159" s="559"/>
      <c r="AG159" s="486"/>
      <c r="AH159" s="486"/>
      <c r="AI159" s="486"/>
      <c r="AJ159" s="486"/>
      <c r="AK159" s="486"/>
      <c r="AL159" s="560"/>
      <c r="AM159" s="559"/>
      <c r="AN159" s="486"/>
      <c r="AO159" s="486"/>
      <c r="AP159" s="486"/>
      <c r="AQ159" s="486"/>
      <c r="AR159" s="486"/>
      <c r="AS159" s="560"/>
    </row>
    <row r="160" spans="3:77" ht="15" customHeight="1" x14ac:dyDescent="0.4">
      <c r="C160" s="101" t="s">
        <v>1039</v>
      </c>
      <c r="D160" s="59" t="s">
        <v>740</v>
      </c>
      <c r="E160" s="7"/>
      <c r="F160" s="7"/>
      <c r="G160" s="7"/>
      <c r="H160" s="7"/>
      <c r="I160" s="7"/>
      <c r="J160" s="53"/>
      <c r="K160" s="559"/>
      <c r="L160" s="486"/>
      <c r="M160" s="486"/>
      <c r="N160" s="486"/>
      <c r="O160" s="486"/>
      <c r="P160" s="486"/>
      <c r="Q160" s="560"/>
      <c r="R160" s="559"/>
      <c r="S160" s="486"/>
      <c r="T160" s="486"/>
      <c r="U160" s="486"/>
      <c r="V160" s="486"/>
      <c r="W160" s="486"/>
      <c r="X160" s="560"/>
      <c r="Y160" s="559"/>
      <c r="Z160" s="486"/>
      <c r="AA160" s="486"/>
      <c r="AB160" s="486"/>
      <c r="AC160" s="486"/>
      <c r="AD160" s="486"/>
      <c r="AE160" s="560"/>
      <c r="AF160" s="559"/>
      <c r="AG160" s="486"/>
      <c r="AH160" s="486"/>
      <c r="AI160" s="486"/>
      <c r="AJ160" s="486"/>
      <c r="AK160" s="486"/>
      <c r="AL160" s="560"/>
      <c r="AM160" s="559"/>
      <c r="AN160" s="486"/>
      <c r="AO160" s="486"/>
      <c r="AP160" s="486"/>
      <c r="AQ160" s="486"/>
      <c r="AR160" s="486"/>
      <c r="AS160" s="560"/>
    </row>
    <row r="161" spans="3:45" ht="15" customHeight="1" x14ac:dyDescent="0.4">
      <c r="C161" s="101" t="s">
        <v>1040</v>
      </c>
      <c r="D161" s="59" t="s">
        <v>754</v>
      </c>
      <c r="E161" s="7"/>
      <c r="F161" s="7"/>
      <c r="G161" s="7"/>
      <c r="H161" s="7"/>
      <c r="I161" s="7"/>
      <c r="J161" s="53"/>
      <c r="K161" s="559"/>
      <c r="L161" s="486"/>
      <c r="M161" s="486"/>
      <c r="N161" s="486"/>
      <c r="O161" s="486"/>
      <c r="P161" s="486"/>
      <c r="Q161" s="560"/>
      <c r="R161" s="559"/>
      <c r="S161" s="486"/>
      <c r="T161" s="486"/>
      <c r="U161" s="486"/>
      <c r="V161" s="486"/>
      <c r="W161" s="486"/>
      <c r="X161" s="560"/>
      <c r="Y161" s="559"/>
      <c r="Z161" s="486"/>
      <c r="AA161" s="486"/>
      <c r="AB161" s="486"/>
      <c r="AC161" s="486"/>
      <c r="AD161" s="486"/>
      <c r="AE161" s="560"/>
      <c r="AF161" s="559"/>
      <c r="AG161" s="486"/>
      <c r="AH161" s="486"/>
      <c r="AI161" s="486"/>
      <c r="AJ161" s="486"/>
      <c r="AK161" s="486"/>
      <c r="AL161" s="560"/>
      <c r="AM161" s="559"/>
      <c r="AN161" s="486"/>
      <c r="AO161" s="486"/>
      <c r="AP161" s="486"/>
      <c r="AQ161" s="486"/>
      <c r="AR161" s="486"/>
      <c r="AS161" s="560"/>
    </row>
    <row r="162" spans="3:45" ht="15" customHeight="1" x14ac:dyDescent="0.4">
      <c r="C162" s="101" t="s">
        <v>1041</v>
      </c>
      <c r="D162" s="59" t="s">
        <v>741</v>
      </c>
      <c r="E162" s="7"/>
      <c r="F162" s="7"/>
      <c r="G162" s="7"/>
      <c r="H162" s="7"/>
      <c r="I162" s="7"/>
      <c r="J162" s="53"/>
      <c r="K162" s="561"/>
      <c r="L162" s="562"/>
      <c r="M162" s="562"/>
      <c r="N162" s="562"/>
      <c r="O162" s="562"/>
      <c r="P162" s="562"/>
      <c r="Q162" s="563"/>
      <c r="R162" s="561"/>
      <c r="S162" s="562"/>
      <c r="T162" s="562"/>
      <c r="U162" s="562"/>
      <c r="V162" s="562"/>
      <c r="W162" s="562"/>
      <c r="X162" s="563"/>
      <c r="Y162" s="561"/>
      <c r="Z162" s="562"/>
      <c r="AA162" s="562"/>
      <c r="AB162" s="562"/>
      <c r="AC162" s="562"/>
      <c r="AD162" s="562"/>
      <c r="AE162" s="563"/>
      <c r="AF162" s="561"/>
      <c r="AG162" s="562"/>
      <c r="AH162" s="562"/>
      <c r="AI162" s="562"/>
      <c r="AJ162" s="562"/>
      <c r="AK162" s="562"/>
      <c r="AL162" s="563"/>
      <c r="AM162" s="561"/>
      <c r="AN162" s="562"/>
      <c r="AO162" s="562"/>
      <c r="AP162" s="562"/>
      <c r="AQ162" s="562"/>
      <c r="AR162" s="562"/>
      <c r="AS162" s="563"/>
    </row>
    <row r="163" spans="3:45" ht="6.6" customHeight="1" x14ac:dyDescent="0.4"/>
    <row r="164" spans="3:45" ht="15" customHeight="1" x14ac:dyDescent="0.4">
      <c r="C164" s="499" t="s">
        <v>762</v>
      </c>
      <c r="D164" s="500"/>
      <c r="E164" s="500"/>
      <c r="F164" s="500"/>
      <c r="G164" s="500"/>
      <c r="H164" s="500"/>
      <c r="I164" s="500"/>
      <c r="J164" s="501"/>
      <c r="K164" s="497" t="s">
        <v>773</v>
      </c>
      <c r="L164" s="487"/>
      <c r="M164" s="487"/>
      <c r="N164" s="487"/>
      <c r="O164" s="487"/>
      <c r="P164" s="487"/>
      <c r="Q164" s="498"/>
      <c r="R164" s="497" t="s">
        <v>774</v>
      </c>
      <c r="S164" s="487"/>
      <c r="T164" s="487"/>
      <c r="U164" s="487"/>
      <c r="V164" s="487"/>
      <c r="W164" s="487"/>
      <c r="X164" s="498"/>
      <c r="Y164" s="497" t="s">
        <v>775</v>
      </c>
      <c r="Z164" s="487"/>
      <c r="AA164" s="487"/>
      <c r="AB164" s="487"/>
      <c r="AC164" s="487"/>
      <c r="AD164" s="487"/>
      <c r="AE164" s="498"/>
      <c r="AF164" s="497" t="s">
        <v>776</v>
      </c>
      <c r="AG164" s="487"/>
      <c r="AH164" s="487"/>
      <c r="AI164" s="487"/>
      <c r="AJ164" s="487"/>
      <c r="AK164" s="487"/>
      <c r="AL164" s="498"/>
      <c r="AM164" s="497" t="s">
        <v>777</v>
      </c>
      <c r="AN164" s="487"/>
      <c r="AO164" s="487"/>
      <c r="AP164" s="487"/>
      <c r="AQ164" s="487"/>
      <c r="AR164" s="487"/>
      <c r="AS164" s="498"/>
    </row>
    <row r="165" spans="3:45" ht="15" customHeight="1" x14ac:dyDescent="0.4">
      <c r="C165" s="101" t="s">
        <v>383</v>
      </c>
      <c r="D165" s="59" t="s">
        <v>735</v>
      </c>
      <c r="E165" s="7"/>
      <c r="F165" s="7"/>
      <c r="G165" s="7"/>
      <c r="H165" s="7"/>
      <c r="I165" s="7"/>
      <c r="J165" s="53"/>
      <c r="K165" s="559"/>
      <c r="L165" s="486"/>
      <c r="M165" s="486"/>
      <c r="N165" s="486"/>
      <c r="O165" s="486"/>
      <c r="P165" s="486"/>
      <c r="Q165" s="560"/>
      <c r="R165" s="559"/>
      <c r="S165" s="486"/>
      <c r="T165" s="486"/>
      <c r="U165" s="486"/>
      <c r="V165" s="486"/>
      <c r="W165" s="486"/>
      <c r="X165" s="560"/>
      <c r="Y165" s="559"/>
      <c r="Z165" s="486"/>
      <c r="AA165" s="486"/>
      <c r="AB165" s="486"/>
      <c r="AC165" s="486"/>
      <c r="AD165" s="486"/>
      <c r="AE165" s="560"/>
      <c r="AF165" s="559"/>
      <c r="AG165" s="486"/>
      <c r="AH165" s="486"/>
      <c r="AI165" s="486"/>
      <c r="AJ165" s="486"/>
      <c r="AK165" s="486"/>
      <c r="AL165" s="560"/>
      <c r="AM165" s="559"/>
      <c r="AN165" s="486"/>
      <c r="AO165" s="486"/>
      <c r="AP165" s="486"/>
      <c r="AQ165" s="486"/>
      <c r="AR165" s="486"/>
      <c r="AS165" s="560"/>
    </row>
    <row r="166" spans="3:45" ht="15" customHeight="1" x14ac:dyDescent="0.4">
      <c r="C166" s="101" t="s">
        <v>384</v>
      </c>
      <c r="D166" s="59" t="s">
        <v>736</v>
      </c>
      <c r="E166" s="7"/>
      <c r="F166" s="7"/>
      <c r="G166" s="7"/>
      <c r="H166" s="7"/>
      <c r="I166" s="7"/>
      <c r="J166" s="53"/>
      <c r="K166" s="561"/>
      <c r="L166" s="562"/>
      <c r="M166" s="562"/>
      <c r="N166" s="562"/>
      <c r="O166" s="562"/>
      <c r="P166" s="562"/>
      <c r="Q166" s="563"/>
      <c r="R166" s="561"/>
      <c r="S166" s="562"/>
      <c r="T166" s="562"/>
      <c r="U166" s="562"/>
      <c r="V166" s="562"/>
      <c r="W166" s="562"/>
      <c r="X166" s="563"/>
      <c r="Y166" s="561"/>
      <c r="Z166" s="562"/>
      <c r="AA166" s="562"/>
      <c r="AB166" s="562"/>
      <c r="AC166" s="562"/>
      <c r="AD166" s="562"/>
      <c r="AE166" s="563"/>
      <c r="AF166" s="561"/>
      <c r="AG166" s="562"/>
      <c r="AH166" s="562"/>
      <c r="AI166" s="562"/>
      <c r="AJ166" s="562"/>
      <c r="AK166" s="562"/>
      <c r="AL166" s="563"/>
      <c r="AM166" s="561"/>
      <c r="AN166" s="562"/>
      <c r="AO166" s="562"/>
      <c r="AP166" s="562"/>
      <c r="AQ166" s="562"/>
      <c r="AR166" s="562"/>
      <c r="AS166" s="563"/>
    </row>
    <row r="167" spans="3:45" ht="15" customHeight="1" x14ac:dyDescent="0.4">
      <c r="C167" s="101" t="s">
        <v>385</v>
      </c>
      <c r="D167" s="59" t="s">
        <v>753</v>
      </c>
      <c r="E167" s="7"/>
      <c r="F167" s="7"/>
      <c r="G167" s="7"/>
      <c r="H167" s="7"/>
      <c r="I167" s="7"/>
      <c r="J167" s="53"/>
      <c r="K167" s="656"/>
      <c r="L167" s="657"/>
      <c r="M167" s="657"/>
      <c r="N167" s="657"/>
      <c r="O167" s="657"/>
      <c r="P167" s="657"/>
      <c r="Q167" s="121" t="s">
        <v>750</v>
      </c>
      <c r="R167" s="656"/>
      <c r="S167" s="657"/>
      <c r="T167" s="657"/>
      <c r="U167" s="657"/>
      <c r="V167" s="657"/>
      <c r="W167" s="657"/>
      <c r="X167" s="121" t="s">
        <v>750</v>
      </c>
      <c r="Y167" s="656"/>
      <c r="Z167" s="657"/>
      <c r="AA167" s="657"/>
      <c r="AB167" s="657"/>
      <c r="AC167" s="657"/>
      <c r="AD167" s="657"/>
      <c r="AE167" s="121" t="s">
        <v>750</v>
      </c>
      <c r="AF167" s="656"/>
      <c r="AG167" s="657"/>
      <c r="AH167" s="657"/>
      <c r="AI167" s="657"/>
      <c r="AJ167" s="657"/>
      <c r="AK167" s="657"/>
      <c r="AL167" s="121" t="s">
        <v>750</v>
      </c>
      <c r="AM167" s="656"/>
      <c r="AN167" s="657"/>
      <c r="AO167" s="657"/>
      <c r="AP167" s="657"/>
      <c r="AQ167" s="657"/>
      <c r="AR167" s="657"/>
      <c r="AS167" s="121" t="s">
        <v>750</v>
      </c>
    </row>
    <row r="168" spans="3:45" ht="15" customHeight="1" x14ac:dyDescent="0.4">
      <c r="C168" s="119" t="s">
        <v>386</v>
      </c>
      <c r="D168" s="112" t="s">
        <v>742</v>
      </c>
      <c r="E168" s="2"/>
      <c r="F168" s="2"/>
      <c r="G168" s="2"/>
      <c r="H168" s="2"/>
      <c r="I168" s="2"/>
      <c r="J168" s="113"/>
      <c r="K168" s="656"/>
      <c r="L168" s="657"/>
      <c r="M168" s="657"/>
      <c r="N168" s="657"/>
      <c r="O168" s="657"/>
      <c r="P168" s="657"/>
      <c r="Q168" s="121" t="s">
        <v>750</v>
      </c>
      <c r="R168" s="656"/>
      <c r="S168" s="657"/>
      <c r="T168" s="657"/>
      <c r="U168" s="657"/>
      <c r="V168" s="657"/>
      <c r="W168" s="657"/>
      <c r="X168" s="121" t="s">
        <v>750</v>
      </c>
      <c r="Y168" s="656"/>
      <c r="Z168" s="657"/>
      <c r="AA168" s="657"/>
      <c r="AB168" s="657"/>
      <c r="AC168" s="657"/>
      <c r="AD168" s="657"/>
      <c r="AE168" s="121" t="s">
        <v>750</v>
      </c>
      <c r="AF168" s="656"/>
      <c r="AG168" s="657"/>
      <c r="AH168" s="657"/>
      <c r="AI168" s="657"/>
      <c r="AJ168" s="657"/>
      <c r="AK168" s="657"/>
      <c r="AL168" s="121" t="s">
        <v>750</v>
      </c>
      <c r="AM168" s="656"/>
      <c r="AN168" s="657"/>
      <c r="AO168" s="657"/>
      <c r="AP168" s="657"/>
      <c r="AQ168" s="657"/>
      <c r="AR168" s="657"/>
      <c r="AS168" s="121" t="s">
        <v>750</v>
      </c>
    </row>
    <row r="169" spans="3:45" ht="15" customHeight="1" x14ac:dyDescent="0.4">
      <c r="C169" s="101" t="s">
        <v>387</v>
      </c>
      <c r="D169" s="59" t="s">
        <v>737</v>
      </c>
      <c r="E169" s="7"/>
      <c r="F169" s="7"/>
      <c r="G169" s="7"/>
      <c r="H169" s="7"/>
      <c r="I169" s="7"/>
      <c r="J169" s="53"/>
      <c r="K169" s="658"/>
      <c r="L169" s="659"/>
      <c r="M169" s="659"/>
      <c r="N169" s="659"/>
      <c r="O169" s="659"/>
      <c r="P169" s="659"/>
      <c r="Q169" s="123" t="s">
        <v>751</v>
      </c>
      <c r="R169" s="658"/>
      <c r="S169" s="659"/>
      <c r="T169" s="659"/>
      <c r="U169" s="659"/>
      <c r="V169" s="659"/>
      <c r="W169" s="659"/>
      <c r="X169" s="123" t="s">
        <v>751</v>
      </c>
      <c r="Y169" s="658"/>
      <c r="Z169" s="659"/>
      <c r="AA169" s="659"/>
      <c r="AB169" s="659"/>
      <c r="AC169" s="659"/>
      <c r="AD169" s="659"/>
      <c r="AE169" s="123" t="s">
        <v>751</v>
      </c>
      <c r="AF169" s="658"/>
      <c r="AG169" s="659"/>
      <c r="AH169" s="659"/>
      <c r="AI169" s="659"/>
      <c r="AJ169" s="659"/>
      <c r="AK169" s="659"/>
      <c r="AL169" s="123" t="s">
        <v>751</v>
      </c>
      <c r="AM169" s="658"/>
      <c r="AN169" s="659"/>
      <c r="AO169" s="659"/>
      <c r="AP169" s="659"/>
      <c r="AQ169" s="659"/>
      <c r="AR169" s="659"/>
      <c r="AS169" s="123" t="s">
        <v>751</v>
      </c>
    </row>
    <row r="170" spans="3:45" ht="15" customHeight="1" x14ac:dyDescent="0.4">
      <c r="C170" s="101" t="s">
        <v>388</v>
      </c>
      <c r="D170" s="59" t="s">
        <v>752</v>
      </c>
      <c r="E170" s="7"/>
      <c r="F170" s="7"/>
      <c r="G170" s="7"/>
      <c r="H170" s="7"/>
      <c r="I170" s="7"/>
      <c r="J170" s="53"/>
      <c r="K170" s="561"/>
      <c r="L170" s="562"/>
      <c r="M170" s="562"/>
      <c r="N170" s="562"/>
      <c r="O170" s="562"/>
      <c r="P170" s="562"/>
      <c r="Q170" s="563"/>
      <c r="R170" s="561"/>
      <c r="S170" s="562"/>
      <c r="T170" s="562"/>
      <c r="U170" s="562"/>
      <c r="V170" s="562"/>
      <c r="W170" s="562"/>
      <c r="X170" s="563"/>
      <c r="Y170" s="561"/>
      <c r="Z170" s="562"/>
      <c r="AA170" s="562"/>
      <c r="AB170" s="562"/>
      <c r="AC170" s="562"/>
      <c r="AD170" s="562"/>
      <c r="AE170" s="563"/>
      <c r="AF170" s="561"/>
      <c r="AG170" s="562"/>
      <c r="AH170" s="562"/>
      <c r="AI170" s="562"/>
      <c r="AJ170" s="562"/>
      <c r="AK170" s="562"/>
      <c r="AL170" s="563"/>
      <c r="AM170" s="561"/>
      <c r="AN170" s="562"/>
      <c r="AO170" s="562"/>
      <c r="AP170" s="562"/>
      <c r="AQ170" s="562"/>
      <c r="AR170" s="562"/>
      <c r="AS170" s="563"/>
    </row>
    <row r="171" spans="3:45" ht="15" customHeight="1" x14ac:dyDescent="0.4">
      <c r="C171" s="119" t="s">
        <v>389</v>
      </c>
      <c r="D171" s="112" t="s">
        <v>743</v>
      </c>
      <c r="E171" s="2"/>
      <c r="F171" s="2"/>
      <c r="G171" s="2"/>
      <c r="H171" s="2"/>
      <c r="I171" s="2"/>
      <c r="J171" s="113"/>
      <c r="K171" s="656"/>
      <c r="L171" s="657"/>
      <c r="M171" s="657"/>
      <c r="N171" s="657"/>
      <c r="O171" s="657"/>
      <c r="P171" s="657"/>
      <c r="Q171" s="121" t="s">
        <v>750</v>
      </c>
      <c r="R171" s="656"/>
      <c r="S171" s="657"/>
      <c r="T171" s="657"/>
      <c r="U171" s="657"/>
      <c r="V171" s="657"/>
      <c r="W171" s="657"/>
      <c r="X171" s="121" t="s">
        <v>750</v>
      </c>
      <c r="Y171" s="656"/>
      <c r="Z171" s="657"/>
      <c r="AA171" s="657"/>
      <c r="AB171" s="657"/>
      <c r="AC171" s="657"/>
      <c r="AD171" s="657"/>
      <c r="AE171" s="121" t="s">
        <v>750</v>
      </c>
      <c r="AF171" s="656"/>
      <c r="AG171" s="657"/>
      <c r="AH171" s="657"/>
      <c r="AI171" s="657"/>
      <c r="AJ171" s="657"/>
      <c r="AK171" s="657"/>
      <c r="AL171" s="121" t="s">
        <v>750</v>
      </c>
      <c r="AM171" s="656"/>
      <c r="AN171" s="657"/>
      <c r="AO171" s="657"/>
      <c r="AP171" s="657"/>
      <c r="AQ171" s="657"/>
      <c r="AR171" s="657"/>
      <c r="AS171" s="121" t="s">
        <v>750</v>
      </c>
    </row>
    <row r="172" spans="3:45" ht="15" customHeight="1" x14ac:dyDescent="0.4">
      <c r="C172" s="120"/>
      <c r="D172" s="114" t="s">
        <v>744</v>
      </c>
      <c r="E172" s="41"/>
      <c r="F172" s="41"/>
      <c r="G172" s="41"/>
      <c r="H172" s="41"/>
      <c r="I172" s="41"/>
      <c r="J172" s="63"/>
      <c r="K172" s="666"/>
      <c r="L172" s="667"/>
      <c r="M172" s="667"/>
      <c r="N172" s="667"/>
      <c r="O172" s="667"/>
      <c r="P172" s="667"/>
      <c r="Q172" s="122" t="s">
        <v>750</v>
      </c>
      <c r="R172" s="666"/>
      <c r="S172" s="667"/>
      <c r="T172" s="667"/>
      <c r="U172" s="667"/>
      <c r="V172" s="667"/>
      <c r="W172" s="667"/>
      <c r="X172" s="122" t="s">
        <v>750</v>
      </c>
      <c r="Y172" s="666"/>
      <c r="Z172" s="667"/>
      <c r="AA172" s="667"/>
      <c r="AB172" s="667"/>
      <c r="AC172" s="667"/>
      <c r="AD172" s="667"/>
      <c r="AE172" s="122" t="s">
        <v>750</v>
      </c>
      <c r="AF172" s="666"/>
      <c r="AG172" s="667"/>
      <c r="AH172" s="667"/>
      <c r="AI172" s="667"/>
      <c r="AJ172" s="667"/>
      <c r="AK172" s="667"/>
      <c r="AL172" s="122" t="s">
        <v>750</v>
      </c>
      <c r="AM172" s="666"/>
      <c r="AN172" s="667"/>
      <c r="AO172" s="667"/>
      <c r="AP172" s="667"/>
      <c r="AQ172" s="667"/>
      <c r="AR172" s="667"/>
      <c r="AS172" s="122" t="s">
        <v>750</v>
      </c>
    </row>
    <row r="173" spans="3:45" ht="15" customHeight="1" x14ac:dyDescent="0.4">
      <c r="C173" s="101" t="s">
        <v>397</v>
      </c>
      <c r="D173" s="59" t="s">
        <v>738</v>
      </c>
      <c r="E173" s="7"/>
      <c r="F173" s="7"/>
      <c r="G173" s="7"/>
      <c r="H173" s="7"/>
      <c r="I173" s="7"/>
      <c r="J173" s="53"/>
      <c r="K173" s="559"/>
      <c r="L173" s="486"/>
      <c r="M173" s="486"/>
      <c r="N173" s="486"/>
      <c r="O173" s="486"/>
      <c r="P173" s="486"/>
      <c r="Q173" s="560"/>
      <c r="R173" s="559"/>
      <c r="S173" s="486"/>
      <c r="T173" s="486"/>
      <c r="U173" s="486"/>
      <c r="V173" s="486"/>
      <c r="W173" s="486"/>
      <c r="X173" s="560"/>
      <c r="Y173" s="559"/>
      <c r="Z173" s="486"/>
      <c r="AA173" s="486"/>
      <c r="AB173" s="486"/>
      <c r="AC173" s="486"/>
      <c r="AD173" s="486"/>
      <c r="AE173" s="560"/>
      <c r="AF173" s="559"/>
      <c r="AG173" s="486"/>
      <c r="AH173" s="486"/>
      <c r="AI173" s="486"/>
      <c r="AJ173" s="486"/>
      <c r="AK173" s="486"/>
      <c r="AL173" s="560"/>
      <c r="AM173" s="559"/>
      <c r="AN173" s="486"/>
      <c r="AO173" s="486"/>
      <c r="AP173" s="486"/>
      <c r="AQ173" s="486"/>
      <c r="AR173" s="486"/>
      <c r="AS173" s="560"/>
    </row>
    <row r="174" spans="3:45" ht="15" customHeight="1" x14ac:dyDescent="0.4">
      <c r="C174" s="101" t="s">
        <v>605</v>
      </c>
      <c r="D174" s="59" t="s">
        <v>739</v>
      </c>
      <c r="E174" s="7"/>
      <c r="F174" s="7"/>
      <c r="G174" s="7"/>
      <c r="H174" s="7"/>
      <c r="I174" s="7"/>
      <c r="J174" s="53"/>
      <c r="K174" s="559"/>
      <c r="L174" s="486"/>
      <c r="M174" s="486"/>
      <c r="N174" s="486"/>
      <c r="O174" s="486"/>
      <c r="P174" s="486"/>
      <c r="Q174" s="560"/>
      <c r="R174" s="559"/>
      <c r="S174" s="486"/>
      <c r="T174" s="486"/>
      <c r="U174" s="486"/>
      <c r="V174" s="486"/>
      <c r="W174" s="486"/>
      <c r="X174" s="560"/>
      <c r="Y174" s="559"/>
      <c r="Z174" s="486"/>
      <c r="AA174" s="486"/>
      <c r="AB174" s="486"/>
      <c r="AC174" s="486"/>
      <c r="AD174" s="486"/>
      <c r="AE174" s="560"/>
      <c r="AF174" s="559"/>
      <c r="AG174" s="486"/>
      <c r="AH174" s="486"/>
      <c r="AI174" s="486"/>
      <c r="AJ174" s="486"/>
      <c r="AK174" s="486"/>
      <c r="AL174" s="560"/>
      <c r="AM174" s="559"/>
      <c r="AN174" s="486"/>
      <c r="AO174" s="486"/>
      <c r="AP174" s="486"/>
      <c r="AQ174" s="486"/>
      <c r="AR174" s="486"/>
      <c r="AS174" s="560"/>
    </row>
    <row r="175" spans="3:45" ht="15" customHeight="1" x14ac:dyDescent="0.4">
      <c r="C175" s="101" t="s">
        <v>1039</v>
      </c>
      <c r="D175" s="59" t="s">
        <v>740</v>
      </c>
      <c r="E175" s="7"/>
      <c r="F175" s="7"/>
      <c r="G175" s="7"/>
      <c r="H175" s="7"/>
      <c r="I175" s="7"/>
      <c r="J175" s="53"/>
      <c r="K175" s="559"/>
      <c r="L175" s="486"/>
      <c r="M175" s="486"/>
      <c r="N175" s="486"/>
      <c r="O175" s="486"/>
      <c r="P175" s="486"/>
      <c r="Q175" s="560"/>
      <c r="R175" s="559"/>
      <c r="S175" s="486"/>
      <c r="T175" s="486"/>
      <c r="U175" s="486"/>
      <c r="V175" s="486"/>
      <c r="W175" s="486"/>
      <c r="X175" s="560"/>
      <c r="Y175" s="559"/>
      <c r="Z175" s="486"/>
      <c r="AA175" s="486"/>
      <c r="AB175" s="486"/>
      <c r="AC175" s="486"/>
      <c r="AD175" s="486"/>
      <c r="AE175" s="560"/>
      <c r="AF175" s="559"/>
      <c r="AG175" s="486"/>
      <c r="AH175" s="486"/>
      <c r="AI175" s="486"/>
      <c r="AJ175" s="486"/>
      <c r="AK175" s="486"/>
      <c r="AL175" s="560"/>
      <c r="AM175" s="559"/>
      <c r="AN175" s="486"/>
      <c r="AO175" s="486"/>
      <c r="AP175" s="486"/>
      <c r="AQ175" s="486"/>
      <c r="AR175" s="486"/>
      <c r="AS175" s="560"/>
    </row>
    <row r="176" spans="3:45" ht="15" customHeight="1" x14ac:dyDescent="0.4">
      <c r="C176" s="101" t="s">
        <v>1040</v>
      </c>
      <c r="D176" s="59" t="s">
        <v>754</v>
      </c>
      <c r="E176" s="7"/>
      <c r="F176" s="7"/>
      <c r="G176" s="7"/>
      <c r="H176" s="7"/>
      <c r="I176" s="7"/>
      <c r="J176" s="53"/>
      <c r="K176" s="559"/>
      <c r="L176" s="486"/>
      <c r="M176" s="486"/>
      <c r="N176" s="486"/>
      <c r="O176" s="486"/>
      <c r="P176" s="486"/>
      <c r="Q176" s="560"/>
      <c r="R176" s="559"/>
      <c r="S176" s="486"/>
      <c r="T176" s="486"/>
      <c r="U176" s="486"/>
      <c r="V176" s="486"/>
      <c r="W176" s="486"/>
      <c r="X176" s="560"/>
      <c r="Y176" s="559"/>
      <c r="Z176" s="486"/>
      <c r="AA176" s="486"/>
      <c r="AB176" s="486"/>
      <c r="AC176" s="486"/>
      <c r="AD176" s="486"/>
      <c r="AE176" s="560"/>
      <c r="AF176" s="559"/>
      <c r="AG176" s="486"/>
      <c r="AH176" s="486"/>
      <c r="AI176" s="486"/>
      <c r="AJ176" s="486"/>
      <c r="AK176" s="486"/>
      <c r="AL176" s="560"/>
      <c r="AM176" s="559"/>
      <c r="AN176" s="486"/>
      <c r="AO176" s="486"/>
      <c r="AP176" s="486"/>
      <c r="AQ176" s="486"/>
      <c r="AR176" s="486"/>
      <c r="AS176" s="560"/>
    </row>
    <row r="177" spans="3:45" ht="15" customHeight="1" x14ac:dyDescent="0.4">
      <c r="C177" s="101" t="s">
        <v>1041</v>
      </c>
      <c r="D177" s="59" t="s">
        <v>741</v>
      </c>
      <c r="E177" s="7"/>
      <c r="F177" s="7"/>
      <c r="G177" s="7"/>
      <c r="H177" s="7"/>
      <c r="I177" s="7"/>
      <c r="J177" s="53"/>
      <c r="K177" s="561"/>
      <c r="L177" s="562"/>
      <c r="M177" s="562"/>
      <c r="N177" s="562"/>
      <c r="O177" s="562"/>
      <c r="P177" s="562"/>
      <c r="Q177" s="563"/>
      <c r="R177" s="561"/>
      <c r="S177" s="562"/>
      <c r="T177" s="562"/>
      <c r="U177" s="562"/>
      <c r="V177" s="562"/>
      <c r="W177" s="562"/>
      <c r="X177" s="563"/>
      <c r="Y177" s="561"/>
      <c r="Z177" s="562"/>
      <c r="AA177" s="562"/>
      <c r="AB177" s="562"/>
      <c r="AC177" s="562"/>
      <c r="AD177" s="562"/>
      <c r="AE177" s="563"/>
      <c r="AF177" s="561"/>
      <c r="AG177" s="562"/>
      <c r="AH177" s="562"/>
      <c r="AI177" s="562"/>
      <c r="AJ177" s="562"/>
      <c r="AK177" s="562"/>
      <c r="AL177" s="563"/>
      <c r="AM177" s="561"/>
      <c r="AN177" s="562"/>
      <c r="AO177" s="562"/>
      <c r="AP177" s="562"/>
      <c r="AQ177" s="562"/>
      <c r="AR177" s="562"/>
      <c r="AS177" s="563"/>
    </row>
    <row r="178" spans="3:45" ht="6.6" customHeight="1" x14ac:dyDescent="0.4"/>
    <row r="179" spans="3:45" ht="15" customHeight="1" x14ac:dyDescent="0.4">
      <c r="C179" s="499" t="s">
        <v>767</v>
      </c>
      <c r="D179" s="500"/>
      <c r="E179" s="500"/>
      <c r="F179" s="500"/>
      <c r="G179" s="500"/>
      <c r="H179" s="500"/>
      <c r="I179" s="500"/>
      <c r="J179" s="501"/>
      <c r="K179" s="497" t="s">
        <v>779</v>
      </c>
      <c r="L179" s="487"/>
      <c r="M179" s="487"/>
      <c r="N179" s="487"/>
      <c r="O179" s="487"/>
      <c r="P179" s="487"/>
      <c r="Q179" s="498"/>
      <c r="R179" s="497" t="s">
        <v>780</v>
      </c>
      <c r="S179" s="487"/>
      <c r="T179" s="487"/>
      <c r="U179" s="487"/>
      <c r="V179" s="487"/>
      <c r="W179" s="487"/>
      <c r="X179" s="498"/>
      <c r="Y179" s="497" t="s">
        <v>781</v>
      </c>
      <c r="Z179" s="487"/>
      <c r="AA179" s="487"/>
      <c r="AB179" s="487"/>
      <c r="AC179" s="487"/>
      <c r="AD179" s="487"/>
      <c r="AE179" s="498"/>
      <c r="AF179" s="497" t="s">
        <v>782</v>
      </c>
      <c r="AG179" s="487"/>
      <c r="AH179" s="487"/>
      <c r="AI179" s="487"/>
      <c r="AJ179" s="487"/>
      <c r="AK179" s="487"/>
      <c r="AL179" s="498"/>
      <c r="AM179" s="497" t="s">
        <v>783</v>
      </c>
      <c r="AN179" s="487"/>
      <c r="AO179" s="487"/>
      <c r="AP179" s="487"/>
      <c r="AQ179" s="487"/>
      <c r="AR179" s="487"/>
      <c r="AS179" s="498"/>
    </row>
    <row r="180" spans="3:45" ht="15" customHeight="1" x14ac:dyDescent="0.4">
      <c r="C180" s="101" t="s">
        <v>383</v>
      </c>
      <c r="D180" s="59" t="s">
        <v>735</v>
      </c>
      <c r="E180" s="7"/>
      <c r="F180" s="7"/>
      <c r="G180" s="7"/>
      <c r="H180" s="7"/>
      <c r="I180" s="7"/>
      <c r="J180" s="53"/>
      <c r="K180" s="559"/>
      <c r="L180" s="486"/>
      <c r="M180" s="486"/>
      <c r="N180" s="486"/>
      <c r="O180" s="486"/>
      <c r="P180" s="486"/>
      <c r="Q180" s="560"/>
      <c r="R180" s="559"/>
      <c r="S180" s="486"/>
      <c r="T180" s="486"/>
      <c r="U180" s="486"/>
      <c r="V180" s="486"/>
      <c r="W180" s="486"/>
      <c r="X180" s="560"/>
      <c r="Y180" s="559"/>
      <c r="Z180" s="486"/>
      <c r="AA180" s="486"/>
      <c r="AB180" s="486"/>
      <c r="AC180" s="486"/>
      <c r="AD180" s="486"/>
      <c r="AE180" s="560"/>
      <c r="AF180" s="559"/>
      <c r="AG180" s="486"/>
      <c r="AH180" s="486"/>
      <c r="AI180" s="486"/>
      <c r="AJ180" s="486"/>
      <c r="AK180" s="486"/>
      <c r="AL180" s="560"/>
      <c r="AM180" s="559"/>
      <c r="AN180" s="486"/>
      <c r="AO180" s="486"/>
      <c r="AP180" s="486"/>
      <c r="AQ180" s="486"/>
      <c r="AR180" s="486"/>
      <c r="AS180" s="560"/>
    </row>
    <row r="181" spans="3:45" ht="15" customHeight="1" x14ac:dyDescent="0.4">
      <c r="C181" s="101" t="s">
        <v>384</v>
      </c>
      <c r="D181" s="59" t="s">
        <v>736</v>
      </c>
      <c r="E181" s="7"/>
      <c r="F181" s="7"/>
      <c r="G181" s="7"/>
      <c r="H181" s="7"/>
      <c r="I181" s="7"/>
      <c r="J181" s="53"/>
      <c r="K181" s="561"/>
      <c r="L181" s="562"/>
      <c r="M181" s="562"/>
      <c r="N181" s="562"/>
      <c r="O181" s="562"/>
      <c r="P181" s="562"/>
      <c r="Q181" s="563"/>
      <c r="R181" s="561"/>
      <c r="S181" s="562"/>
      <c r="T181" s="562"/>
      <c r="U181" s="562"/>
      <c r="V181" s="562"/>
      <c r="W181" s="562"/>
      <c r="X181" s="563"/>
      <c r="Y181" s="561"/>
      <c r="Z181" s="562"/>
      <c r="AA181" s="562"/>
      <c r="AB181" s="562"/>
      <c r="AC181" s="562"/>
      <c r="AD181" s="562"/>
      <c r="AE181" s="563"/>
      <c r="AF181" s="561"/>
      <c r="AG181" s="562"/>
      <c r="AH181" s="562"/>
      <c r="AI181" s="562"/>
      <c r="AJ181" s="562"/>
      <c r="AK181" s="562"/>
      <c r="AL181" s="563"/>
      <c r="AM181" s="561"/>
      <c r="AN181" s="562"/>
      <c r="AO181" s="562"/>
      <c r="AP181" s="562"/>
      <c r="AQ181" s="562"/>
      <c r="AR181" s="562"/>
      <c r="AS181" s="563"/>
    </row>
    <row r="182" spans="3:45" ht="15" customHeight="1" x14ac:dyDescent="0.4">
      <c r="C182" s="101" t="s">
        <v>385</v>
      </c>
      <c r="D182" s="59" t="s">
        <v>753</v>
      </c>
      <c r="E182" s="7"/>
      <c r="F182" s="7"/>
      <c r="G182" s="7"/>
      <c r="H182" s="7"/>
      <c r="I182" s="7"/>
      <c r="J182" s="53"/>
      <c r="K182" s="656"/>
      <c r="L182" s="657"/>
      <c r="M182" s="657"/>
      <c r="N182" s="657"/>
      <c r="O182" s="657"/>
      <c r="P182" s="657"/>
      <c r="Q182" s="121" t="s">
        <v>750</v>
      </c>
      <c r="R182" s="656"/>
      <c r="S182" s="657"/>
      <c r="T182" s="657"/>
      <c r="U182" s="657"/>
      <c r="V182" s="657"/>
      <c r="W182" s="657"/>
      <c r="X182" s="121" t="s">
        <v>750</v>
      </c>
      <c r="Y182" s="656"/>
      <c r="Z182" s="657"/>
      <c r="AA182" s="657"/>
      <c r="AB182" s="657"/>
      <c r="AC182" s="657"/>
      <c r="AD182" s="657"/>
      <c r="AE182" s="121" t="s">
        <v>750</v>
      </c>
      <c r="AF182" s="656"/>
      <c r="AG182" s="657"/>
      <c r="AH182" s="657"/>
      <c r="AI182" s="657"/>
      <c r="AJ182" s="657"/>
      <c r="AK182" s="657"/>
      <c r="AL182" s="121" t="s">
        <v>750</v>
      </c>
      <c r="AM182" s="656"/>
      <c r="AN182" s="657"/>
      <c r="AO182" s="657"/>
      <c r="AP182" s="657"/>
      <c r="AQ182" s="657"/>
      <c r="AR182" s="657"/>
      <c r="AS182" s="121" t="s">
        <v>750</v>
      </c>
    </row>
    <row r="183" spans="3:45" ht="15" customHeight="1" x14ac:dyDescent="0.4">
      <c r="C183" s="119" t="s">
        <v>386</v>
      </c>
      <c r="D183" s="112" t="s">
        <v>742</v>
      </c>
      <c r="E183" s="2"/>
      <c r="F183" s="2"/>
      <c r="G183" s="2"/>
      <c r="H183" s="2"/>
      <c r="I183" s="2"/>
      <c r="J183" s="113"/>
      <c r="K183" s="656"/>
      <c r="L183" s="657"/>
      <c r="M183" s="657"/>
      <c r="N183" s="657"/>
      <c r="O183" s="657"/>
      <c r="P183" s="657"/>
      <c r="Q183" s="121" t="s">
        <v>750</v>
      </c>
      <c r="R183" s="656"/>
      <c r="S183" s="657"/>
      <c r="T183" s="657"/>
      <c r="U183" s="657"/>
      <c r="V183" s="657"/>
      <c r="W183" s="657"/>
      <c r="X183" s="121" t="s">
        <v>750</v>
      </c>
      <c r="Y183" s="656"/>
      <c r="Z183" s="657"/>
      <c r="AA183" s="657"/>
      <c r="AB183" s="657"/>
      <c r="AC183" s="657"/>
      <c r="AD183" s="657"/>
      <c r="AE183" s="121" t="s">
        <v>750</v>
      </c>
      <c r="AF183" s="656"/>
      <c r="AG183" s="657"/>
      <c r="AH183" s="657"/>
      <c r="AI183" s="657"/>
      <c r="AJ183" s="657"/>
      <c r="AK183" s="657"/>
      <c r="AL183" s="121" t="s">
        <v>750</v>
      </c>
      <c r="AM183" s="656"/>
      <c r="AN183" s="657"/>
      <c r="AO183" s="657"/>
      <c r="AP183" s="657"/>
      <c r="AQ183" s="657"/>
      <c r="AR183" s="657"/>
      <c r="AS183" s="121" t="s">
        <v>750</v>
      </c>
    </row>
    <row r="184" spans="3:45" ht="15" customHeight="1" x14ac:dyDescent="0.4">
      <c r="C184" s="101" t="s">
        <v>387</v>
      </c>
      <c r="D184" s="59" t="s">
        <v>737</v>
      </c>
      <c r="E184" s="7"/>
      <c r="F184" s="7"/>
      <c r="G184" s="7"/>
      <c r="H184" s="7"/>
      <c r="I184" s="7"/>
      <c r="J184" s="53"/>
      <c r="K184" s="658"/>
      <c r="L184" s="659"/>
      <c r="M184" s="659"/>
      <c r="N184" s="659"/>
      <c r="O184" s="659"/>
      <c r="P184" s="659"/>
      <c r="Q184" s="123" t="s">
        <v>751</v>
      </c>
      <c r="R184" s="658"/>
      <c r="S184" s="659"/>
      <c r="T184" s="659"/>
      <c r="U184" s="659"/>
      <c r="V184" s="659"/>
      <c r="W184" s="659"/>
      <c r="X184" s="123" t="s">
        <v>751</v>
      </c>
      <c r="Y184" s="658"/>
      <c r="Z184" s="659"/>
      <c r="AA184" s="659"/>
      <c r="AB184" s="659"/>
      <c r="AC184" s="659"/>
      <c r="AD184" s="659"/>
      <c r="AE184" s="123" t="s">
        <v>751</v>
      </c>
      <c r="AF184" s="658"/>
      <c r="AG184" s="659"/>
      <c r="AH184" s="659"/>
      <c r="AI184" s="659"/>
      <c r="AJ184" s="659"/>
      <c r="AK184" s="659"/>
      <c r="AL184" s="123" t="s">
        <v>751</v>
      </c>
      <c r="AM184" s="658"/>
      <c r="AN184" s="659"/>
      <c r="AO184" s="659"/>
      <c r="AP184" s="659"/>
      <c r="AQ184" s="659"/>
      <c r="AR184" s="659"/>
      <c r="AS184" s="123" t="s">
        <v>751</v>
      </c>
    </row>
    <row r="185" spans="3:45" ht="15" customHeight="1" x14ac:dyDescent="0.4">
      <c r="C185" s="101" t="s">
        <v>388</v>
      </c>
      <c r="D185" s="59" t="s">
        <v>752</v>
      </c>
      <c r="E185" s="7"/>
      <c r="F185" s="7"/>
      <c r="G185" s="7"/>
      <c r="H185" s="7"/>
      <c r="I185" s="7"/>
      <c r="J185" s="53"/>
      <c r="K185" s="561"/>
      <c r="L185" s="562"/>
      <c r="M185" s="562"/>
      <c r="N185" s="562"/>
      <c r="O185" s="562"/>
      <c r="P185" s="562"/>
      <c r="Q185" s="563"/>
      <c r="R185" s="561"/>
      <c r="S185" s="562"/>
      <c r="T185" s="562"/>
      <c r="U185" s="562"/>
      <c r="V185" s="562"/>
      <c r="W185" s="562"/>
      <c r="X185" s="563"/>
      <c r="Y185" s="561"/>
      <c r="Z185" s="562"/>
      <c r="AA185" s="562"/>
      <c r="AB185" s="562"/>
      <c r="AC185" s="562"/>
      <c r="AD185" s="562"/>
      <c r="AE185" s="563"/>
      <c r="AF185" s="561"/>
      <c r="AG185" s="562"/>
      <c r="AH185" s="562"/>
      <c r="AI185" s="562"/>
      <c r="AJ185" s="562"/>
      <c r="AK185" s="562"/>
      <c r="AL185" s="563"/>
      <c r="AM185" s="561"/>
      <c r="AN185" s="562"/>
      <c r="AO185" s="562"/>
      <c r="AP185" s="562"/>
      <c r="AQ185" s="562"/>
      <c r="AR185" s="562"/>
      <c r="AS185" s="563"/>
    </row>
    <row r="186" spans="3:45" ht="15" customHeight="1" x14ac:dyDescent="0.4">
      <c r="C186" s="119" t="s">
        <v>389</v>
      </c>
      <c r="D186" s="112" t="s">
        <v>743</v>
      </c>
      <c r="E186" s="2"/>
      <c r="F186" s="2"/>
      <c r="G186" s="2"/>
      <c r="H186" s="2"/>
      <c r="I186" s="2"/>
      <c r="J186" s="113"/>
      <c r="K186" s="656"/>
      <c r="L186" s="657"/>
      <c r="M186" s="657"/>
      <c r="N186" s="657"/>
      <c r="O186" s="657"/>
      <c r="P186" s="657"/>
      <c r="Q186" s="121" t="s">
        <v>750</v>
      </c>
      <c r="R186" s="656"/>
      <c r="S186" s="657"/>
      <c r="T186" s="657"/>
      <c r="U186" s="657"/>
      <c r="V186" s="657"/>
      <c r="W186" s="657"/>
      <c r="X186" s="121" t="s">
        <v>750</v>
      </c>
      <c r="Y186" s="656"/>
      <c r="Z186" s="657"/>
      <c r="AA186" s="657"/>
      <c r="AB186" s="657"/>
      <c r="AC186" s="657"/>
      <c r="AD186" s="657"/>
      <c r="AE186" s="121" t="s">
        <v>750</v>
      </c>
      <c r="AF186" s="656"/>
      <c r="AG186" s="657"/>
      <c r="AH186" s="657"/>
      <c r="AI186" s="657"/>
      <c r="AJ186" s="657"/>
      <c r="AK186" s="657"/>
      <c r="AL186" s="121" t="s">
        <v>750</v>
      </c>
      <c r="AM186" s="656"/>
      <c r="AN186" s="657"/>
      <c r="AO186" s="657"/>
      <c r="AP186" s="657"/>
      <c r="AQ186" s="657"/>
      <c r="AR186" s="657"/>
      <c r="AS186" s="121" t="s">
        <v>750</v>
      </c>
    </row>
    <row r="187" spans="3:45" ht="15" customHeight="1" x14ac:dyDescent="0.4">
      <c r="C187" s="120"/>
      <c r="D187" s="114" t="s">
        <v>744</v>
      </c>
      <c r="E187" s="41"/>
      <c r="F187" s="41"/>
      <c r="G187" s="41"/>
      <c r="H187" s="41"/>
      <c r="I187" s="41"/>
      <c r="J187" s="63"/>
      <c r="K187" s="666"/>
      <c r="L187" s="667"/>
      <c r="M187" s="667"/>
      <c r="N187" s="667"/>
      <c r="O187" s="667"/>
      <c r="P187" s="667"/>
      <c r="Q187" s="122" t="s">
        <v>750</v>
      </c>
      <c r="R187" s="666"/>
      <c r="S187" s="667"/>
      <c r="T187" s="667"/>
      <c r="U187" s="667"/>
      <c r="V187" s="667"/>
      <c r="W187" s="667"/>
      <c r="X187" s="122" t="s">
        <v>750</v>
      </c>
      <c r="Y187" s="666"/>
      <c r="Z187" s="667"/>
      <c r="AA187" s="667"/>
      <c r="AB187" s="667"/>
      <c r="AC187" s="667"/>
      <c r="AD187" s="667"/>
      <c r="AE187" s="122" t="s">
        <v>750</v>
      </c>
      <c r="AF187" s="666"/>
      <c r="AG187" s="667"/>
      <c r="AH187" s="667"/>
      <c r="AI187" s="667"/>
      <c r="AJ187" s="667"/>
      <c r="AK187" s="667"/>
      <c r="AL187" s="122" t="s">
        <v>750</v>
      </c>
      <c r="AM187" s="666"/>
      <c r="AN187" s="667"/>
      <c r="AO187" s="667"/>
      <c r="AP187" s="667"/>
      <c r="AQ187" s="667"/>
      <c r="AR187" s="667"/>
      <c r="AS187" s="122" t="s">
        <v>750</v>
      </c>
    </row>
    <row r="188" spans="3:45" ht="15" customHeight="1" x14ac:dyDescent="0.4">
      <c r="C188" s="101" t="s">
        <v>397</v>
      </c>
      <c r="D188" s="59" t="s">
        <v>738</v>
      </c>
      <c r="E188" s="7"/>
      <c r="F188" s="7"/>
      <c r="G188" s="7"/>
      <c r="H188" s="7"/>
      <c r="I188" s="7"/>
      <c r="J188" s="53"/>
      <c r="K188" s="559"/>
      <c r="L188" s="486"/>
      <c r="M188" s="486"/>
      <c r="N188" s="486"/>
      <c r="O188" s="486"/>
      <c r="P188" s="486"/>
      <c r="Q188" s="560"/>
      <c r="R188" s="559"/>
      <c r="S188" s="486"/>
      <c r="T188" s="486"/>
      <c r="U188" s="486"/>
      <c r="V188" s="486"/>
      <c r="W188" s="486"/>
      <c r="X188" s="560"/>
      <c r="Y188" s="559"/>
      <c r="Z188" s="486"/>
      <c r="AA188" s="486"/>
      <c r="AB188" s="486"/>
      <c r="AC188" s="486"/>
      <c r="AD188" s="486"/>
      <c r="AE188" s="560"/>
      <c r="AF188" s="559"/>
      <c r="AG188" s="486"/>
      <c r="AH188" s="486"/>
      <c r="AI188" s="486"/>
      <c r="AJ188" s="486"/>
      <c r="AK188" s="486"/>
      <c r="AL188" s="560"/>
      <c r="AM188" s="559"/>
      <c r="AN188" s="486"/>
      <c r="AO188" s="486"/>
      <c r="AP188" s="486"/>
      <c r="AQ188" s="486"/>
      <c r="AR188" s="486"/>
      <c r="AS188" s="560"/>
    </row>
    <row r="189" spans="3:45" ht="15" customHeight="1" x14ac:dyDescent="0.4">
      <c r="C189" s="101" t="s">
        <v>605</v>
      </c>
      <c r="D189" s="59" t="s">
        <v>739</v>
      </c>
      <c r="E189" s="7"/>
      <c r="F189" s="7"/>
      <c r="G189" s="7"/>
      <c r="H189" s="7"/>
      <c r="I189" s="7"/>
      <c r="J189" s="53"/>
      <c r="K189" s="559"/>
      <c r="L189" s="486"/>
      <c r="M189" s="486"/>
      <c r="N189" s="486"/>
      <c r="O189" s="486"/>
      <c r="P189" s="486"/>
      <c r="Q189" s="560"/>
      <c r="R189" s="559"/>
      <c r="S189" s="486"/>
      <c r="T189" s="486"/>
      <c r="U189" s="486"/>
      <c r="V189" s="486"/>
      <c r="W189" s="486"/>
      <c r="X189" s="560"/>
      <c r="Y189" s="559"/>
      <c r="Z189" s="486"/>
      <c r="AA189" s="486"/>
      <c r="AB189" s="486"/>
      <c r="AC189" s="486"/>
      <c r="AD189" s="486"/>
      <c r="AE189" s="560"/>
      <c r="AF189" s="559"/>
      <c r="AG189" s="486"/>
      <c r="AH189" s="486"/>
      <c r="AI189" s="486"/>
      <c r="AJ189" s="486"/>
      <c r="AK189" s="486"/>
      <c r="AL189" s="560"/>
      <c r="AM189" s="559"/>
      <c r="AN189" s="486"/>
      <c r="AO189" s="486"/>
      <c r="AP189" s="486"/>
      <c r="AQ189" s="486"/>
      <c r="AR189" s="486"/>
      <c r="AS189" s="560"/>
    </row>
    <row r="190" spans="3:45" ht="15" customHeight="1" x14ac:dyDescent="0.4">
      <c r="C190" s="101" t="s">
        <v>1039</v>
      </c>
      <c r="D190" s="59" t="s">
        <v>740</v>
      </c>
      <c r="E190" s="7"/>
      <c r="F190" s="7"/>
      <c r="G190" s="7"/>
      <c r="H190" s="7"/>
      <c r="I190" s="7"/>
      <c r="J190" s="53"/>
      <c r="K190" s="559"/>
      <c r="L190" s="486"/>
      <c r="M190" s="486"/>
      <c r="N190" s="486"/>
      <c r="O190" s="486"/>
      <c r="P190" s="486"/>
      <c r="Q190" s="560"/>
      <c r="R190" s="559"/>
      <c r="S190" s="486"/>
      <c r="T190" s="486"/>
      <c r="U190" s="486"/>
      <c r="V190" s="486"/>
      <c r="W190" s="486"/>
      <c r="X190" s="560"/>
      <c r="Y190" s="559"/>
      <c r="Z190" s="486"/>
      <c r="AA190" s="486"/>
      <c r="AB190" s="486"/>
      <c r="AC190" s="486"/>
      <c r="AD190" s="486"/>
      <c r="AE190" s="560"/>
      <c r="AF190" s="559"/>
      <c r="AG190" s="486"/>
      <c r="AH190" s="486"/>
      <c r="AI190" s="486"/>
      <c r="AJ190" s="486"/>
      <c r="AK190" s="486"/>
      <c r="AL190" s="560"/>
      <c r="AM190" s="559"/>
      <c r="AN190" s="486"/>
      <c r="AO190" s="486"/>
      <c r="AP190" s="486"/>
      <c r="AQ190" s="486"/>
      <c r="AR190" s="486"/>
      <c r="AS190" s="560"/>
    </row>
    <row r="191" spans="3:45" ht="15" customHeight="1" x14ac:dyDescent="0.4">
      <c r="C191" s="101" t="s">
        <v>1040</v>
      </c>
      <c r="D191" s="59" t="s">
        <v>754</v>
      </c>
      <c r="E191" s="7"/>
      <c r="F191" s="7"/>
      <c r="G191" s="7"/>
      <c r="H191" s="7"/>
      <c r="I191" s="7"/>
      <c r="J191" s="53"/>
      <c r="K191" s="559"/>
      <c r="L191" s="486"/>
      <c r="M191" s="486"/>
      <c r="N191" s="486"/>
      <c r="O191" s="486"/>
      <c r="P191" s="486"/>
      <c r="Q191" s="560"/>
      <c r="R191" s="559"/>
      <c r="S191" s="486"/>
      <c r="T191" s="486"/>
      <c r="U191" s="486"/>
      <c r="V191" s="486"/>
      <c r="W191" s="486"/>
      <c r="X191" s="560"/>
      <c r="Y191" s="559"/>
      <c r="Z191" s="486"/>
      <c r="AA191" s="486"/>
      <c r="AB191" s="486"/>
      <c r="AC191" s="486"/>
      <c r="AD191" s="486"/>
      <c r="AE191" s="560"/>
      <c r="AF191" s="559"/>
      <c r="AG191" s="486"/>
      <c r="AH191" s="486"/>
      <c r="AI191" s="486"/>
      <c r="AJ191" s="486"/>
      <c r="AK191" s="486"/>
      <c r="AL191" s="560"/>
      <c r="AM191" s="559"/>
      <c r="AN191" s="486"/>
      <c r="AO191" s="486"/>
      <c r="AP191" s="486"/>
      <c r="AQ191" s="486"/>
      <c r="AR191" s="486"/>
      <c r="AS191" s="560"/>
    </row>
    <row r="192" spans="3:45" ht="15" customHeight="1" x14ac:dyDescent="0.4">
      <c r="C192" s="101" t="s">
        <v>1041</v>
      </c>
      <c r="D192" s="59" t="s">
        <v>741</v>
      </c>
      <c r="E192" s="7"/>
      <c r="F192" s="7"/>
      <c r="G192" s="7"/>
      <c r="H192" s="7"/>
      <c r="I192" s="7"/>
      <c r="J192" s="53"/>
      <c r="K192" s="561"/>
      <c r="L192" s="562"/>
      <c r="M192" s="562"/>
      <c r="N192" s="562"/>
      <c r="O192" s="562"/>
      <c r="P192" s="562"/>
      <c r="Q192" s="563"/>
      <c r="R192" s="561"/>
      <c r="S192" s="562"/>
      <c r="T192" s="562"/>
      <c r="U192" s="562"/>
      <c r="V192" s="562"/>
      <c r="W192" s="562"/>
      <c r="X192" s="563"/>
      <c r="Y192" s="561"/>
      <c r="Z192" s="562"/>
      <c r="AA192" s="562"/>
      <c r="AB192" s="562"/>
      <c r="AC192" s="562"/>
      <c r="AD192" s="562"/>
      <c r="AE192" s="563"/>
      <c r="AF192" s="561"/>
      <c r="AG192" s="562"/>
      <c r="AH192" s="562"/>
      <c r="AI192" s="562"/>
      <c r="AJ192" s="562"/>
      <c r="AK192" s="562"/>
      <c r="AL192" s="563"/>
      <c r="AM192" s="561"/>
      <c r="AN192" s="562"/>
      <c r="AO192" s="562"/>
      <c r="AP192" s="562"/>
      <c r="AQ192" s="562"/>
      <c r="AR192" s="562"/>
      <c r="AS192" s="563"/>
    </row>
    <row r="193" spans="3:45" ht="5.45" customHeight="1" x14ac:dyDescent="0.4"/>
    <row r="194" spans="3:45" ht="15" customHeight="1" x14ac:dyDescent="0.4">
      <c r="C194" s="499" t="s">
        <v>778</v>
      </c>
      <c r="D194" s="500"/>
      <c r="E194" s="500"/>
      <c r="F194" s="500"/>
      <c r="G194" s="500"/>
      <c r="H194" s="500"/>
      <c r="I194" s="500"/>
      <c r="J194" s="501"/>
      <c r="K194" s="497" t="s">
        <v>784</v>
      </c>
      <c r="L194" s="487"/>
      <c r="M194" s="487"/>
      <c r="N194" s="487"/>
      <c r="O194" s="487"/>
      <c r="P194" s="487"/>
      <c r="Q194" s="498"/>
      <c r="R194" s="497" t="s">
        <v>785</v>
      </c>
      <c r="S194" s="487"/>
      <c r="T194" s="487"/>
      <c r="U194" s="487"/>
      <c r="V194" s="487"/>
      <c r="W194" s="487"/>
      <c r="X194" s="498"/>
      <c r="Y194" s="497" t="s">
        <v>786</v>
      </c>
      <c r="Z194" s="487"/>
      <c r="AA194" s="487"/>
      <c r="AB194" s="487"/>
      <c r="AC194" s="487"/>
      <c r="AD194" s="487"/>
      <c r="AE194" s="498"/>
      <c r="AF194" s="497" t="s">
        <v>787</v>
      </c>
      <c r="AG194" s="487"/>
      <c r="AH194" s="487"/>
      <c r="AI194" s="487"/>
      <c r="AJ194" s="487"/>
      <c r="AK194" s="487"/>
      <c r="AL194" s="498"/>
      <c r="AM194" s="497" t="s">
        <v>788</v>
      </c>
      <c r="AN194" s="487"/>
      <c r="AO194" s="487"/>
      <c r="AP194" s="487"/>
      <c r="AQ194" s="487"/>
      <c r="AR194" s="487"/>
      <c r="AS194" s="498"/>
    </row>
    <row r="195" spans="3:45" ht="15" customHeight="1" x14ac:dyDescent="0.4">
      <c r="C195" s="101" t="s">
        <v>383</v>
      </c>
      <c r="D195" s="59" t="s">
        <v>735</v>
      </c>
      <c r="E195" s="7"/>
      <c r="F195" s="7"/>
      <c r="G195" s="7"/>
      <c r="H195" s="7"/>
      <c r="I195" s="7"/>
      <c r="J195" s="53"/>
      <c r="K195" s="559"/>
      <c r="L195" s="486"/>
      <c r="M195" s="486"/>
      <c r="N195" s="486"/>
      <c r="O195" s="486"/>
      <c r="P195" s="486"/>
      <c r="Q195" s="560"/>
      <c r="R195" s="559"/>
      <c r="S195" s="486"/>
      <c r="T195" s="486"/>
      <c r="U195" s="486"/>
      <c r="V195" s="486"/>
      <c r="W195" s="486"/>
      <c r="X195" s="560"/>
      <c r="Y195" s="559"/>
      <c r="Z195" s="486"/>
      <c r="AA195" s="486"/>
      <c r="AB195" s="486"/>
      <c r="AC195" s="486"/>
      <c r="AD195" s="486"/>
      <c r="AE195" s="560"/>
      <c r="AF195" s="559"/>
      <c r="AG195" s="486"/>
      <c r="AH195" s="486"/>
      <c r="AI195" s="486"/>
      <c r="AJ195" s="486"/>
      <c r="AK195" s="486"/>
      <c r="AL195" s="560"/>
      <c r="AM195" s="559"/>
      <c r="AN195" s="486"/>
      <c r="AO195" s="486"/>
      <c r="AP195" s="486"/>
      <c r="AQ195" s="486"/>
      <c r="AR195" s="486"/>
      <c r="AS195" s="560"/>
    </row>
    <row r="196" spans="3:45" ht="15" customHeight="1" x14ac:dyDescent="0.4">
      <c r="C196" s="101" t="s">
        <v>384</v>
      </c>
      <c r="D196" s="59" t="s">
        <v>736</v>
      </c>
      <c r="E196" s="7"/>
      <c r="F196" s="7"/>
      <c r="G196" s="7"/>
      <c r="H196" s="7"/>
      <c r="I196" s="7"/>
      <c r="J196" s="53"/>
      <c r="K196" s="561"/>
      <c r="L196" s="562"/>
      <c r="M196" s="562"/>
      <c r="N196" s="562"/>
      <c r="O196" s="562"/>
      <c r="P196" s="562"/>
      <c r="Q196" s="563"/>
      <c r="R196" s="561"/>
      <c r="S196" s="562"/>
      <c r="T196" s="562"/>
      <c r="U196" s="562"/>
      <c r="V196" s="562"/>
      <c r="W196" s="562"/>
      <c r="X196" s="563"/>
      <c r="Y196" s="561"/>
      <c r="Z196" s="562"/>
      <c r="AA196" s="562"/>
      <c r="AB196" s="562"/>
      <c r="AC196" s="562"/>
      <c r="AD196" s="562"/>
      <c r="AE196" s="563"/>
      <c r="AF196" s="561"/>
      <c r="AG196" s="562"/>
      <c r="AH196" s="562"/>
      <c r="AI196" s="562"/>
      <c r="AJ196" s="562"/>
      <c r="AK196" s="562"/>
      <c r="AL196" s="563"/>
      <c r="AM196" s="561"/>
      <c r="AN196" s="562"/>
      <c r="AO196" s="562"/>
      <c r="AP196" s="562"/>
      <c r="AQ196" s="562"/>
      <c r="AR196" s="562"/>
      <c r="AS196" s="563"/>
    </row>
    <row r="197" spans="3:45" ht="15" customHeight="1" x14ac:dyDescent="0.4">
      <c r="C197" s="101" t="s">
        <v>385</v>
      </c>
      <c r="D197" s="59" t="s">
        <v>753</v>
      </c>
      <c r="E197" s="7"/>
      <c r="F197" s="7"/>
      <c r="G197" s="7"/>
      <c r="H197" s="7"/>
      <c r="I197" s="7"/>
      <c r="J197" s="53"/>
      <c r="K197" s="656"/>
      <c r="L197" s="657"/>
      <c r="M197" s="657"/>
      <c r="N197" s="657"/>
      <c r="O197" s="657"/>
      <c r="P197" s="657"/>
      <c r="Q197" s="121" t="s">
        <v>750</v>
      </c>
      <c r="R197" s="656"/>
      <c r="S197" s="657"/>
      <c r="T197" s="657"/>
      <c r="U197" s="657"/>
      <c r="V197" s="657"/>
      <c r="W197" s="657"/>
      <c r="X197" s="121" t="s">
        <v>750</v>
      </c>
      <c r="Y197" s="656"/>
      <c r="Z197" s="657"/>
      <c r="AA197" s="657"/>
      <c r="AB197" s="657"/>
      <c r="AC197" s="657"/>
      <c r="AD197" s="657"/>
      <c r="AE197" s="121" t="s">
        <v>750</v>
      </c>
      <c r="AF197" s="656"/>
      <c r="AG197" s="657"/>
      <c r="AH197" s="657"/>
      <c r="AI197" s="657"/>
      <c r="AJ197" s="657"/>
      <c r="AK197" s="657"/>
      <c r="AL197" s="121" t="s">
        <v>750</v>
      </c>
      <c r="AM197" s="656"/>
      <c r="AN197" s="657"/>
      <c r="AO197" s="657"/>
      <c r="AP197" s="657"/>
      <c r="AQ197" s="657"/>
      <c r="AR197" s="657"/>
      <c r="AS197" s="121" t="s">
        <v>750</v>
      </c>
    </row>
    <row r="198" spans="3:45" ht="15" customHeight="1" x14ac:dyDescent="0.4">
      <c r="C198" s="119" t="s">
        <v>386</v>
      </c>
      <c r="D198" s="112" t="s">
        <v>742</v>
      </c>
      <c r="E198" s="2"/>
      <c r="F198" s="2"/>
      <c r="G198" s="2"/>
      <c r="H198" s="2"/>
      <c r="I198" s="2"/>
      <c r="J198" s="113"/>
      <c r="K198" s="656"/>
      <c r="L198" s="657"/>
      <c r="M198" s="657"/>
      <c r="N198" s="657"/>
      <c r="O198" s="657"/>
      <c r="P198" s="657"/>
      <c r="Q198" s="121" t="s">
        <v>750</v>
      </c>
      <c r="R198" s="656"/>
      <c r="S198" s="657"/>
      <c r="T198" s="657"/>
      <c r="U198" s="657"/>
      <c r="V198" s="657"/>
      <c r="W198" s="657"/>
      <c r="X198" s="121" t="s">
        <v>750</v>
      </c>
      <c r="Y198" s="656"/>
      <c r="Z198" s="657"/>
      <c r="AA198" s="657"/>
      <c r="AB198" s="657"/>
      <c r="AC198" s="657"/>
      <c r="AD198" s="657"/>
      <c r="AE198" s="121" t="s">
        <v>750</v>
      </c>
      <c r="AF198" s="656"/>
      <c r="AG198" s="657"/>
      <c r="AH198" s="657"/>
      <c r="AI198" s="657"/>
      <c r="AJ198" s="657"/>
      <c r="AK198" s="657"/>
      <c r="AL198" s="121" t="s">
        <v>750</v>
      </c>
      <c r="AM198" s="656"/>
      <c r="AN198" s="657"/>
      <c r="AO198" s="657"/>
      <c r="AP198" s="657"/>
      <c r="AQ198" s="657"/>
      <c r="AR198" s="657"/>
      <c r="AS198" s="121" t="s">
        <v>750</v>
      </c>
    </row>
    <row r="199" spans="3:45" ht="15" customHeight="1" x14ac:dyDescent="0.4">
      <c r="C199" s="101" t="s">
        <v>387</v>
      </c>
      <c r="D199" s="59" t="s">
        <v>737</v>
      </c>
      <c r="E199" s="7"/>
      <c r="F199" s="7"/>
      <c r="G199" s="7"/>
      <c r="H199" s="7"/>
      <c r="I199" s="7"/>
      <c r="J199" s="53"/>
      <c r="K199" s="658"/>
      <c r="L199" s="659"/>
      <c r="M199" s="659"/>
      <c r="N199" s="659"/>
      <c r="O199" s="659"/>
      <c r="P199" s="659"/>
      <c r="Q199" s="123" t="s">
        <v>751</v>
      </c>
      <c r="R199" s="658"/>
      <c r="S199" s="659"/>
      <c r="T199" s="659"/>
      <c r="U199" s="659"/>
      <c r="V199" s="659"/>
      <c r="W199" s="659"/>
      <c r="X199" s="123" t="s">
        <v>751</v>
      </c>
      <c r="Y199" s="658"/>
      <c r="Z199" s="659"/>
      <c r="AA199" s="659"/>
      <c r="AB199" s="659"/>
      <c r="AC199" s="659"/>
      <c r="AD199" s="659"/>
      <c r="AE199" s="123" t="s">
        <v>751</v>
      </c>
      <c r="AF199" s="658"/>
      <c r="AG199" s="659"/>
      <c r="AH199" s="659"/>
      <c r="AI199" s="659"/>
      <c r="AJ199" s="659"/>
      <c r="AK199" s="659"/>
      <c r="AL199" s="123" t="s">
        <v>751</v>
      </c>
      <c r="AM199" s="658"/>
      <c r="AN199" s="659"/>
      <c r="AO199" s="659"/>
      <c r="AP199" s="659"/>
      <c r="AQ199" s="659"/>
      <c r="AR199" s="659"/>
      <c r="AS199" s="123" t="s">
        <v>751</v>
      </c>
    </row>
    <row r="200" spans="3:45" ht="15" customHeight="1" x14ac:dyDescent="0.4">
      <c r="C200" s="101" t="s">
        <v>388</v>
      </c>
      <c r="D200" s="59" t="s">
        <v>752</v>
      </c>
      <c r="E200" s="7"/>
      <c r="F200" s="7"/>
      <c r="G200" s="7"/>
      <c r="H200" s="7"/>
      <c r="I200" s="7"/>
      <c r="J200" s="53"/>
      <c r="K200" s="561"/>
      <c r="L200" s="562"/>
      <c r="M200" s="562"/>
      <c r="N200" s="562"/>
      <c r="O200" s="562"/>
      <c r="P200" s="562"/>
      <c r="Q200" s="563"/>
      <c r="R200" s="561"/>
      <c r="S200" s="562"/>
      <c r="T200" s="562"/>
      <c r="U200" s="562"/>
      <c r="V200" s="562"/>
      <c r="W200" s="562"/>
      <c r="X200" s="563"/>
      <c r="Y200" s="561"/>
      <c r="Z200" s="562"/>
      <c r="AA200" s="562"/>
      <c r="AB200" s="562"/>
      <c r="AC200" s="562"/>
      <c r="AD200" s="562"/>
      <c r="AE200" s="563"/>
      <c r="AF200" s="561"/>
      <c r="AG200" s="562"/>
      <c r="AH200" s="562"/>
      <c r="AI200" s="562"/>
      <c r="AJ200" s="562"/>
      <c r="AK200" s="562"/>
      <c r="AL200" s="563"/>
      <c r="AM200" s="561"/>
      <c r="AN200" s="562"/>
      <c r="AO200" s="562"/>
      <c r="AP200" s="562"/>
      <c r="AQ200" s="562"/>
      <c r="AR200" s="562"/>
      <c r="AS200" s="563"/>
    </row>
    <row r="201" spans="3:45" ht="15" customHeight="1" x14ac:dyDescent="0.4">
      <c r="C201" s="119" t="s">
        <v>389</v>
      </c>
      <c r="D201" s="112" t="s">
        <v>743</v>
      </c>
      <c r="E201" s="2"/>
      <c r="F201" s="2"/>
      <c r="G201" s="2"/>
      <c r="H201" s="2"/>
      <c r="I201" s="2"/>
      <c r="J201" s="113"/>
      <c r="K201" s="656"/>
      <c r="L201" s="657"/>
      <c r="M201" s="657"/>
      <c r="N201" s="657"/>
      <c r="O201" s="657"/>
      <c r="P201" s="657"/>
      <c r="Q201" s="121" t="s">
        <v>750</v>
      </c>
      <c r="R201" s="656"/>
      <c r="S201" s="657"/>
      <c r="T201" s="657"/>
      <c r="U201" s="657"/>
      <c r="V201" s="657"/>
      <c r="W201" s="657"/>
      <c r="X201" s="121" t="s">
        <v>750</v>
      </c>
      <c r="Y201" s="656"/>
      <c r="Z201" s="657"/>
      <c r="AA201" s="657"/>
      <c r="AB201" s="657"/>
      <c r="AC201" s="657"/>
      <c r="AD201" s="657"/>
      <c r="AE201" s="121" t="s">
        <v>750</v>
      </c>
      <c r="AF201" s="656"/>
      <c r="AG201" s="657"/>
      <c r="AH201" s="657"/>
      <c r="AI201" s="657"/>
      <c r="AJ201" s="657"/>
      <c r="AK201" s="657"/>
      <c r="AL201" s="121" t="s">
        <v>750</v>
      </c>
      <c r="AM201" s="656"/>
      <c r="AN201" s="657"/>
      <c r="AO201" s="657"/>
      <c r="AP201" s="657"/>
      <c r="AQ201" s="657"/>
      <c r="AR201" s="657"/>
      <c r="AS201" s="121" t="s">
        <v>750</v>
      </c>
    </row>
    <row r="202" spans="3:45" ht="15" customHeight="1" x14ac:dyDescent="0.4">
      <c r="C202" s="120"/>
      <c r="D202" s="114" t="s">
        <v>744</v>
      </c>
      <c r="E202" s="41"/>
      <c r="F202" s="41"/>
      <c r="G202" s="41"/>
      <c r="H202" s="41"/>
      <c r="I202" s="41"/>
      <c r="J202" s="63"/>
      <c r="K202" s="666"/>
      <c r="L202" s="667"/>
      <c r="M202" s="667"/>
      <c r="N202" s="667"/>
      <c r="O202" s="667"/>
      <c r="P202" s="667"/>
      <c r="Q202" s="122" t="s">
        <v>750</v>
      </c>
      <c r="R202" s="666"/>
      <c r="S202" s="667"/>
      <c r="T202" s="667"/>
      <c r="U202" s="667"/>
      <c r="V202" s="667"/>
      <c r="W202" s="667"/>
      <c r="X202" s="122" t="s">
        <v>750</v>
      </c>
      <c r="Y202" s="666"/>
      <c r="Z202" s="667"/>
      <c r="AA202" s="667"/>
      <c r="AB202" s="667"/>
      <c r="AC202" s="667"/>
      <c r="AD202" s="667"/>
      <c r="AE202" s="122" t="s">
        <v>750</v>
      </c>
      <c r="AF202" s="666"/>
      <c r="AG202" s="667"/>
      <c r="AH202" s="667"/>
      <c r="AI202" s="667"/>
      <c r="AJ202" s="667"/>
      <c r="AK202" s="667"/>
      <c r="AL202" s="122" t="s">
        <v>750</v>
      </c>
      <c r="AM202" s="666"/>
      <c r="AN202" s="667"/>
      <c r="AO202" s="667"/>
      <c r="AP202" s="667"/>
      <c r="AQ202" s="667"/>
      <c r="AR202" s="667"/>
      <c r="AS202" s="122" t="s">
        <v>750</v>
      </c>
    </row>
    <row r="203" spans="3:45" ht="15" customHeight="1" x14ac:dyDescent="0.4">
      <c r="C203" s="101" t="s">
        <v>397</v>
      </c>
      <c r="D203" s="59" t="s">
        <v>738</v>
      </c>
      <c r="E203" s="7"/>
      <c r="F203" s="7"/>
      <c r="G203" s="7"/>
      <c r="H203" s="7"/>
      <c r="I203" s="7"/>
      <c r="J203" s="53"/>
      <c r="K203" s="559"/>
      <c r="L203" s="486"/>
      <c r="M203" s="486"/>
      <c r="N203" s="486"/>
      <c r="O203" s="486"/>
      <c r="P203" s="486"/>
      <c r="Q203" s="560"/>
      <c r="R203" s="559"/>
      <c r="S203" s="486"/>
      <c r="T203" s="486"/>
      <c r="U203" s="486"/>
      <c r="V203" s="486"/>
      <c r="W203" s="486"/>
      <c r="X203" s="560"/>
      <c r="Y203" s="559"/>
      <c r="Z203" s="486"/>
      <c r="AA203" s="486"/>
      <c r="AB203" s="486"/>
      <c r="AC203" s="486"/>
      <c r="AD203" s="486"/>
      <c r="AE203" s="560"/>
      <c r="AF203" s="559"/>
      <c r="AG203" s="486"/>
      <c r="AH203" s="486"/>
      <c r="AI203" s="486"/>
      <c r="AJ203" s="486"/>
      <c r="AK203" s="486"/>
      <c r="AL203" s="560"/>
      <c r="AM203" s="559"/>
      <c r="AN203" s="486"/>
      <c r="AO203" s="486"/>
      <c r="AP203" s="486"/>
      <c r="AQ203" s="486"/>
      <c r="AR203" s="486"/>
      <c r="AS203" s="560"/>
    </row>
    <row r="204" spans="3:45" ht="15" customHeight="1" x14ac:dyDescent="0.4">
      <c r="C204" s="101" t="s">
        <v>605</v>
      </c>
      <c r="D204" s="59" t="s">
        <v>739</v>
      </c>
      <c r="E204" s="7"/>
      <c r="F204" s="7"/>
      <c r="G204" s="7"/>
      <c r="H204" s="7"/>
      <c r="I204" s="7"/>
      <c r="J204" s="53"/>
      <c r="K204" s="559"/>
      <c r="L204" s="486"/>
      <c r="M204" s="486"/>
      <c r="N204" s="486"/>
      <c r="O204" s="486"/>
      <c r="P204" s="486"/>
      <c r="Q204" s="560"/>
      <c r="R204" s="559"/>
      <c r="S204" s="486"/>
      <c r="T204" s="486"/>
      <c r="U204" s="486"/>
      <c r="V204" s="486"/>
      <c r="W204" s="486"/>
      <c r="X204" s="560"/>
      <c r="Y204" s="559"/>
      <c r="Z204" s="486"/>
      <c r="AA204" s="486"/>
      <c r="AB204" s="486"/>
      <c r="AC204" s="486"/>
      <c r="AD204" s="486"/>
      <c r="AE204" s="560"/>
      <c r="AF204" s="559"/>
      <c r="AG204" s="486"/>
      <c r="AH204" s="486"/>
      <c r="AI204" s="486"/>
      <c r="AJ204" s="486"/>
      <c r="AK204" s="486"/>
      <c r="AL204" s="560"/>
      <c r="AM204" s="559"/>
      <c r="AN204" s="486"/>
      <c r="AO204" s="486"/>
      <c r="AP204" s="486"/>
      <c r="AQ204" s="486"/>
      <c r="AR204" s="486"/>
      <c r="AS204" s="560"/>
    </row>
    <row r="205" spans="3:45" ht="15" customHeight="1" x14ac:dyDescent="0.4">
      <c r="C205" s="101" t="s">
        <v>1039</v>
      </c>
      <c r="D205" s="59" t="s">
        <v>740</v>
      </c>
      <c r="E205" s="7"/>
      <c r="F205" s="7"/>
      <c r="G205" s="7"/>
      <c r="H205" s="7"/>
      <c r="I205" s="7"/>
      <c r="J205" s="53"/>
      <c r="K205" s="559"/>
      <c r="L205" s="486"/>
      <c r="M205" s="486"/>
      <c r="N205" s="486"/>
      <c r="O205" s="486"/>
      <c r="P205" s="486"/>
      <c r="Q205" s="560"/>
      <c r="R205" s="559"/>
      <c r="S205" s="486"/>
      <c r="T205" s="486"/>
      <c r="U205" s="486"/>
      <c r="V205" s="486"/>
      <c r="W205" s="486"/>
      <c r="X205" s="560"/>
      <c r="Y205" s="559"/>
      <c r="Z205" s="486"/>
      <c r="AA205" s="486"/>
      <c r="AB205" s="486"/>
      <c r="AC205" s="486"/>
      <c r="AD205" s="486"/>
      <c r="AE205" s="560"/>
      <c r="AF205" s="559"/>
      <c r="AG205" s="486"/>
      <c r="AH205" s="486"/>
      <c r="AI205" s="486"/>
      <c r="AJ205" s="486"/>
      <c r="AK205" s="486"/>
      <c r="AL205" s="560"/>
      <c r="AM205" s="559"/>
      <c r="AN205" s="486"/>
      <c r="AO205" s="486"/>
      <c r="AP205" s="486"/>
      <c r="AQ205" s="486"/>
      <c r="AR205" s="486"/>
      <c r="AS205" s="560"/>
    </row>
    <row r="206" spans="3:45" ht="15" customHeight="1" x14ac:dyDescent="0.4">
      <c r="C206" s="101" t="s">
        <v>1040</v>
      </c>
      <c r="D206" s="59" t="s">
        <v>754</v>
      </c>
      <c r="E206" s="7"/>
      <c r="F206" s="7"/>
      <c r="G206" s="7"/>
      <c r="H206" s="7"/>
      <c r="I206" s="7"/>
      <c r="J206" s="53"/>
      <c r="K206" s="559"/>
      <c r="L206" s="486"/>
      <c r="M206" s="486"/>
      <c r="N206" s="486"/>
      <c r="O206" s="486"/>
      <c r="P206" s="486"/>
      <c r="Q206" s="560"/>
      <c r="R206" s="559"/>
      <c r="S206" s="486"/>
      <c r="T206" s="486"/>
      <c r="U206" s="486"/>
      <c r="V206" s="486"/>
      <c r="W206" s="486"/>
      <c r="X206" s="560"/>
      <c r="Y206" s="559"/>
      <c r="Z206" s="486"/>
      <c r="AA206" s="486"/>
      <c r="AB206" s="486"/>
      <c r="AC206" s="486"/>
      <c r="AD206" s="486"/>
      <c r="AE206" s="560"/>
      <c r="AF206" s="559"/>
      <c r="AG206" s="486"/>
      <c r="AH206" s="486"/>
      <c r="AI206" s="486"/>
      <c r="AJ206" s="486"/>
      <c r="AK206" s="486"/>
      <c r="AL206" s="560"/>
      <c r="AM206" s="559"/>
      <c r="AN206" s="486"/>
      <c r="AO206" s="486"/>
      <c r="AP206" s="486"/>
      <c r="AQ206" s="486"/>
      <c r="AR206" s="486"/>
      <c r="AS206" s="560"/>
    </row>
    <row r="207" spans="3:45" ht="15" customHeight="1" x14ac:dyDescent="0.4">
      <c r="C207" s="101" t="s">
        <v>1041</v>
      </c>
      <c r="D207" s="59" t="s">
        <v>741</v>
      </c>
      <c r="E207" s="7"/>
      <c r="F207" s="7"/>
      <c r="G207" s="7"/>
      <c r="H207" s="7"/>
      <c r="I207" s="7"/>
      <c r="J207" s="53"/>
      <c r="K207" s="561"/>
      <c r="L207" s="562"/>
      <c r="M207" s="562"/>
      <c r="N207" s="562"/>
      <c r="O207" s="562"/>
      <c r="P207" s="562"/>
      <c r="Q207" s="563"/>
      <c r="R207" s="561"/>
      <c r="S207" s="562"/>
      <c r="T207" s="562"/>
      <c r="U207" s="562"/>
      <c r="V207" s="562"/>
      <c r="W207" s="562"/>
      <c r="X207" s="563"/>
      <c r="Y207" s="561"/>
      <c r="Z207" s="562"/>
      <c r="AA207" s="562"/>
      <c r="AB207" s="562"/>
      <c r="AC207" s="562"/>
      <c r="AD207" s="562"/>
      <c r="AE207" s="563"/>
      <c r="AF207" s="561"/>
      <c r="AG207" s="562"/>
      <c r="AH207" s="562"/>
      <c r="AI207" s="562"/>
      <c r="AJ207" s="562"/>
      <c r="AK207" s="562"/>
      <c r="AL207" s="563"/>
      <c r="AM207" s="561"/>
      <c r="AN207" s="562"/>
      <c r="AO207" s="562"/>
      <c r="AP207" s="562"/>
      <c r="AQ207" s="562"/>
      <c r="AR207" s="562"/>
      <c r="AS207" s="563"/>
    </row>
  </sheetData>
  <mergeCells count="579">
    <mergeCell ref="AV134:BY134"/>
    <mergeCell ref="AV136:BY148"/>
    <mergeCell ref="AV149:BY149"/>
    <mergeCell ref="AV63:BY63"/>
    <mergeCell ref="AV65:BY81"/>
    <mergeCell ref="AV82:BY82"/>
    <mergeCell ref="AV84:BY101"/>
    <mergeCell ref="AV102:BY102"/>
    <mergeCell ref="AV104:BY133"/>
    <mergeCell ref="AV3:BY22"/>
    <mergeCell ref="AV23:BY23"/>
    <mergeCell ref="AV25:BY62"/>
    <mergeCell ref="K206:Q206"/>
    <mergeCell ref="R206:X206"/>
    <mergeCell ref="Y206:AE206"/>
    <mergeCell ref="AF206:AL206"/>
    <mergeCell ref="AM206:AS206"/>
    <mergeCell ref="K207:Q207"/>
    <mergeCell ref="R207:X207"/>
    <mergeCell ref="Y207:AE207"/>
    <mergeCell ref="AF207:AL207"/>
    <mergeCell ref="AM207:AS207"/>
    <mergeCell ref="K204:Q204"/>
    <mergeCell ref="R204:X204"/>
    <mergeCell ref="Y204:AE204"/>
    <mergeCell ref="AF204:AL204"/>
    <mergeCell ref="AM204:AS204"/>
    <mergeCell ref="K205:Q205"/>
    <mergeCell ref="R205:X205"/>
    <mergeCell ref="Y205:AE205"/>
    <mergeCell ref="AF205:AL205"/>
    <mergeCell ref="AM205:AS205"/>
    <mergeCell ref="K202:P202"/>
    <mergeCell ref="R202:W202"/>
    <mergeCell ref="Y202:AD202"/>
    <mergeCell ref="AF202:AK202"/>
    <mergeCell ref="AM202:AR202"/>
    <mergeCell ref="K203:Q203"/>
    <mergeCell ref="R203:X203"/>
    <mergeCell ref="Y203:AE203"/>
    <mergeCell ref="AF203:AL203"/>
    <mergeCell ref="AM203:AS203"/>
    <mergeCell ref="K200:Q200"/>
    <mergeCell ref="R200:X200"/>
    <mergeCell ref="Y200:AE200"/>
    <mergeCell ref="AF200:AL200"/>
    <mergeCell ref="AM200:AS200"/>
    <mergeCell ref="K201:P201"/>
    <mergeCell ref="R201:W201"/>
    <mergeCell ref="Y201:AD201"/>
    <mergeCell ref="AF201:AK201"/>
    <mergeCell ref="AM201:AR201"/>
    <mergeCell ref="K198:P198"/>
    <mergeCell ref="R198:W198"/>
    <mergeCell ref="Y198:AD198"/>
    <mergeCell ref="AF198:AK198"/>
    <mergeCell ref="AM198:AR198"/>
    <mergeCell ref="K199:P199"/>
    <mergeCell ref="R199:W199"/>
    <mergeCell ref="Y199:AD199"/>
    <mergeCell ref="AF199:AK199"/>
    <mergeCell ref="AM199:AR199"/>
    <mergeCell ref="K196:Q196"/>
    <mergeCell ref="R196:X196"/>
    <mergeCell ref="Y196:AE196"/>
    <mergeCell ref="AF196:AL196"/>
    <mergeCell ref="AM196:AS196"/>
    <mergeCell ref="K197:P197"/>
    <mergeCell ref="R197:W197"/>
    <mergeCell ref="Y197:AD197"/>
    <mergeCell ref="AF197:AK197"/>
    <mergeCell ref="AM197:AR197"/>
    <mergeCell ref="C194:J194"/>
    <mergeCell ref="K194:Q194"/>
    <mergeCell ref="R194:X194"/>
    <mergeCell ref="Y194:AE194"/>
    <mergeCell ref="AF194:AL194"/>
    <mergeCell ref="AM194:AS194"/>
    <mergeCell ref="K195:Q195"/>
    <mergeCell ref="R195:X195"/>
    <mergeCell ref="Y195:AE195"/>
    <mergeCell ref="AF195:AL195"/>
    <mergeCell ref="AM195:AS195"/>
    <mergeCell ref="K191:Q191"/>
    <mergeCell ref="R191:X191"/>
    <mergeCell ref="Y191:AE191"/>
    <mergeCell ref="AF191:AL191"/>
    <mergeCell ref="AM191:AS191"/>
    <mergeCell ref="K192:Q192"/>
    <mergeCell ref="R192:X192"/>
    <mergeCell ref="Y192:AE192"/>
    <mergeCell ref="AF192:AL192"/>
    <mergeCell ref="AM192:AS192"/>
    <mergeCell ref="K189:Q189"/>
    <mergeCell ref="R189:X189"/>
    <mergeCell ref="Y189:AE189"/>
    <mergeCell ref="AF189:AL189"/>
    <mergeCell ref="AM189:AS189"/>
    <mergeCell ref="K190:Q190"/>
    <mergeCell ref="R190:X190"/>
    <mergeCell ref="Y190:AE190"/>
    <mergeCell ref="AF190:AL190"/>
    <mergeCell ref="AM190:AS190"/>
    <mergeCell ref="K187:P187"/>
    <mergeCell ref="R187:W187"/>
    <mergeCell ref="Y187:AD187"/>
    <mergeCell ref="AF187:AK187"/>
    <mergeCell ref="AM187:AR187"/>
    <mergeCell ref="K188:Q188"/>
    <mergeCell ref="R188:X188"/>
    <mergeCell ref="Y188:AE188"/>
    <mergeCell ref="AF188:AL188"/>
    <mergeCell ref="AM188:AS188"/>
    <mergeCell ref="K185:Q185"/>
    <mergeCell ref="R185:X185"/>
    <mergeCell ref="Y185:AE185"/>
    <mergeCell ref="AF185:AL185"/>
    <mergeCell ref="AM185:AS185"/>
    <mergeCell ref="K186:P186"/>
    <mergeCell ref="R186:W186"/>
    <mergeCell ref="Y186:AD186"/>
    <mergeCell ref="AF186:AK186"/>
    <mergeCell ref="AM186:AR186"/>
    <mergeCell ref="K183:P183"/>
    <mergeCell ref="R183:W183"/>
    <mergeCell ref="Y183:AD183"/>
    <mergeCell ref="AF183:AK183"/>
    <mergeCell ref="AM183:AR183"/>
    <mergeCell ref="K184:P184"/>
    <mergeCell ref="R184:W184"/>
    <mergeCell ref="Y184:AD184"/>
    <mergeCell ref="AF184:AK184"/>
    <mergeCell ref="AM184:AR184"/>
    <mergeCell ref="K181:Q181"/>
    <mergeCell ref="R181:X181"/>
    <mergeCell ref="Y181:AE181"/>
    <mergeCell ref="AF181:AL181"/>
    <mergeCell ref="AM181:AS181"/>
    <mergeCell ref="K182:P182"/>
    <mergeCell ref="R182:W182"/>
    <mergeCell ref="Y182:AD182"/>
    <mergeCell ref="AF182:AK182"/>
    <mergeCell ref="AM182:AR182"/>
    <mergeCell ref="C179:J179"/>
    <mergeCell ref="K179:Q179"/>
    <mergeCell ref="R179:X179"/>
    <mergeCell ref="Y179:AE179"/>
    <mergeCell ref="AF179:AL179"/>
    <mergeCell ref="AM179:AS179"/>
    <mergeCell ref="K180:Q180"/>
    <mergeCell ref="R180:X180"/>
    <mergeCell ref="Y180:AE180"/>
    <mergeCell ref="AF180:AL180"/>
    <mergeCell ref="AM180:AS180"/>
    <mergeCell ref="K176:Q176"/>
    <mergeCell ref="R176:X176"/>
    <mergeCell ref="Y176:AE176"/>
    <mergeCell ref="AF176:AL176"/>
    <mergeCell ref="AM176:AS176"/>
    <mergeCell ref="K177:Q177"/>
    <mergeCell ref="R177:X177"/>
    <mergeCell ref="Y177:AE177"/>
    <mergeCell ref="AF177:AL177"/>
    <mergeCell ref="AM177:AS177"/>
    <mergeCell ref="K174:Q174"/>
    <mergeCell ref="R174:X174"/>
    <mergeCell ref="Y174:AE174"/>
    <mergeCell ref="AF174:AL174"/>
    <mergeCell ref="AM174:AS174"/>
    <mergeCell ref="K175:Q175"/>
    <mergeCell ref="R175:X175"/>
    <mergeCell ref="Y175:AE175"/>
    <mergeCell ref="AF175:AL175"/>
    <mergeCell ref="AM175:AS175"/>
    <mergeCell ref="K172:P172"/>
    <mergeCell ref="R172:W172"/>
    <mergeCell ref="Y172:AD172"/>
    <mergeCell ref="AF172:AK172"/>
    <mergeCell ref="AM172:AR172"/>
    <mergeCell ref="K173:Q173"/>
    <mergeCell ref="R173:X173"/>
    <mergeCell ref="Y173:AE173"/>
    <mergeCell ref="AF173:AL173"/>
    <mergeCell ref="AM173:AS173"/>
    <mergeCell ref="K170:Q170"/>
    <mergeCell ref="R170:X170"/>
    <mergeCell ref="Y170:AE170"/>
    <mergeCell ref="AF170:AL170"/>
    <mergeCell ref="AM170:AS170"/>
    <mergeCell ref="K171:P171"/>
    <mergeCell ref="R171:W171"/>
    <mergeCell ref="Y171:AD171"/>
    <mergeCell ref="AF171:AK171"/>
    <mergeCell ref="AM171:AR171"/>
    <mergeCell ref="K168:P168"/>
    <mergeCell ref="R168:W168"/>
    <mergeCell ref="Y168:AD168"/>
    <mergeCell ref="AF168:AK168"/>
    <mergeCell ref="AM168:AR168"/>
    <mergeCell ref="K169:P169"/>
    <mergeCell ref="R169:W169"/>
    <mergeCell ref="Y169:AD169"/>
    <mergeCell ref="AF169:AK169"/>
    <mergeCell ref="AM169:AR169"/>
    <mergeCell ref="C164:J164"/>
    <mergeCell ref="K166:Q166"/>
    <mergeCell ref="R166:X166"/>
    <mergeCell ref="Y166:AE166"/>
    <mergeCell ref="AF166:AL166"/>
    <mergeCell ref="AM166:AS166"/>
    <mergeCell ref="K167:P167"/>
    <mergeCell ref="R167:W167"/>
    <mergeCell ref="Y167:AD167"/>
    <mergeCell ref="AF167:AK167"/>
    <mergeCell ref="AM167:AR167"/>
    <mergeCell ref="K164:Q164"/>
    <mergeCell ref="R164:X164"/>
    <mergeCell ref="Y164:AE164"/>
    <mergeCell ref="AF164:AL164"/>
    <mergeCell ref="AM164:AS164"/>
    <mergeCell ref="K165:Q165"/>
    <mergeCell ref="R165:X165"/>
    <mergeCell ref="Y165:AE165"/>
    <mergeCell ref="AF165:AL165"/>
    <mergeCell ref="AM165:AS165"/>
    <mergeCell ref="K162:Q162"/>
    <mergeCell ref="R162:X162"/>
    <mergeCell ref="Y162:AE162"/>
    <mergeCell ref="AF162:AL162"/>
    <mergeCell ref="AM162:AS162"/>
    <mergeCell ref="K160:Q160"/>
    <mergeCell ref="R160:X160"/>
    <mergeCell ref="Y160:AE160"/>
    <mergeCell ref="AF160:AL160"/>
    <mergeCell ref="AM160:AS160"/>
    <mergeCell ref="K161:Q161"/>
    <mergeCell ref="R161:X161"/>
    <mergeCell ref="Y161:AE161"/>
    <mergeCell ref="AF161:AL161"/>
    <mergeCell ref="AM161:AS161"/>
    <mergeCell ref="K158:Q158"/>
    <mergeCell ref="R158:X158"/>
    <mergeCell ref="Y158:AE158"/>
    <mergeCell ref="AF158:AL158"/>
    <mergeCell ref="AM158:AS158"/>
    <mergeCell ref="K159:Q159"/>
    <mergeCell ref="R159:X159"/>
    <mergeCell ref="Y159:AE159"/>
    <mergeCell ref="AF159:AL159"/>
    <mergeCell ref="AM159:AS159"/>
    <mergeCell ref="K156:P156"/>
    <mergeCell ref="R156:W156"/>
    <mergeCell ref="Y156:AD156"/>
    <mergeCell ref="AF156:AK156"/>
    <mergeCell ref="AM156:AR156"/>
    <mergeCell ref="K157:P157"/>
    <mergeCell ref="R157:W157"/>
    <mergeCell ref="Y157:AD157"/>
    <mergeCell ref="AF157:AK157"/>
    <mergeCell ref="AM157:AR157"/>
    <mergeCell ref="K154:P154"/>
    <mergeCell ref="R154:W154"/>
    <mergeCell ref="Y154:AD154"/>
    <mergeCell ref="AF154:AK154"/>
    <mergeCell ref="AM154:AR154"/>
    <mergeCell ref="K155:Q155"/>
    <mergeCell ref="R155:X155"/>
    <mergeCell ref="Y155:AE155"/>
    <mergeCell ref="AF155:AL155"/>
    <mergeCell ref="AM155:AS155"/>
    <mergeCell ref="K152:P152"/>
    <mergeCell ref="R152:W152"/>
    <mergeCell ref="Y152:AD152"/>
    <mergeCell ref="AF152:AK152"/>
    <mergeCell ref="AM152:AR152"/>
    <mergeCell ref="K153:P153"/>
    <mergeCell ref="R153:W153"/>
    <mergeCell ref="Y153:AD153"/>
    <mergeCell ref="AF153:AK153"/>
    <mergeCell ref="AM153:AR153"/>
    <mergeCell ref="K150:Q150"/>
    <mergeCell ref="R150:X150"/>
    <mergeCell ref="Y150:AE150"/>
    <mergeCell ref="AF150:AL150"/>
    <mergeCell ref="AM150:AS150"/>
    <mergeCell ref="K151:Q151"/>
    <mergeCell ref="R151:X151"/>
    <mergeCell ref="Y151:AE151"/>
    <mergeCell ref="AF151:AL151"/>
    <mergeCell ref="AM151:AS151"/>
    <mergeCell ref="Y135:AE135"/>
    <mergeCell ref="Y136:AE136"/>
    <mergeCell ref="Y137:AD137"/>
    <mergeCell ref="Y138:AD138"/>
    <mergeCell ref="Y139:AD139"/>
    <mergeCell ref="Y140:AE140"/>
    <mergeCell ref="Y141:AD141"/>
    <mergeCell ref="Y142:AD142"/>
    <mergeCell ref="AF135:AL135"/>
    <mergeCell ref="AF136:AL136"/>
    <mergeCell ref="AM136:AS136"/>
    <mergeCell ref="AM137:AR137"/>
    <mergeCell ref="AM138:AR138"/>
    <mergeCell ref="AM139:AR139"/>
    <mergeCell ref="AM140:AS140"/>
    <mergeCell ref="AM141:AR141"/>
    <mergeCell ref="AM142:AR142"/>
    <mergeCell ref="C149:J149"/>
    <mergeCell ref="K149:Q149"/>
    <mergeCell ref="R149:X149"/>
    <mergeCell ref="Y149:AE149"/>
    <mergeCell ref="AF149:AL149"/>
    <mergeCell ref="AM149:AS149"/>
    <mergeCell ref="AM146:AS146"/>
    <mergeCell ref="AM147:AS147"/>
    <mergeCell ref="Y143:AE143"/>
    <mergeCell ref="Y144:AE144"/>
    <mergeCell ref="Y145:AE145"/>
    <mergeCell ref="Y146:AE146"/>
    <mergeCell ref="Y147:AE147"/>
    <mergeCell ref="AF143:AL143"/>
    <mergeCell ref="AF144:AL144"/>
    <mergeCell ref="AF145:AL145"/>
    <mergeCell ref="AF146:AL146"/>
    <mergeCell ref="C134:J134"/>
    <mergeCell ref="R135:X135"/>
    <mergeCell ref="R136:X136"/>
    <mergeCell ref="R137:W137"/>
    <mergeCell ref="R138:W138"/>
    <mergeCell ref="R139:W139"/>
    <mergeCell ref="R140:X140"/>
    <mergeCell ref="R141:W141"/>
    <mergeCell ref="R142:W142"/>
    <mergeCell ref="K135:Q135"/>
    <mergeCell ref="K136:Q136"/>
    <mergeCell ref="K140:Q140"/>
    <mergeCell ref="K141:P141"/>
    <mergeCell ref="K142:P142"/>
    <mergeCell ref="K137:P137"/>
    <mergeCell ref="K138:P138"/>
    <mergeCell ref="K139:P139"/>
    <mergeCell ref="AF147:AL147"/>
    <mergeCell ref="K146:Q146"/>
    <mergeCell ref="K147:Q147"/>
    <mergeCell ref="R143:X143"/>
    <mergeCell ref="R144:X144"/>
    <mergeCell ref="R145:X145"/>
    <mergeCell ref="R146:X146"/>
    <mergeCell ref="R147:X147"/>
    <mergeCell ref="AF141:AK141"/>
    <mergeCell ref="AF142:AK142"/>
    <mergeCell ref="K143:Q143"/>
    <mergeCell ref="K144:Q144"/>
    <mergeCell ref="K145:Q145"/>
    <mergeCell ref="AM143:AS143"/>
    <mergeCell ref="AM144:AS144"/>
    <mergeCell ref="AM145:AS145"/>
    <mergeCell ref="AF137:AK137"/>
    <mergeCell ref="AF138:AK138"/>
    <mergeCell ref="AF139:AK139"/>
    <mergeCell ref="AF140:AL140"/>
    <mergeCell ref="AM135:AS135"/>
    <mergeCell ref="AQ128:AR128"/>
    <mergeCell ref="AJ130:AM130"/>
    <mergeCell ref="AN130:AO130"/>
    <mergeCell ref="AJ131:AO131"/>
    <mergeCell ref="C128:AO128"/>
    <mergeCell ref="AQ131:AR131"/>
    <mergeCell ref="AQ129:AR129"/>
    <mergeCell ref="S129:U129"/>
    <mergeCell ref="K134:Q134"/>
    <mergeCell ref="R134:X134"/>
    <mergeCell ref="Y134:AE134"/>
    <mergeCell ref="AF134:AL134"/>
    <mergeCell ref="AM134:AS134"/>
    <mergeCell ref="S130:U130"/>
    <mergeCell ref="AQ130:AR130"/>
    <mergeCell ref="S131:U131"/>
    <mergeCell ref="AO122:AR122"/>
    <mergeCell ref="AQ124:AR124"/>
    <mergeCell ref="AQ125:AR125"/>
    <mergeCell ref="Y126:AD126"/>
    <mergeCell ref="AQ126:AR126"/>
    <mergeCell ref="AE126:AH126"/>
    <mergeCell ref="AL126:AM126"/>
    <mergeCell ref="AN126:AO126"/>
    <mergeCell ref="AI126:AK126"/>
    <mergeCell ref="AI125:AO125"/>
    <mergeCell ref="AJ104:AM104"/>
    <mergeCell ref="AJ105:AM105"/>
    <mergeCell ref="AJ106:AM106"/>
    <mergeCell ref="AO103:AP103"/>
    <mergeCell ref="AO104:AP104"/>
    <mergeCell ref="AO105:AP105"/>
    <mergeCell ref="AO106:AP106"/>
    <mergeCell ref="AJ101:AM101"/>
    <mergeCell ref="AO101:AP101"/>
    <mergeCell ref="AJ102:AM102"/>
    <mergeCell ref="AO102:AP102"/>
    <mergeCell ref="AJ103:AM103"/>
    <mergeCell ref="AJ99:AM99"/>
    <mergeCell ref="AO99:AP99"/>
    <mergeCell ref="AJ100:AM100"/>
    <mergeCell ref="AO100:AP100"/>
    <mergeCell ref="V87:W87"/>
    <mergeCell ref="V88:W88"/>
    <mergeCell ref="V89:W89"/>
    <mergeCell ref="AO93:AR93"/>
    <mergeCell ref="AO94:AR94"/>
    <mergeCell ref="AO95:AR95"/>
    <mergeCell ref="AO96:AR96"/>
    <mergeCell ref="AJ98:AM98"/>
    <mergeCell ref="AO98:AP98"/>
    <mergeCell ref="D87:K87"/>
    <mergeCell ref="D88:K88"/>
    <mergeCell ref="D89:K89"/>
    <mergeCell ref="M86:T86"/>
    <mergeCell ref="M87:T87"/>
    <mergeCell ref="M88:T88"/>
    <mergeCell ref="M89:T89"/>
    <mergeCell ref="C82:T82"/>
    <mergeCell ref="C83:T83"/>
    <mergeCell ref="C85:T85"/>
    <mergeCell ref="Q84:S84"/>
    <mergeCell ref="V82:W82"/>
    <mergeCell ref="V83:W83"/>
    <mergeCell ref="D86:K86"/>
    <mergeCell ref="V84:W84"/>
    <mergeCell ref="V86:W86"/>
    <mergeCell ref="AO80:AR80"/>
    <mergeCell ref="C76:AN76"/>
    <mergeCell ref="AP76:AQ76"/>
    <mergeCell ref="C77:AN77"/>
    <mergeCell ref="AP77:AQ77"/>
    <mergeCell ref="AP66:AQ67"/>
    <mergeCell ref="C66:C67"/>
    <mergeCell ref="AI66:AN67"/>
    <mergeCell ref="AP63:AQ63"/>
    <mergeCell ref="AP64:AQ64"/>
    <mergeCell ref="AP65:AQ65"/>
    <mergeCell ref="AP68:AQ68"/>
    <mergeCell ref="AP69:AQ69"/>
    <mergeCell ref="AP70:AQ70"/>
    <mergeCell ref="AP71:AQ71"/>
    <mergeCell ref="AP72:AQ72"/>
    <mergeCell ref="AP73:AQ73"/>
    <mergeCell ref="AP74:AQ74"/>
    <mergeCell ref="AI69:AN69"/>
    <mergeCell ref="AI70:AN70"/>
    <mergeCell ref="AI71:AN71"/>
    <mergeCell ref="AI72:AN72"/>
    <mergeCell ref="AI73:AN73"/>
    <mergeCell ref="AI74:AN74"/>
    <mergeCell ref="AI62:AN62"/>
    <mergeCell ref="AP61:AQ61"/>
    <mergeCell ref="AP62:AQ62"/>
    <mergeCell ref="AI61:AN61"/>
    <mergeCell ref="AI63:AN63"/>
    <mergeCell ref="AI64:AN64"/>
    <mergeCell ref="AI65:AN65"/>
    <mergeCell ref="AI68:AN68"/>
    <mergeCell ref="A1:AT2"/>
    <mergeCell ref="AO5:AR5"/>
    <mergeCell ref="AO6:AR6"/>
    <mergeCell ref="AO7:AR7"/>
    <mergeCell ref="AH9:AI9"/>
    <mergeCell ref="V10:AF10"/>
    <mergeCell ref="AH10:AI10"/>
    <mergeCell ref="AI60:AN60"/>
    <mergeCell ref="AI59:AN59"/>
    <mergeCell ref="AA13:AF13"/>
    <mergeCell ref="C12:C13"/>
    <mergeCell ref="AH13:AI13"/>
    <mergeCell ref="AO16:AR16"/>
    <mergeCell ref="AO17:AR17"/>
    <mergeCell ref="AO18:AR18"/>
    <mergeCell ref="V11:AF11"/>
    <mergeCell ref="AH11:AI11"/>
    <mergeCell ref="N12:P12"/>
    <mergeCell ref="AA12:AF12"/>
    <mergeCell ref="AH12:AI12"/>
    <mergeCell ref="Y24:AA24"/>
    <mergeCell ref="AB24:AD24"/>
    <mergeCell ref="AF24:AG24"/>
    <mergeCell ref="Y25:AA25"/>
    <mergeCell ref="AB25:AD25"/>
    <mergeCell ref="AF25:AG25"/>
    <mergeCell ref="AO19:AR19"/>
    <mergeCell ref="AO20:AR20"/>
    <mergeCell ref="Y22:AA22"/>
    <mergeCell ref="AB22:AD22"/>
    <mergeCell ref="AF22:AG22"/>
    <mergeCell ref="Y23:AA23"/>
    <mergeCell ref="AB23:AD23"/>
    <mergeCell ref="AF23:AG23"/>
    <mergeCell ref="Y28:AA28"/>
    <mergeCell ref="AB28:AD28"/>
    <mergeCell ref="AF28:AG28"/>
    <mergeCell ref="Y29:AA29"/>
    <mergeCell ref="AB29:AD29"/>
    <mergeCell ref="AF29:AG29"/>
    <mergeCell ref="Y26:AA26"/>
    <mergeCell ref="AB26:AD26"/>
    <mergeCell ref="AF26:AG26"/>
    <mergeCell ref="Y27:AA27"/>
    <mergeCell ref="AB27:AD27"/>
    <mergeCell ref="AF27:AG27"/>
    <mergeCell ref="C33:AD33"/>
    <mergeCell ref="AF33:AG33"/>
    <mergeCell ref="C34:AD34"/>
    <mergeCell ref="AF34:AG34"/>
    <mergeCell ref="C35:AD35"/>
    <mergeCell ref="C36:AD37"/>
    <mergeCell ref="AF36:AG37"/>
    <mergeCell ref="Y30:AA30"/>
    <mergeCell ref="AB30:AD30"/>
    <mergeCell ref="AF30:AG30"/>
    <mergeCell ref="Y31:AA31"/>
    <mergeCell ref="AB31:AD31"/>
    <mergeCell ref="AF31:AG31"/>
    <mergeCell ref="AP38:AQ38"/>
    <mergeCell ref="M44:R44"/>
    <mergeCell ref="S44:V44"/>
    <mergeCell ref="W44:Y44"/>
    <mergeCell ref="Z44:AD44"/>
    <mergeCell ref="AE44:AH44"/>
    <mergeCell ref="AM43:AN43"/>
    <mergeCell ref="AP43:AQ43"/>
    <mergeCell ref="M43:R43"/>
    <mergeCell ref="S43:V43"/>
    <mergeCell ref="W43:Y43"/>
    <mergeCell ref="Z43:AD43"/>
    <mergeCell ref="AE43:AH43"/>
    <mergeCell ref="AP39:AQ39"/>
    <mergeCell ref="AK39:AN39"/>
    <mergeCell ref="AK40:AM40"/>
    <mergeCell ref="AI44:AL44"/>
    <mergeCell ref="AM44:AN44"/>
    <mergeCell ref="AP44:AQ44"/>
    <mergeCell ref="D42:L42"/>
    <mergeCell ref="D43:L43"/>
    <mergeCell ref="D44:L44"/>
    <mergeCell ref="AI43:AL43"/>
    <mergeCell ref="AP40:AQ40"/>
    <mergeCell ref="AP41:AQ41"/>
    <mergeCell ref="M42:R42"/>
    <mergeCell ref="S42:V42"/>
    <mergeCell ref="W42:Y42"/>
    <mergeCell ref="Z42:AD42"/>
    <mergeCell ref="AE42:AH42"/>
    <mergeCell ref="AI42:AL42"/>
    <mergeCell ref="AM42:AN42"/>
    <mergeCell ref="AP42:AQ42"/>
    <mergeCell ref="AO47:AR47"/>
    <mergeCell ref="AO48:AR48"/>
    <mergeCell ref="AP59:AQ59"/>
    <mergeCell ref="AP56:AQ56"/>
    <mergeCell ref="AE55:AH55"/>
    <mergeCell ref="AE56:AH56"/>
    <mergeCell ref="AI51:AN51"/>
    <mergeCell ref="AI52:AN52"/>
    <mergeCell ref="AI53:AN53"/>
    <mergeCell ref="AI54:AN54"/>
    <mergeCell ref="AI55:AN55"/>
    <mergeCell ref="AI56:AN56"/>
    <mergeCell ref="AP60:AQ60"/>
    <mergeCell ref="AP58:AQ58"/>
    <mergeCell ref="AP50:AQ50"/>
    <mergeCell ref="AP51:AQ51"/>
    <mergeCell ref="AP52:AQ52"/>
    <mergeCell ref="AP53:AQ53"/>
    <mergeCell ref="AP54:AQ54"/>
    <mergeCell ref="AP55:AQ55"/>
    <mergeCell ref="AE50:AH50"/>
    <mergeCell ref="AI50:AN50"/>
    <mergeCell ref="AE51:AH51"/>
    <mergeCell ref="AE52:AH52"/>
    <mergeCell ref="AE53:AH53"/>
    <mergeCell ref="AE54:AH54"/>
  </mergeCells>
  <phoneticPr fontId="2"/>
  <conditionalFormatting sqref="C77">
    <cfRule type="expression" dxfId="43" priority="23">
      <formula>$AI$59="該当なし"</formula>
    </cfRule>
    <cfRule type="expression" dxfId="42" priority="25">
      <formula>$AI$74="無"</formula>
    </cfRule>
  </conditionalFormatting>
  <conditionalFormatting sqref="C36:AD37">
    <cfRule type="expression" dxfId="41" priority="39">
      <formula>AND(C34&lt;&gt;"その他",C34&lt;&gt;"")</formula>
    </cfRule>
  </conditionalFormatting>
  <conditionalFormatting sqref="D86:K89">
    <cfRule type="expression" dxfId="40" priority="13">
      <formula>VALUE(C86)&gt;$Q$84</formula>
    </cfRule>
  </conditionalFormatting>
  <conditionalFormatting sqref="M42:R44 W42:Y44 AE42:AH44 AM42:AN44">
    <cfRule type="expression" dxfId="39" priority="37">
      <formula>$AK$40&lt;VALUE($C42)</formula>
    </cfRule>
    <cfRule type="expression" dxfId="38" priority="38">
      <formula>$AK$39="無"</formula>
    </cfRule>
  </conditionalFormatting>
  <conditionalFormatting sqref="M86:T89">
    <cfRule type="expression" dxfId="37" priority="17">
      <formula>VALUE(L86)&gt;$Q$84</formula>
    </cfRule>
  </conditionalFormatting>
  <conditionalFormatting sqref="S129">
    <cfRule type="expression" dxfId="36" priority="42">
      <formula>#REF!="無"</formula>
    </cfRule>
  </conditionalFormatting>
  <conditionalFormatting sqref="S131">
    <cfRule type="expression" dxfId="35" priority="6">
      <formula>#REF!="無"</formula>
    </cfRule>
  </conditionalFormatting>
  <conditionalFormatting sqref="S130:U130">
    <cfRule type="expression" dxfId="34" priority="3">
      <formula>$S$129="無"</formula>
    </cfRule>
  </conditionalFormatting>
  <conditionalFormatting sqref="Y126:AD126 AI126 AN126">
    <cfRule type="expression" dxfId="33" priority="11">
      <formula>$AI$125="非該当"</formula>
    </cfRule>
  </conditionalFormatting>
  <conditionalFormatting sqref="AA12:AF13">
    <cfRule type="expression" dxfId="32" priority="40">
      <formula>$N$12="無"</formula>
    </cfRule>
  </conditionalFormatting>
  <conditionalFormatting sqref="AI51:AN56 AI68:AN74 AI125">
    <cfRule type="expression" dxfId="31" priority="34">
      <formula>AE51="無"</formula>
    </cfRule>
  </conditionalFormatting>
  <conditionalFormatting sqref="AI59:AN59">
    <cfRule type="expression" dxfId="30" priority="32">
      <formula>AE59="無"</formula>
    </cfRule>
  </conditionalFormatting>
  <conditionalFormatting sqref="AI60:AN60">
    <cfRule type="expression" dxfId="29" priority="28">
      <formula>$AI$59="非該当"</formula>
    </cfRule>
  </conditionalFormatting>
  <conditionalFormatting sqref="AI62:AN65 AI66">
    <cfRule type="expression" dxfId="28" priority="26">
      <formula>AE62="無"</formula>
    </cfRule>
  </conditionalFormatting>
  <conditionalFormatting sqref="AI62:AN74">
    <cfRule type="expression" dxfId="22" priority="24">
      <formula>$AI$59="非該当"</formula>
    </cfRule>
  </conditionalFormatting>
  <conditionalFormatting sqref="AJ131">
    <cfRule type="expression" dxfId="27" priority="4">
      <formula>$S$131="無"</formula>
    </cfRule>
  </conditionalFormatting>
  <conditionalFormatting sqref="AJ130:AM130">
    <cfRule type="expression" dxfId="26" priority="1">
      <formula>$S$130="無"</formula>
    </cfRule>
    <cfRule type="expression" dxfId="25" priority="2">
      <formula>$S$129="無"</formula>
    </cfRule>
  </conditionalFormatting>
  <conditionalFormatting sqref="AK40 AN40">
    <cfRule type="expression" dxfId="24" priority="35">
      <formula>$AK$39="無"</formula>
    </cfRule>
  </conditionalFormatting>
  <conditionalFormatting sqref="AL126">
    <cfRule type="expression" dxfId="23" priority="8">
      <formula>$AI$59="該当なし"</formula>
    </cfRule>
  </conditionalFormatting>
  <dataValidations count="10">
    <dataValidation type="list" allowBlank="1" showInputMessage="1" showErrorMessage="1" sqref="AO5:AR7 AO16:AR20 AO47:AR48 AO80:AR80 AO93:AR96" xr:uid="{651F9686-206F-42CF-95D2-43B5A540E992}">
      <formula1>"ＯＫ,ＮＯ"</formula1>
    </dataValidation>
    <dataValidation type="list" allowBlank="1" showInputMessage="1" showErrorMessage="1" sqref="N12:P12 AA13:AF13 Y23:AD31 AK39:AN39 AE51:AE56 AJ62:AN65 AI62:AI66 AI68:AN74 K143:AS143 K158:AS158 K173:AS173 K188:AS188 K203:AS203 S129:U131 W42:W44" xr:uid="{67CE7A3C-119F-4092-AB2B-B2FF36217A43}">
      <formula1>"有,無"</formula1>
    </dataValidation>
    <dataValidation type="list" allowBlank="1" showInputMessage="1" showErrorMessage="1" sqref="C34" xr:uid="{46DF0540-0AD5-4658-93ED-5DC55E9B4388}">
      <formula1>"法人に申し出ることを定めた通知を会議前に発出,規程等において、会議前に法人に届け出ることを規定,会議当日、決議をとる前に確認,その他"</formula1>
    </dataValidation>
    <dataValidation type="list" allowBlank="1" showInputMessage="1" showErrorMessage="1" sqref="AI59:AN59" xr:uid="{649C8656-ECDB-402F-9C12-BF7F956DBD0F}">
      <formula1>"定めている,非該当"</formula1>
    </dataValidation>
    <dataValidation type="list" allowBlank="1" showInputMessage="1" showErrorMessage="1" sqref="C83" xr:uid="{BA824D92-E909-42BB-9B09-045FAA87FB1F}">
      <formula1>"3か月に1回以上,毎会計年度に4か月を超える間隔で2回以上"</formula1>
    </dataValidation>
    <dataValidation type="list" allowBlank="1" showInputMessage="1" showErrorMessage="1" sqref="AO122:AR122" xr:uid="{FB60DB79-A667-438A-8E01-7471D98A841C}">
      <formula1>"ＯＫ,ＮＯ,該当なし"</formula1>
    </dataValidation>
    <dataValidation type="list" allowBlank="1" showInputMessage="1" showErrorMessage="1" sqref="AN126:AO126" xr:uid="{ACC212E0-4EB6-433E-8A33-4C10A925624D}">
      <formula1>"以下,未満"</formula1>
    </dataValidation>
    <dataValidation type="list" allowBlank="1" showInputMessage="1" showErrorMessage="1" sqref="AJ99:AM106" xr:uid="{F6A28054-C046-4AF8-AF30-06E241AD2859}">
      <formula1>"有,無,非該当"</formula1>
    </dataValidation>
    <dataValidation type="list" allowBlank="1" showInputMessage="1" showErrorMessage="1" sqref="AI125:AO125" xr:uid="{83FA30C6-8763-4C23-BAE7-CD04C385AEFA}">
      <formula1>"定めている,非該当"</formula1>
    </dataValidation>
    <dataValidation type="list" allowBlank="1" showInputMessage="1" showErrorMessage="1" sqref="AE42:AH44" xr:uid="{9006D364-3B49-4B47-B72F-4D2DAFA81B85}">
      <formula1>"書面,電磁的記録"</formula1>
    </dataValidation>
  </dataValidations>
  <pageMargins left="0.59055118110236227" right="0.59055118110236227" top="0.74803149606299213" bottom="0.74803149606299213" header="0.31496062992125984" footer="0.31496062992125984"/>
  <pageSetup paperSize="9" fitToHeight="0" orientation="landscape" r:id="rId1"/>
  <rowBreaks count="6" manualBreakCount="6">
    <brk id="31" max="45" man="1"/>
    <brk id="60" max="45" man="1"/>
    <brk id="89" max="45" man="1"/>
    <brk id="118" max="45" man="1"/>
    <brk id="147" max="45" man="1"/>
    <brk id="177" max="4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37</vt:i4>
      </vt:variant>
    </vt:vector>
  </HeadingPairs>
  <TitlesOfParts>
    <vt:vector size="58" baseType="lpstr">
      <vt:lpstr>表紙</vt:lpstr>
      <vt:lpstr>目次</vt:lpstr>
      <vt:lpstr>０ 前回指摘・助言</vt:lpstr>
      <vt:lpstr>【Ⅰ】（第１）定款</vt:lpstr>
      <vt:lpstr>【Ⅰ】（第２）内部管理体制</vt:lpstr>
      <vt:lpstr>【Ⅰ】（第３）評議員・評議員会</vt:lpstr>
      <vt:lpstr>【Ⅰ】（第４）理事</vt:lpstr>
      <vt:lpstr>【Ⅰ】（第５）監事</vt:lpstr>
      <vt:lpstr>【Ⅰ】（第６）理事会</vt:lpstr>
      <vt:lpstr>【Ⅰ】（第７）会計監査人</vt:lpstr>
      <vt:lpstr>【Ⅰ】（第８）報酬</vt:lpstr>
      <vt:lpstr>【Ⅱ】（第１）事業一般</vt:lpstr>
      <vt:lpstr>【Ⅱ】（第２）社会福祉事業</vt:lpstr>
      <vt:lpstr>【Ⅱ】（第３）公益事業</vt:lpstr>
      <vt:lpstr>【Ⅱ】（第４）収益事業</vt:lpstr>
      <vt:lpstr>【Ⅲ】（第１）人事管理</vt:lpstr>
      <vt:lpstr>【Ⅲ】（第２）資産管理</vt:lpstr>
      <vt:lpstr>【Ⅲ】（第３）会計管理</vt:lpstr>
      <vt:lpstr>【Ⅲ】（第４）その他</vt:lpstr>
      <vt:lpstr>◆その他確認事項</vt:lpstr>
      <vt:lpstr>元(4)</vt:lpstr>
      <vt:lpstr>'【Ⅰ】（第１）定款'!Print_Area</vt:lpstr>
      <vt:lpstr>'【Ⅰ】（第２）内部管理体制'!Print_Area</vt:lpstr>
      <vt:lpstr>'【Ⅰ】（第３）評議員・評議員会'!Print_Area</vt:lpstr>
      <vt:lpstr>'【Ⅰ】（第４）理事'!Print_Area</vt:lpstr>
      <vt:lpstr>'【Ⅰ】（第５）監事'!Print_Area</vt:lpstr>
      <vt:lpstr>'【Ⅰ】（第６）理事会'!Print_Area</vt:lpstr>
      <vt:lpstr>'【Ⅰ】（第７）会計監査人'!Print_Area</vt:lpstr>
      <vt:lpstr>'【Ⅰ】（第８）報酬'!Print_Area</vt:lpstr>
      <vt:lpstr>'【Ⅱ】（第１）事業一般'!Print_Area</vt:lpstr>
      <vt:lpstr>'【Ⅱ】（第２）社会福祉事業'!Print_Area</vt:lpstr>
      <vt:lpstr>'【Ⅱ】（第３）公益事業'!Print_Area</vt:lpstr>
      <vt:lpstr>'【Ⅱ】（第４）収益事業'!Print_Area</vt:lpstr>
      <vt:lpstr>'【Ⅲ】（第１）人事管理'!Print_Area</vt:lpstr>
      <vt:lpstr>'【Ⅲ】（第２）資産管理'!Print_Area</vt:lpstr>
      <vt:lpstr>'【Ⅲ】（第３）会計管理'!Print_Area</vt:lpstr>
      <vt:lpstr>'【Ⅲ】（第４）その他'!Print_Area</vt:lpstr>
      <vt:lpstr>◆その他確認事項!Print_Area</vt:lpstr>
      <vt:lpstr>'０ 前回指摘・助言'!Print_Area</vt:lpstr>
      <vt:lpstr>表紙!Print_Area</vt:lpstr>
      <vt:lpstr>目次!Print_Area</vt:lpstr>
      <vt:lpstr>'【Ⅰ】（第１）定款'!Print_Titles</vt:lpstr>
      <vt:lpstr>'【Ⅰ】（第３）評議員・評議員会'!Print_Titles</vt:lpstr>
      <vt:lpstr>'【Ⅰ】（第４）理事'!Print_Titles</vt:lpstr>
      <vt:lpstr>'【Ⅰ】（第５）監事'!Print_Titles</vt:lpstr>
      <vt:lpstr>'【Ⅰ】（第６）理事会'!Print_Titles</vt:lpstr>
      <vt:lpstr>'【Ⅰ】（第７）会計監査人'!Print_Titles</vt:lpstr>
      <vt:lpstr>'【Ⅰ】（第８）報酬'!Print_Titles</vt:lpstr>
      <vt:lpstr>'【Ⅱ】（第１）事業一般'!Print_Titles</vt:lpstr>
      <vt:lpstr>'【Ⅱ】（第２）社会福祉事業'!Print_Titles</vt:lpstr>
      <vt:lpstr>'【Ⅱ】（第３）公益事業'!Print_Titles</vt:lpstr>
      <vt:lpstr>'【Ⅱ】（第４）収益事業'!Print_Titles</vt:lpstr>
      <vt:lpstr>'【Ⅲ】（第１）人事管理'!Print_Titles</vt:lpstr>
      <vt:lpstr>'【Ⅲ】（第２）資産管理'!Print_Titles</vt:lpstr>
      <vt:lpstr>'【Ⅲ】（第３）会計管理'!Print_Titles</vt:lpstr>
      <vt:lpstr>'【Ⅲ】（第４）その他'!Print_Titles</vt:lpstr>
      <vt:lpstr>◆その他確認事項!Print_Titles</vt:lpstr>
      <vt:lpstr>'０ 前回指摘・助言'!Print_Titles</vt:lpstr>
    </vt:vector>
  </TitlesOfParts>
  <Company>SakuraCity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村元　京平</dc:creator>
  <cp:lastModifiedBy>村元　京平</cp:lastModifiedBy>
  <cp:lastPrinted>2026-02-24T05:22:06Z</cp:lastPrinted>
  <dcterms:created xsi:type="dcterms:W3CDTF">2024-11-05T00:53:32Z</dcterms:created>
  <dcterms:modified xsi:type="dcterms:W3CDTF">2026-05-25T05:50:20Z</dcterms:modified>
</cp:coreProperties>
</file>